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 yWindow="-15" windowWidth="14655" windowHeight="12090" tabRatio="879"/>
  </bookViews>
  <sheets>
    <sheet name="Cover" sheetId="31" r:id="rId1"/>
    <sheet name="Contents" sheetId="32" r:id="rId2"/>
    <sheet name="1a. STPIS Reliability" sheetId="47" r:id="rId3"/>
    <sheet name="1b. STPIS Customer Service" sheetId="68" r:id="rId4"/>
    <sheet name="1c. STPIS Daily Performance" sheetId="60" r:id="rId5"/>
    <sheet name="1d. STPIS MED Threshold" sheetId="65" r:id="rId6"/>
    <sheet name="1e. STPIS Exclusions" sheetId="50" r:id="rId7"/>
    <sheet name="2. Demand" sheetId="67" r:id="rId8"/>
    <sheet name="3. Asset Installation" sheetId="69" r:id="rId9"/>
    <sheet name="4. Customer Service" sheetId="58" r:id="rId10"/>
    <sheet name="5. General Information" sheetId="53" r:id="rId11"/>
    <sheet name="6a. Planned Outages " sheetId="62" r:id="rId12"/>
    <sheet name="6b. Annual Feeder Reliability" sheetId="63" r:id="rId13"/>
    <sheet name="6c. Causes of Outages and Worst" sheetId="64" r:id="rId14"/>
  </sheets>
  <externalReferences>
    <externalReference r:id="rId15"/>
    <externalReference r:id="rId16"/>
    <externalReference r:id="rId17"/>
  </externalReferences>
  <definedNames>
    <definedName name="abc" localSheetId="2">#REF!</definedName>
    <definedName name="abc" localSheetId="3">#REF!</definedName>
    <definedName name="abc" localSheetId="6">#REF!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6">#REF!</definedName>
    <definedName name="Asset1" localSheetId="8">#REF!</definedName>
    <definedName name="Asset1" localSheetId="10">'[1]4. RAB'!#REF!</definedName>
    <definedName name="Asset1" localSheetId="1">'[2]4. RAB'!#REF!</definedName>
    <definedName name="Asset1" localSheetId="0">#REF!</definedName>
    <definedName name="Asset1">#REF!</definedName>
    <definedName name="Asset10" localSheetId="2">#REF!</definedName>
    <definedName name="Asset10" localSheetId="3">#REF!</definedName>
    <definedName name="Asset10" localSheetId="6">#REF!</definedName>
    <definedName name="Asset10" localSheetId="7">#REF!</definedName>
    <definedName name="Asset10" localSheetId="8">#REF!</definedName>
    <definedName name="Asset10" localSheetId="10">'[1]4. RAB'!#REF!</definedName>
    <definedName name="Asset10" localSheetId="1">'[2]4. RAB'!#REF!</definedName>
    <definedName name="Asset10" localSheetId="0">#REF!</definedName>
    <definedName name="Asset10">#REF!</definedName>
    <definedName name="Asset11" localSheetId="2">#REF!</definedName>
    <definedName name="Asset11" localSheetId="3">#REF!</definedName>
    <definedName name="Asset11" localSheetId="6">#REF!</definedName>
    <definedName name="Asset11" localSheetId="7">#REF!</definedName>
    <definedName name="Asset11" localSheetId="8">#REF!</definedName>
    <definedName name="Asset11" localSheetId="10">'[1]4. RAB'!#REF!</definedName>
    <definedName name="Asset11" localSheetId="1">'[2]4. RAB'!#REF!</definedName>
    <definedName name="Asset11" localSheetId="0">#REF!</definedName>
    <definedName name="Asset11">#REF!</definedName>
    <definedName name="asset11a" localSheetId="2">#REF!</definedName>
    <definedName name="asset11a" localSheetId="3">#REF!</definedName>
    <definedName name="asset11a" localSheetId="6">#REF!</definedName>
    <definedName name="asset11a" localSheetId="7">#REF!</definedName>
    <definedName name="asset11a" localSheetId="10">#REF!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6">#REF!</definedName>
    <definedName name="Asset12" localSheetId="7">#REF!</definedName>
    <definedName name="Asset12" localSheetId="8">#REF!</definedName>
    <definedName name="Asset12" localSheetId="10">'[1]4. RAB'!#REF!</definedName>
    <definedName name="Asset12" localSheetId="1">'[2]4. RAB'!#REF!</definedName>
    <definedName name="Asset12" localSheetId="0">#REF!</definedName>
    <definedName name="Asset12">#REF!</definedName>
    <definedName name="Asset13" localSheetId="2">#REF!</definedName>
    <definedName name="Asset13" localSheetId="3">#REF!</definedName>
    <definedName name="Asset13" localSheetId="6">#REF!</definedName>
    <definedName name="Asset13" localSheetId="7">#REF!</definedName>
    <definedName name="Asset13" localSheetId="8">#REF!</definedName>
    <definedName name="Asset13" localSheetId="10">'[1]4. RAB'!#REF!</definedName>
    <definedName name="Asset13" localSheetId="1">'[2]4. RAB'!#REF!</definedName>
    <definedName name="Asset13" localSheetId="0">#REF!</definedName>
    <definedName name="Asset13">#REF!</definedName>
    <definedName name="Asset14" localSheetId="2">#REF!</definedName>
    <definedName name="Asset14" localSheetId="3">#REF!</definedName>
    <definedName name="Asset14" localSheetId="6">#REF!</definedName>
    <definedName name="Asset14" localSheetId="7">#REF!</definedName>
    <definedName name="Asset14" localSheetId="8">#REF!</definedName>
    <definedName name="Asset14" localSheetId="10">'[1]4. RAB'!#REF!</definedName>
    <definedName name="Asset14" localSheetId="1">'[2]4. RAB'!#REF!</definedName>
    <definedName name="Asset14" localSheetId="0">#REF!</definedName>
    <definedName name="Asset14">#REF!</definedName>
    <definedName name="Asset15" localSheetId="2">#REF!</definedName>
    <definedName name="Asset15" localSheetId="3">#REF!</definedName>
    <definedName name="Asset15" localSheetId="6">#REF!</definedName>
    <definedName name="Asset15" localSheetId="7">#REF!</definedName>
    <definedName name="Asset15" localSheetId="8">#REF!</definedName>
    <definedName name="Asset15" localSheetId="10">'[1]4. RAB'!#REF!</definedName>
    <definedName name="Asset15" localSheetId="1">'[2]4. RAB'!#REF!</definedName>
    <definedName name="Asset15" localSheetId="0">#REF!</definedName>
    <definedName name="Asset15">#REF!</definedName>
    <definedName name="Asset16" localSheetId="2">#REF!</definedName>
    <definedName name="Asset16" localSheetId="3">#REF!</definedName>
    <definedName name="Asset16" localSheetId="6">#REF!</definedName>
    <definedName name="Asset16" localSheetId="7">#REF!</definedName>
    <definedName name="Asset16" localSheetId="8">#REF!</definedName>
    <definedName name="Asset16" localSheetId="10">'[1]4. RAB'!#REF!</definedName>
    <definedName name="Asset16" localSheetId="1">'[2]4. RAB'!#REF!</definedName>
    <definedName name="Asset16" localSheetId="0">#REF!</definedName>
    <definedName name="Asset16">#REF!</definedName>
    <definedName name="Asset17" localSheetId="2">#REF!</definedName>
    <definedName name="Asset17" localSheetId="3">#REF!</definedName>
    <definedName name="Asset17" localSheetId="6">#REF!</definedName>
    <definedName name="Asset17" localSheetId="7">#REF!</definedName>
    <definedName name="Asset17" localSheetId="8">#REF!</definedName>
    <definedName name="Asset17" localSheetId="10">'[1]4. RAB'!#REF!</definedName>
    <definedName name="Asset17" localSheetId="1">'[2]4. RAB'!#REF!</definedName>
    <definedName name="Asset17" localSheetId="0">#REF!</definedName>
    <definedName name="Asset17">#REF!</definedName>
    <definedName name="Asset18" localSheetId="2">#REF!</definedName>
    <definedName name="Asset18" localSheetId="3">#REF!</definedName>
    <definedName name="Asset18" localSheetId="6">#REF!</definedName>
    <definedName name="Asset18" localSheetId="7">#REF!</definedName>
    <definedName name="Asset18" localSheetId="8">#REF!</definedName>
    <definedName name="Asset18" localSheetId="10">'[1]4. RAB'!#REF!</definedName>
    <definedName name="Asset18" localSheetId="1">'[2]4. RAB'!#REF!</definedName>
    <definedName name="Asset18" localSheetId="0">#REF!</definedName>
    <definedName name="Asset18">#REF!</definedName>
    <definedName name="Asset19" localSheetId="2">#REF!</definedName>
    <definedName name="Asset19" localSheetId="3">#REF!</definedName>
    <definedName name="Asset19" localSheetId="6">#REF!</definedName>
    <definedName name="Asset19" localSheetId="7">#REF!</definedName>
    <definedName name="Asset19" localSheetId="8">#REF!</definedName>
    <definedName name="Asset19" localSheetId="10">'[1]4. RAB'!#REF!</definedName>
    <definedName name="Asset19" localSheetId="1">'[2]4. RAB'!#REF!</definedName>
    <definedName name="Asset19" localSheetId="0">#REF!</definedName>
    <definedName name="Asset19">#REF!</definedName>
    <definedName name="Asset2" localSheetId="2">#REF!</definedName>
    <definedName name="Asset2" localSheetId="3">#REF!</definedName>
    <definedName name="Asset2" localSheetId="6">#REF!</definedName>
    <definedName name="Asset2" localSheetId="8">#REF!</definedName>
    <definedName name="Asset2" localSheetId="10">'[1]4. RAB'!#REF!</definedName>
    <definedName name="Asset2" localSheetId="1">'[2]4. RAB'!#REF!</definedName>
    <definedName name="Asset2" localSheetId="0">#REF!</definedName>
    <definedName name="Asset2">#REF!</definedName>
    <definedName name="Asset20" localSheetId="2">#REF!</definedName>
    <definedName name="Asset20" localSheetId="3">#REF!</definedName>
    <definedName name="Asset20" localSheetId="6">#REF!</definedName>
    <definedName name="Asset20" localSheetId="7">#REF!</definedName>
    <definedName name="Asset20" localSheetId="8">#REF!</definedName>
    <definedName name="Asset20" localSheetId="10">'[1]4. RAB'!#REF!</definedName>
    <definedName name="Asset20" localSheetId="1">'[2]4. RAB'!#REF!</definedName>
    <definedName name="Asset20" localSheetId="0">#REF!</definedName>
    <definedName name="Asset20">#REF!</definedName>
    <definedName name="Asset3" localSheetId="2">#REF!</definedName>
    <definedName name="Asset3" localSheetId="3">#REF!</definedName>
    <definedName name="Asset3" localSheetId="6">#REF!</definedName>
    <definedName name="Asset3" localSheetId="7">#REF!</definedName>
    <definedName name="Asset3" localSheetId="8">#REF!</definedName>
    <definedName name="Asset3" localSheetId="10">'[1]4. RAB'!#REF!</definedName>
    <definedName name="Asset3" localSheetId="1">'[2]4. RAB'!#REF!</definedName>
    <definedName name="Asset3" localSheetId="0">#REF!</definedName>
    <definedName name="Asset3">#REF!</definedName>
    <definedName name="Asset4" localSheetId="2">#REF!</definedName>
    <definedName name="Asset4" localSheetId="3">#REF!</definedName>
    <definedName name="Asset4" localSheetId="6">#REF!</definedName>
    <definedName name="Asset4" localSheetId="7">#REF!</definedName>
    <definedName name="Asset4" localSheetId="8">#REF!</definedName>
    <definedName name="Asset4" localSheetId="10">'[1]4. RAB'!#REF!</definedName>
    <definedName name="Asset4" localSheetId="1">'[2]4. RAB'!#REF!</definedName>
    <definedName name="Asset4" localSheetId="0">#REF!</definedName>
    <definedName name="Asset4">#REF!</definedName>
    <definedName name="Asset5" localSheetId="2">#REF!</definedName>
    <definedName name="Asset5" localSheetId="3">#REF!</definedName>
    <definedName name="Asset5" localSheetId="6">#REF!</definedName>
    <definedName name="Asset5" localSheetId="7">#REF!</definedName>
    <definedName name="Asset5" localSheetId="8">#REF!</definedName>
    <definedName name="Asset5" localSheetId="10">'[1]4. RAB'!#REF!</definedName>
    <definedName name="Asset5" localSheetId="1">'[2]4. RAB'!#REF!</definedName>
    <definedName name="Asset5" localSheetId="0">#REF!</definedName>
    <definedName name="Asset5">#REF!</definedName>
    <definedName name="Asset6" localSheetId="2">#REF!</definedName>
    <definedName name="Asset6" localSheetId="3">#REF!</definedName>
    <definedName name="Asset6" localSheetId="6">#REF!</definedName>
    <definedName name="Asset6" localSheetId="7">#REF!</definedName>
    <definedName name="Asset6" localSheetId="8">#REF!</definedName>
    <definedName name="Asset6" localSheetId="10">'[1]4. RAB'!#REF!</definedName>
    <definedName name="Asset6" localSheetId="1">'[2]4. RAB'!#REF!</definedName>
    <definedName name="Asset6" localSheetId="0">#REF!</definedName>
    <definedName name="Asset6">#REF!</definedName>
    <definedName name="Asset7" localSheetId="2">#REF!</definedName>
    <definedName name="Asset7" localSheetId="3">#REF!</definedName>
    <definedName name="Asset7" localSheetId="6">#REF!</definedName>
    <definedName name="Asset7" localSheetId="7">#REF!</definedName>
    <definedName name="Asset7" localSheetId="8">#REF!</definedName>
    <definedName name="Asset7" localSheetId="10">'[1]4. RAB'!#REF!</definedName>
    <definedName name="Asset7" localSheetId="1">'[2]4. RAB'!#REF!</definedName>
    <definedName name="Asset7" localSheetId="0">#REF!</definedName>
    <definedName name="Asset7">#REF!</definedName>
    <definedName name="Asset8" localSheetId="2">#REF!</definedName>
    <definedName name="Asset8" localSheetId="3">#REF!</definedName>
    <definedName name="Asset8" localSheetId="6">#REF!</definedName>
    <definedName name="Asset8" localSheetId="7">#REF!</definedName>
    <definedName name="Asset8" localSheetId="8">#REF!</definedName>
    <definedName name="Asset8" localSheetId="10">'[1]4. RAB'!#REF!</definedName>
    <definedName name="Asset8" localSheetId="1">'[2]4. RAB'!#REF!</definedName>
    <definedName name="Asset8" localSheetId="0">#REF!</definedName>
    <definedName name="Asset8">#REF!</definedName>
    <definedName name="Asset9" localSheetId="2">#REF!</definedName>
    <definedName name="Asset9" localSheetId="3">#REF!</definedName>
    <definedName name="Asset9" localSheetId="6">#REF!</definedName>
    <definedName name="Asset9" localSheetId="7">#REF!</definedName>
    <definedName name="Asset9" localSheetId="8">#REF!</definedName>
    <definedName name="Asset9" localSheetId="10">'[1]4. RAB'!#REF!</definedName>
    <definedName name="Asset9" localSheetId="1">'[2]4. RAB'!#REF!</definedName>
    <definedName name="Asset9" localSheetId="0">#REF!</definedName>
    <definedName name="Asset9">#REF!</definedName>
    <definedName name="DNSP" localSheetId="2">[3]Outcomes!$B$2</definedName>
    <definedName name="DNSP" localSheetId="3">[3]Outcomes!$B$2</definedName>
    <definedName name="DNSP" localSheetId="6">[3]Outcomes!$B$2</definedName>
    <definedName name="DNSP">[3]Outcomes!$B$2</definedName>
    <definedName name="_xlnm.Print_Area" localSheetId="6">'1e. STPIS Exclusions'!$B$1:$M$477</definedName>
    <definedName name="_xlnm.Print_Area" localSheetId="7">'2. Demand'!$A$1:$S$84</definedName>
    <definedName name="_xlnm.Print_Area" localSheetId="9">'4. Customer Service'!$A$1:$K$70</definedName>
    <definedName name="_xlnm.Print_Area" localSheetId="10">'5. General Information'!$B$1:$J$59</definedName>
    <definedName name="_xlnm.Print_Area" localSheetId="11">'6a. Planned Outages '!$A$1:$K$4124</definedName>
    <definedName name="_xlnm.Print_Area" localSheetId="13">'6c. Causes of Outages and Worst'!$A$1:$J$24</definedName>
    <definedName name="_xlnm.Print_Area" localSheetId="1">Contents!$A$1:$N$30</definedName>
    <definedName name="YEAR" localSheetId="2">[3]Outcomes!$B$3</definedName>
    <definedName name="YEAR" localSheetId="3">[3]Outcomes!$B$3</definedName>
    <definedName name="YEAR" localSheetId="6">[3]Outcomes!$B$3</definedName>
    <definedName name="YEAR">[3]Outcomes!$B$3</definedName>
  </definedNames>
  <calcPr calcId="145621" iterate="1"/>
</workbook>
</file>

<file path=xl/calcChain.xml><?xml version="1.0" encoding="utf-8"?>
<calcChain xmlns="http://schemas.openxmlformats.org/spreadsheetml/2006/main">
  <c r="H42" i="68" l="1"/>
  <c r="C22" i="53"/>
  <c r="C23" i="53"/>
  <c r="C21" i="53"/>
  <c r="C10" i="53"/>
  <c r="C11" i="53"/>
  <c r="C9" i="53"/>
  <c r="E34" i="53"/>
  <c r="F34" i="53"/>
  <c r="G34" i="53"/>
  <c r="H34" i="53"/>
  <c r="I34" i="53"/>
  <c r="D34" i="53"/>
  <c r="C30" i="53"/>
  <c r="C31" i="53"/>
  <c r="C32" i="53"/>
  <c r="C33" i="53"/>
  <c r="C34" i="53"/>
  <c r="H77" i="68"/>
  <c r="E1838" i="65"/>
  <c r="E1839" i="65"/>
  <c r="E1840" i="65"/>
  <c r="E384" i="65"/>
  <c r="E383" i="65"/>
  <c r="E382" i="65"/>
  <c r="E381" i="65"/>
  <c r="E380" i="65"/>
  <c r="E379" i="65"/>
  <c r="E378" i="65"/>
  <c r="E377" i="65"/>
  <c r="E376" i="65"/>
  <c r="E375" i="65"/>
  <c r="E374" i="65"/>
  <c r="E373" i="65"/>
  <c r="E372" i="65"/>
  <c r="E371" i="65"/>
  <c r="E370" i="65"/>
  <c r="E369" i="65"/>
  <c r="E368" i="65"/>
  <c r="E367" i="65"/>
  <c r="E366" i="65"/>
  <c r="E365" i="65"/>
  <c r="E364" i="65"/>
  <c r="E363" i="65"/>
  <c r="E362" i="65"/>
  <c r="E361" i="65"/>
  <c r="E360" i="65"/>
  <c r="E359" i="65"/>
  <c r="E358" i="65"/>
  <c r="E357" i="65"/>
  <c r="E356" i="65"/>
  <c r="E355" i="65"/>
  <c r="E354" i="65"/>
  <c r="E353" i="65"/>
  <c r="E352" i="65"/>
  <c r="E351" i="65"/>
  <c r="E350" i="65"/>
  <c r="E349" i="65"/>
  <c r="E348" i="65"/>
  <c r="E347" i="65"/>
  <c r="E346" i="65"/>
  <c r="E345" i="65"/>
  <c r="E344" i="65"/>
  <c r="E343" i="65"/>
  <c r="E342" i="65"/>
  <c r="E341" i="65"/>
  <c r="E340" i="65"/>
  <c r="E339" i="65"/>
  <c r="E338" i="65"/>
  <c r="E337" i="65"/>
  <c r="E336" i="65"/>
  <c r="E335" i="65"/>
  <c r="E334" i="65"/>
  <c r="E333" i="65"/>
  <c r="E332" i="65"/>
  <c r="E331" i="65"/>
  <c r="E330" i="65"/>
  <c r="E329" i="65"/>
  <c r="E328" i="65"/>
  <c r="E327" i="65"/>
  <c r="E326" i="65"/>
  <c r="E325" i="65"/>
  <c r="E324" i="65"/>
  <c r="E323" i="65"/>
  <c r="E322" i="65"/>
  <c r="E321" i="65"/>
  <c r="E320" i="65"/>
  <c r="E319" i="65"/>
  <c r="E318" i="65"/>
  <c r="E317" i="65"/>
  <c r="E316" i="65"/>
  <c r="E315" i="65"/>
  <c r="E314" i="65"/>
  <c r="E313" i="65"/>
  <c r="E312" i="65"/>
  <c r="E311" i="65"/>
  <c r="E310" i="65"/>
  <c r="E309" i="65"/>
  <c r="E308" i="65"/>
  <c r="E307" i="65"/>
  <c r="E306" i="65"/>
  <c r="E305" i="65"/>
  <c r="E304" i="65"/>
  <c r="E303" i="65"/>
  <c r="E302" i="65"/>
  <c r="E301" i="65"/>
  <c r="E300" i="65"/>
  <c r="E299" i="65"/>
  <c r="E298" i="65"/>
  <c r="E297" i="65"/>
  <c r="E296" i="65"/>
  <c r="E295" i="65"/>
  <c r="E294" i="65"/>
  <c r="E293" i="65"/>
  <c r="E292" i="65"/>
  <c r="E291" i="65"/>
  <c r="E290" i="65"/>
  <c r="E289" i="65"/>
  <c r="E288" i="65"/>
  <c r="E287" i="65"/>
  <c r="E286" i="65"/>
  <c r="E285" i="65"/>
  <c r="E284" i="65"/>
  <c r="E283" i="65"/>
  <c r="E282" i="65"/>
  <c r="E281" i="65"/>
  <c r="E280" i="65"/>
  <c r="E279" i="65"/>
  <c r="E278" i="65"/>
  <c r="E277" i="65"/>
  <c r="E276" i="65"/>
  <c r="E275" i="65"/>
  <c r="E274" i="65"/>
  <c r="E273" i="65"/>
  <c r="E272" i="65"/>
  <c r="E271" i="65"/>
  <c r="E270" i="65"/>
  <c r="E269" i="65"/>
  <c r="E268" i="65"/>
  <c r="E267" i="65"/>
  <c r="E266" i="65"/>
  <c r="E265" i="65"/>
  <c r="E264" i="65"/>
  <c r="E263" i="65"/>
  <c r="E262" i="65"/>
  <c r="E261" i="65"/>
  <c r="E260" i="65"/>
  <c r="E259" i="65"/>
  <c r="E258" i="65"/>
  <c r="E257" i="65"/>
  <c r="E256" i="65"/>
  <c r="E255" i="65"/>
  <c r="E254" i="65"/>
  <c r="E253" i="65"/>
  <c r="E252" i="65"/>
  <c r="E251" i="65"/>
  <c r="E250" i="65"/>
  <c r="E249" i="65"/>
  <c r="E248" i="65"/>
  <c r="E247" i="65"/>
  <c r="E246" i="65"/>
  <c r="E245" i="65"/>
  <c r="E244" i="65"/>
  <c r="E243" i="65"/>
  <c r="E242" i="65"/>
  <c r="E241" i="65"/>
  <c r="E240" i="65"/>
  <c r="E239" i="65"/>
  <c r="E238" i="65"/>
  <c r="E237" i="65"/>
  <c r="E236" i="65"/>
  <c r="E235" i="65"/>
  <c r="E234" i="65"/>
  <c r="E233" i="65"/>
  <c r="E232" i="65"/>
  <c r="E231" i="65"/>
  <c r="E230" i="65"/>
  <c r="E229" i="65"/>
  <c r="E228" i="65"/>
  <c r="E227" i="65"/>
  <c r="E226" i="65"/>
  <c r="E225" i="65"/>
  <c r="E224" i="65"/>
  <c r="E223" i="65"/>
  <c r="E222" i="65"/>
  <c r="E221" i="65"/>
  <c r="E220" i="65"/>
  <c r="E219" i="65"/>
  <c r="E218" i="65"/>
  <c r="E217" i="65"/>
  <c r="E216" i="65"/>
  <c r="E215" i="65"/>
  <c r="E214" i="65"/>
  <c r="E213" i="65"/>
  <c r="E212" i="65"/>
  <c r="E211" i="65"/>
  <c r="E210" i="65"/>
  <c r="E209" i="65"/>
  <c r="E208" i="65"/>
  <c r="E207" i="65"/>
  <c r="E206" i="65"/>
  <c r="E205" i="65"/>
  <c r="E204" i="65"/>
  <c r="E203" i="65"/>
  <c r="E202" i="65"/>
  <c r="E201" i="65"/>
  <c r="E200" i="65"/>
  <c r="E199" i="65"/>
  <c r="E198" i="65"/>
  <c r="E197" i="65"/>
  <c r="E196" i="65"/>
  <c r="E195" i="65"/>
  <c r="E194" i="65"/>
  <c r="E193" i="65"/>
  <c r="E192" i="65"/>
  <c r="E191" i="65"/>
  <c r="E190" i="65"/>
  <c r="E189" i="65"/>
  <c r="E188" i="65"/>
  <c r="E187" i="65"/>
  <c r="E186" i="65"/>
  <c r="E185" i="65"/>
  <c r="E184" i="65"/>
  <c r="E183" i="65"/>
  <c r="E182" i="65"/>
  <c r="E181" i="65"/>
  <c r="E180" i="65"/>
  <c r="E179" i="65"/>
  <c r="E178" i="65"/>
  <c r="E177" i="65"/>
  <c r="E176" i="65"/>
  <c r="E175" i="65"/>
  <c r="E174" i="65"/>
  <c r="E173" i="65"/>
  <c r="E172" i="65"/>
  <c r="E171" i="65"/>
  <c r="E170" i="65"/>
  <c r="E169" i="65"/>
  <c r="E168" i="65"/>
  <c r="E167" i="65"/>
  <c r="E166" i="65"/>
  <c r="E165" i="65"/>
  <c r="E164" i="65"/>
  <c r="E163" i="65"/>
  <c r="E162" i="65"/>
  <c r="E161" i="65"/>
  <c r="E160" i="65"/>
  <c r="E159" i="65"/>
  <c r="E158" i="65"/>
  <c r="E157" i="65"/>
  <c r="E156" i="65"/>
  <c r="E155" i="65"/>
  <c r="E154" i="65"/>
  <c r="E153" i="65"/>
  <c r="E152" i="65"/>
  <c r="E151" i="65"/>
  <c r="E150" i="65"/>
  <c r="E149" i="65"/>
  <c r="E148" i="65"/>
  <c r="E147" i="65"/>
  <c r="E146" i="65"/>
  <c r="E145" i="65"/>
  <c r="E144" i="65"/>
  <c r="E143" i="65"/>
  <c r="E142" i="65"/>
  <c r="E141" i="65"/>
  <c r="E140" i="65"/>
  <c r="E139" i="65"/>
  <c r="E138" i="65"/>
  <c r="E137" i="65"/>
  <c r="E136" i="65"/>
  <c r="E135" i="65"/>
  <c r="E134" i="65"/>
  <c r="E133" i="65"/>
  <c r="E132" i="65"/>
  <c r="E131" i="65"/>
  <c r="E130" i="65"/>
  <c r="E129" i="65"/>
  <c r="E128" i="65"/>
  <c r="E127" i="65"/>
  <c r="E126" i="65"/>
  <c r="E125" i="65"/>
  <c r="E124" i="65"/>
  <c r="E123" i="65"/>
  <c r="E122" i="65"/>
  <c r="E121" i="65"/>
  <c r="E120" i="65"/>
  <c r="E119" i="65"/>
  <c r="E118" i="65"/>
  <c r="E117" i="65"/>
  <c r="E116" i="65"/>
  <c r="E115" i="65"/>
  <c r="E114" i="65"/>
  <c r="E113" i="65"/>
  <c r="E112" i="65"/>
  <c r="E111" i="65"/>
  <c r="E110" i="65"/>
  <c r="E109" i="65"/>
  <c r="E108" i="65"/>
  <c r="E107" i="65"/>
  <c r="E106" i="65"/>
  <c r="E105" i="65"/>
  <c r="E104" i="65"/>
  <c r="E103" i="65"/>
  <c r="E102" i="65"/>
  <c r="E101" i="65"/>
  <c r="E100" i="65"/>
  <c r="E99" i="65"/>
  <c r="E98" i="65"/>
  <c r="E97" i="65"/>
  <c r="E96" i="65"/>
  <c r="E95" i="65"/>
  <c r="E94" i="65"/>
  <c r="E93" i="65"/>
  <c r="E92" i="65"/>
  <c r="E91" i="65"/>
  <c r="E90" i="65"/>
  <c r="E89" i="65"/>
  <c r="E88" i="65"/>
  <c r="E87" i="65"/>
  <c r="E86" i="65"/>
  <c r="E85" i="65"/>
  <c r="E84" i="65"/>
  <c r="E83" i="65"/>
  <c r="E82" i="65"/>
  <c r="E81" i="65"/>
  <c r="E80" i="65"/>
  <c r="E79" i="65"/>
  <c r="E78" i="65"/>
  <c r="E77" i="65"/>
  <c r="E76" i="65"/>
  <c r="E75" i="65"/>
  <c r="E74" i="65"/>
  <c r="E73" i="65"/>
  <c r="E72" i="65"/>
  <c r="E71" i="65"/>
  <c r="E70" i="65"/>
  <c r="E69" i="65"/>
  <c r="E68" i="65"/>
  <c r="E67" i="65"/>
  <c r="E66" i="65"/>
  <c r="E65" i="65"/>
  <c r="E64" i="65"/>
  <c r="E63" i="65"/>
  <c r="E62" i="65"/>
  <c r="E61" i="65"/>
  <c r="E60" i="65"/>
  <c r="E59" i="65"/>
  <c r="E58" i="65"/>
  <c r="E57" i="65"/>
  <c r="E56" i="65"/>
  <c r="E55" i="65"/>
  <c r="E54" i="65"/>
  <c r="E53" i="65"/>
  <c r="E52" i="65"/>
  <c r="E51" i="65"/>
  <c r="E50" i="65"/>
  <c r="E49" i="65"/>
  <c r="E48" i="65"/>
  <c r="E47" i="65"/>
  <c r="E46" i="65"/>
  <c r="E45" i="65"/>
  <c r="E44" i="65"/>
  <c r="E43" i="65"/>
  <c r="E42" i="65"/>
  <c r="E41" i="65"/>
  <c r="E40" i="65"/>
  <c r="E39" i="65"/>
  <c r="E38" i="65"/>
  <c r="E37" i="65"/>
  <c r="E36" i="65"/>
  <c r="E35" i="65"/>
  <c r="E34" i="65"/>
  <c r="E33" i="65"/>
  <c r="E32" i="65"/>
  <c r="E31" i="65"/>
  <c r="E30" i="65"/>
  <c r="E29" i="65"/>
  <c r="E28" i="65"/>
  <c r="E27" i="65"/>
  <c r="E26" i="65"/>
  <c r="E25" i="65"/>
  <c r="E24" i="65"/>
  <c r="E23" i="65"/>
  <c r="E22" i="65"/>
  <c r="E21" i="65"/>
  <c r="E20" i="65"/>
  <c r="E19" i="65"/>
  <c r="E1845" i="65"/>
  <c r="E1844" i="65"/>
  <c r="E1843" i="65"/>
  <c r="E1842" i="65"/>
  <c r="E1841" i="65"/>
  <c r="E1837" i="65"/>
  <c r="E1836" i="65"/>
  <c r="E1835" i="65"/>
  <c r="E1834" i="65"/>
  <c r="E1833" i="65"/>
  <c r="E1832" i="65"/>
  <c r="E1831" i="65"/>
  <c r="E1830" i="65"/>
  <c r="E1829" i="65"/>
  <c r="E1828" i="65"/>
  <c r="E1827" i="65"/>
  <c r="E1826" i="65"/>
  <c r="E1825" i="65"/>
  <c r="E1824" i="65"/>
  <c r="E1823" i="65"/>
  <c r="E1822" i="65"/>
  <c r="E1821" i="65"/>
  <c r="E1820" i="65"/>
  <c r="E1819" i="65"/>
  <c r="E1818" i="65"/>
  <c r="E1817" i="65"/>
  <c r="E1816" i="65"/>
  <c r="E1815" i="65"/>
  <c r="E1814" i="65"/>
  <c r="E1813" i="65"/>
  <c r="E1812" i="65"/>
  <c r="E1811" i="65"/>
  <c r="E1810" i="65"/>
  <c r="E1809" i="65"/>
  <c r="E1808" i="65"/>
  <c r="E1807" i="65"/>
  <c r="E1806" i="65"/>
  <c r="E1805" i="65"/>
  <c r="E1804" i="65"/>
  <c r="E1803" i="65"/>
  <c r="E1802" i="65"/>
  <c r="E1801" i="65"/>
  <c r="E1800" i="65"/>
  <c r="E1799" i="65"/>
  <c r="E1798" i="65"/>
  <c r="E1797" i="65"/>
  <c r="E1796" i="65"/>
  <c r="E1795" i="65"/>
  <c r="E1794" i="65"/>
  <c r="E1793" i="65"/>
  <c r="E1792" i="65"/>
  <c r="E1791" i="65"/>
  <c r="E1790" i="65"/>
  <c r="E1789" i="65"/>
  <c r="E1788" i="65"/>
  <c r="E1787" i="65"/>
  <c r="E1786" i="65"/>
  <c r="E1785" i="65"/>
  <c r="E1784" i="65"/>
  <c r="E1783" i="65"/>
  <c r="E1782" i="65"/>
  <c r="E1781" i="65"/>
  <c r="E1780" i="65"/>
  <c r="E1779" i="65"/>
  <c r="E1778" i="65"/>
  <c r="E1777" i="65"/>
  <c r="E1776" i="65"/>
  <c r="E1775" i="65"/>
  <c r="E1774" i="65"/>
  <c r="E1773" i="65"/>
  <c r="E1772" i="65"/>
  <c r="E1771" i="65"/>
  <c r="E1770" i="65"/>
  <c r="E1769" i="65"/>
  <c r="E1768" i="65"/>
  <c r="E1767" i="65"/>
  <c r="E1766" i="65"/>
  <c r="E1765" i="65"/>
  <c r="E1764" i="65"/>
  <c r="E1763" i="65"/>
  <c r="E1762" i="65"/>
  <c r="E1761" i="65"/>
  <c r="E1760" i="65"/>
  <c r="E1759" i="65"/>
  <c r="E1758" i="65"/>
  <c r="E1757" i="65"/>
  <c r="E1756" i="65"/>
  <c r="E1755" i="65"/>
  <c r="E1754" i="65"/>
  <c r="E1753" i="65"/>
  <c r="E1752" i="65"/>
  <c r="E1751" i="65"/>
  <c r="E1750" i="65"/>
  <c r="E1749" i="65"/>
  <c r="E1748" i="65"/>
  <c r="E1747" i="65"/>
  <c r="E1746" i="65"/>
  <c r="E1745" i="65"/>
  <c r="E1744" i="65"/>
  <c r="E1743" i="65"/>
  <c r="E1742" i="65"/>
  <c r="E1741" i="65"/>
  <c r="E1740" i="65"/>
  <c r="E1739" i="65"/>
  <c r="E1738" i="65"/>
  <c r="E1737" i="65"/>
  <c r="E1736" i="65"/>
  <c r="E1735" i="65"/>
  <c r="E1734" i="65"/>
  <c r="E1733" i="65"/>
  <c r="E1732" i="65"/>
  <c r="E1731" i="65"/>
  <c r="E1730" i="65"/>
  <c r="E1729" i="65"/>
  <c r="E1728" i="65"/>
  <c r="E1727" i="65"/>
  <c r="E1726" i="65"/>
  <c r="E1725" i="65"/>
  <c r="E1724" i="65"/>
  <c r="E1723" i="65"/>
  <c r="E1722" i="65"/>
  <c r="E1721" i="65"/>
  <c r="E1720" i="65"/>
  <c r="E1719" i="65"/>
  <c r="E1718" i="65"/>
  <c r="E1717" i="65"/>
  <c r="E1716" i="65"/>
  <c r="E1715" i="65"/>
  <c r="E1714" i="65"/>
  <c r="E1713" i="65"/>
  <c r="E1712" i="65"/>
  <c r="E1711" i="65"/>
  <c r="E1710" i="65"/>
  <c r="E1709" i="65"/>
  <c r="E1708" i="65"/>
  <c r="E1707" i="65"/>
  <c r="E1706" i="65"/>
  <c r="E1705" i="65"/>
  <c r="E1704" i="65"/>
  <c r="E1703" i="65"/>
  <c r="E1702" i="65"/>
  <c r="E1701" i="65"/>
  <c r="E1700" i="65"/>
  <c r="E1699" i="65"/>
  <c r="E1698" i="65"/>
  <c r="E1697" i="65"/>
  <c r="E1696" i="65"/>
  <c r="E1695" i="65"/>
  <c r="E1694" i="65"/>
  <c r="E1693" i="65"/>
  <c r="E1692" i="65"/>
  <c r="E1691" i="65"/>
  <c r="E1690" i="65"/>
  <c r="E1689" i="65"/>
  <c r="E1688" i="65"/>
  <c r="E1687" i="65"/>
  <c r="E1686" i="65"/>
  <c r="E1685" i="65"/>
  <c r="E1684" i="65"/>
  <c r="E1683" i="65"/>
  <c r="E1682" i="65"/>
  <c r="E1681" i="65"/>
  <c r="E1680" i="65"/>
  <c r="E1679" i="65"/>
  <c r="E1678" i="65"/>
  <c r="E1677" i="65"/>
  <c r="E1676" i="65"/>
  <c r="E1675" i="65"/>
  <c r="E1674" i="65"/>
  <c r="E1673" i="65"/>
  <c r="E1672" i="65"/>
  <c r="E1671" i="65"/>
  <c r="E1670" i="65"/>
  <c r="E1669" i="65"/>
  <c r="E1668" i="65"/>
  <c r="E1667" i="65"/>
  <c r="E1666" i="65"/>
  <c r="E1665" i="65"/>
  <c r="E1664" i="65"/>
  <c r="E1663" i="65"/>
  <c r="E1662" i="65"/>
  <c r="E1661" i="65"/>
  <c r="E1660" i="65"/>
  <c r="E1659" i="65"/>
  <c r="E1658" i="65"/>
  <c r="E1657" i="65"/>
  <c r="E1656" i="65"/>
  <c r="E1655" i="65"/>
  <c r="E1654" i="65"/>
  <c r="E1653" i="65"/>
  <c r="E1652" i="65"/>
  <c r="E1651" i="65"/>
  <c r="E1650" i="65"/>
  <c r="E1649" i="65"/>
  <c r="E1648" i="65"/>
  <c r="E1647" i="65"/>
  <c r="E1646" i="65"/>
  <c r="E1645" i="65"/>
  <c r="E1644" i="65"/>
  <c r="E1643" i="65"/>
  <c r="E1642" i="65"/>
  <c r="E1641" i="65"/>
  <c r="E1640" i="65"/>
  <c r="E1639" i="65"/>
  <c r="E1638" i="65"/>
  <c r="E1637" i="65"/>
  <c r="E1636" i="65"/>
  <c r="E1635" i="65"/>
  <c r="E1634" i="65"/>
  <c r="E1633" i="65"/>
  <c r="E1632" i="65"/>
  <c r="E1631" i="65"/>
  <c r="E1630" i="65"/>
  <c r="E1629" i="65"/>
  <c r="E1628" i="65"/>
  <c r="E1627" i="65"/>
  <c r="E1626" i="65"/>
  <c r="E1625" i="65"/>
  <c r="E1624" i="65"/>
  <c r="E1623" i="65"/>
  <c r="E1622" i="65"/>
  <c r="E1621" i="65"/>
  <c r="E1620" i="65"/>
  <c r="E1619" i="65"/>
  <c r="E1618" i="65"/>
  <c r="E1617" i="65"/>
  <c r="E1616" i="65"/>
  <c r="E1615" i="65"/>
  <c r="E1614" i="65"/>
  <c r="E1613" i="65"/>
  <c r="E1612" i="65"/>
  <c r="E1611" i="65"/>
  <c r="E1610" i="65"/>
  <c r="E1609" i="65"/>
  <c r="E1608" i="65"/>
  <c r="E1607" i="65"/>
  <c r="E1606" i="65"/>
  <c r="E1605" i="65"/>
  <c r="E1604" i="65"/>
  <c r="E1603" i="65"/>
  <c r="E1602" i="65"/>
  <c r="E1601" i="65"/>
  <c r="E1600" i="65"/>
  <c r="E1599" i="65"/>
  <c r="E1598" i="65"/>
  <c r="E1597" i="65"/>
  <c r="E1596" i="65"/>
  <c r="E1595" i="65"/>
  <c r="E1594" i="65"/>
  <c r="E1593" i="65"/>
  <c r="E1592" i="65"/>
  <c r="E1591" i="65"/>
  <c r="E1590" i="65"/>
  <c r="E1589" i="65"/>
  <c r="E1588" i="65"/>
  <c r="E1587" i="65"/>
  <c r="E1586" i="65"/>
  <c r="E1585" i="65"/>
  <c r="E1584" i="65"/>
  <c r="E1583" i="65"/>
  <c r="E1582" i="65"/>
  <c r="E1581" i="65"/>
  <c r="E1580" i="65"/>
  <c r="E1579" i="65"/>
  <c r="E1578" i="65"/>
  <c r="E1577" i="65"/>
  <c r="E1576" i="65"/>
  <c r="E1575" i="65"/>
  <c r="E1574" i="65"/>
  <c r="E1573" i="65"/>
  <c r="E1572" i="65"/>
  <c r="E1571" i="65"/>
  <c r="E1570" i="65"/>
  <c r="E1569" i="65"/>
  <c r="E1568" i="65"/>
  <c r="E1567" i="65"/>
  <c r="E1566" i="65"/>
  <c r="E1565" i="65"/>
  <c r="E1564" i="65"/>
  <c r="E1563" i="65"/>
  <c r="E1562" i="65"/>
  <c r="E1561" i="65"/>
  <c r="E1560" i="65"/>
  <c r="E1559" i="65"/>
  <c r="E1558" i="65"/>
  <c r="E1557" i="65"/>
  <c r="E1556" i="65"/>
  <c r="E1555" i="65"/>
  <c r="E1554" i="65"/>
  <c r="E1553" i="65"/>
  <c r="E1552" i="65"/>
  <c r="E1551" i="65"/>
  <c r="E1550" i="65"/>
  <c r="E1549" i="65"/>
  <c r="E1548" i="65"/>
  <c r="E1547" i="65"/>
  <c r="E1546" i="65"/>
  <c r="E1545" i="65"/>
  <c r="E1544" i="65"/>
  <c r="E1543" i="65"/>
  <c r="E1542" i="65"/>
  <c r="E1541" i="65"/>
  <c r="E1540" i="65"/>
  <c r="E1539" i="65"/>
  <c r="E1538" i="65"/>
  <c r="E1537" i="65"/>
  <c r="E1536" i="65"/>
  <c r="E1535" i="65"/>
  <c r="E1534" i="65"/>
  <c r="E1533" i="65"/>
  <c r="E1532" i="65"/>
  <c r="E1531" i="65"/>
  <c r="E1530" i="65"/>
  <c r="E1529" i="65"/>
  <c r="E1528" i="65"/>
  <c r="E1527" i="65"/>
  <c r="E1526" i="65"/>
  <c r="E1525" i="65"/>
  <c r="E1524" i="65"/>
  <c r="E1523" i="65"/>
  <c r="E1522" i="65"/>
  <c r="E1521" i="65"/>
  <c r="E1520" i="65"/>
  <c r="E1519" i="65"/>
  <c r="E1518" i="65"/>
  <c r="E1517" i="65"/>
  <c r="E1516" i="65"/>
  <c r="E1515" i="65"/>
  <c r="E1514" i="65"/>
  <c r="E1513" i="65"/>
  <c r="E1512" i="65"/>
  <c r="E1511" i="65"/>
  <c r="E1510" i="65"/>
  <c r="E1509" i="65"/>
  <c r="E1508" i="65"/>
  <c r="E1507" i="65"/>
  <c r="E1506" i="65"/>
  <c r="E1505" i="65"/>
  <c r="E1504" i="65"/>
  <c r="E1503" i="65"/>
  <c r="E1502" i="65"/>
  <c r="E1501" i="65"/>
  <c r="E1500" i="65"/>
  <c r="E1499" i="65"/>
  <c r="E1498" i="65"/>
  <c r="E1497" i="65"/>
  <c r="E1496" i="65"/>
  <c r="E1495" i="65"/>
  <c r="E1494" i="65"/>
  <c r="E1493" i="65"/>
  <c r="E1492" i="65"/>
  <c r="E1491" i="65"/>
  <c r="E1490" i="65"/>
  <c r="E1489" i="65"/>
  <c r="E1488" i="65"/>
  <c r="E1487" i="65"/>
  <c r="E1486" i="65"/>
  <c r="E1485" i="65"/>
  <c r="E1484" i="65"/>
  <c r="E1483" i="65"/>
  <c r="E1482" i="65"/>
  <c r="E1481" i="65"/>
  <c r="E1480" i="65"/>
  <c r="E1479" i="65"/>
  <c r="E1478" i="65"/>
  <c r="E1477" i="65"/>
  <c r="E1476" i="65"/>
  <c r="E1475" i="65"/>
  <c r="E1474" i="65"/>
  <c r="E1473" i="65"/>
  <c r="E1472" i="65"/>
  <c r="E1471" i="65"/>
  <c r="E1470" i="65"/>
  <c r="E1469" i="65"/>
  <c r="E1468" i="65"/>
  <c r="E1467" i="65"/>
  <c r="E1466" i="65"/>
  <c r="E1465" i="65"/>
  <c r="E1464" i="65"/>
  <c r="E1463" i="65"/>
  <c r="E1462" i="65"/>
  <c r="E1461" i="65"/>
  <c r="E1460" i="65"/>
  <c r="E1459" i="65"/>
  <c r="E1458" i="65"/>
  <c r="E1457" i="65"/>
  <c r="E1456" i="65"/>
  <c r="E1455" i="65"/>
  <c r="E1454" i="65"/>
  <c r="E1453" i="65"/>
  <c r="E1452" i="65"/>
  <c r="E1451" i="65"/>
  <c r="E1450" i="65"/>
  <c r="E1449" i="65"/>
  <c r="E1448" i="65"/>
  <c r="E1447" i="65"/>
  <c r="E1446" i="65"/>
  <c r="E1445" i="65"/>
  <c r="E1444" i="65"/>
  <c r="E1443" i="65"/>
  <c r="E1442" i="65"/>
  <c r="E1441" i="65"/>
  <c r="E1440" i="65"/>
  <c r="E1439" i="65"/>
  <c r="E1438" i="65"/>
  <c r="E1437" i="65"/>
  <c r="E1436" i="65"/>
  <c r="E1435" i="65"/>
  <c r="E1434" i="65"/>
  <c r="E1433" i="65"/>
  <c r="E1432" i="65"/>
  <c r="E1431" i="65"/>
  <c r="E1430" i="65"/>
  <c r="E1429" i="65"/>
  <c r="E1428" i="65"/>
  <c r="E1427" i="65"/>
  <c r="E1426" i="65"/>
  <c r="E1425" i="65"/>
  <c r="E1424" i="65"/>
  <c r="E1423" i="65"/>
  <c r="E1422" i="65"/>
  <c r="E1421" i="65"/>
  <c r="E1420" i="65"/>
  <c r="E1419" i="65"/>
  <c r="E1418" i="65"/>
  <c r="E1417" i="65"/>
  <c r="E1416" i="65"/>
  <c r="E1415" i="65"/>
  <c r="E1414" i="65"/>
  <c r="E1413" i="65"/>
  <c r="E1412" i="65"/>
  <c r="E1411" i="65"/>
  <c r="E1410" i="65"/>
  <c r="E1409" i="65"/>
  <c r="E1408" i="65"/>
  <c r="E1407" i="65"/>
  <c r="E1406" i="65"/>
  <c r="E1405" i="65"/>
  <c r="E1404" i="65"/>
  <c r="E1403" i="65"/>
  <c r="E1402" i="65"/>
  <c r="E1401" i="65"/>
  <c r="E1400" i="65"/>
  <c r="E1399" i="65"/>
  <c r="E1398" i="65"/>
  <c r="E1397" i="65"/>
  <c r="E1396" i="65"/>
  <c r="E1395" i="65"/>
  <c r="E1394" i="65"/>
  <c r="E1393" i="65"/>
  <c r="E1392" i="65"/>
  <c r="E1391" i="65"/>
  <c r="E1390" i="65"/>
  <c r="E1389" i="65"/>
  <c r="E1388" i="65"/>
  <c r="E1387" i="65"/>
  <c r="E1386" i="65"/>
  <c r="E1385" i="65"/>
  <c r="E1384" i="65"/>
  <c r="E1383" i="65"/>
  <c r="E1382" i="65"/>
  <c r="E1381" i="65"/>
  <c r="E1380" i="65"/>
  <c r="E1379" i="65"/>
  <c r="E1378" i="65"/>
  <c r="E1377" i="65"/>
  <c r="E1376" i="65"/>
  <c r="E1375" i="65"/>
  <c r="E1374" i="65"/>
  <c r="E1373" i="65"/>
  <c r="E1372" i="65"/>
  <c r="E1371" i="65"/>
  <c r="E1370" i="65"/>
  <c r="E1369" i="65"/>
  <c r="E1368" i="65"/>
  <c r="E1367" i="65"/>
  <c r="E1366" i="65"/>
  <c r="E1365" i="65"/>
  <c r="E1364" i="65"/>
  <c r="E1363" i="65"/>
  <c r="E1362" i="65"/>
  <c r="E1361" i="65"/>
  <c r="E1360" i="65"/>
  <c r="E1359" i="65"/>
  <c r="E1358" i="65"/>
  <c r="E1357" i="65"/>
  <c r="E1356" i="65"/>
  <c r="E1355" i="65"/>
  <c r="E1354" i="65"/>
  <c r="E1353" i="65"/>
  <c r="E1352" i="65"/>
  <c r="E1351" i="65"/>
  <c r="E1350" i="65"/>
  <c r="E1349" i="65"/>
  <c r="E1348" i="65"/>
  <c r="E1347" i="65"/>
  <c r="E1346" i="65"/>
  <c r="E1345" i="65"/>
  <c r="E1344" i="65"/>
  <c r="E1343" i="65"/>
  <c r="E1342" i="65"/>
  <c r="E1341" i="65"/>
  <c r="E1340" i="65"/>
  <c r="E1339" i="65"/>
  <c r="E1338" i="65"/>
  <c r="E1337" i="65"/>
  <c r="E1336" i="65"/>
  <c r="E1335" i="65"/>
  <c r="E1334" i="65"/>
  <c r="E1333" i="65"/>
  <c r="E1332" i="65"/>
  <c r="E1331" i="65"/>
  <c r="E1330" i="65"/>
  <c r="E1329" i="65"/>
  <c r="E1328" i="65"/>
  <c r="E1327" i="65"/>
  <c r="E1326" i="65"/>
  <c r="E1325" i="65"/>
  <c r="E1324" i="65"/>
  <c r="E1323" i="65"/>
  <c r="E1322" i="65"/>
  <c r="E1321" i="65"/>
  <c r="E1320" i="65"/>
  <c r="E1319" i="65"/>
  <c r="E1318" i="65"/>
  <c r="E1317" i="65"/>
  <c r="E1316" i="65"/>
  <c r="E1315" i="65"/>
  <c r="E1314" i="65"/>
  <c r="E1313" i="65"/>
  <c r="E1312" i="65"/>
  <c r="E1311" i="65"/>
  <c r="E1310" i="65"/>
  <c r="E1309" i="65"/>
  <c r="E1308" i="65"/>
  <c r="E1307" i="65"/>
  <c r="E1306" i="65"/>
  <c r="E1305" i="65"/>
  <c r="E1304" i="65"/>
  <c r="E1303" i="65"/>
  <c r="E1302" i="65"/>
  <c r="E1301" i="65"/>
  <c r="E1300" i="65"/>
  <c r="E1299" i="65"/>
  <c r="E1298" i="65"/>
  <c r="E1297" i="65"/>
  <c r="E1296" i="65"/>
  <c r="E1295" i="65"/>
  <c r="E1294" i="65"/>
  <c r="E1293" i="65"/>
  <c r="E1292" i="65"/>
  <c r="E1291" i="65"/>
  <c r="E1290" i="65"/>
  <c r="E1289" i="65"/>
  <c r="E1288" i="65"/>
  <c r="E1287" i="65"/>
  <c r="E1286" i="65"/>
  <c r="E1285" i="65"/>
  <c r="E1284" i="65"/>
  <c r="E1283" i="65"/>
  <c r="E1282" i="65"/>
  <c r="E1281" i="65"/>
  <c r="E1280" i="65"/>
  <c r="E1279" i="65"/>
  <c r="E1278" i="65"/>
  <c r="E1277" i="65"/>
  <c r="E1276" i="65"/>
  <c r="E1275" i="65"/>
  <c r="E1274" i="65"/>
  <c r="E1273" i="65"/>
  <c r="E1272" i="65"/>
  <c r="E1271" i="65"/>
  <c r="E1270" i="65"/>
  <c r="E1269" i="65"/>
  <c r="E1268" i="65"/>
  <c r="E1267" i="65"/>
  <c r="E1266" i="65"/>
  <c r="E1265" i="65"/>
  <c r="E1264" i="65"/>
  <c r="E1263" i="65"/>
  <c r="E1262" i="65"/>
  <c r="E1261" i="65"/>
  <c r="E1260" i="65"/>
  <c r="E1259" i="65"/>
  <c r="E1258" i="65"/>
  <c r="E1257" i="65"/>
  <c r="E1256" i="65"/>
  <c r="E1255" i="65"/>
  <c r="E1254" i="65"/>
  <c r="E1253" i="65"/>
  <c r="E1252" i="65"/>
  <c r="E1251" i="65"/>
  <c r="E1250" i="65"/>
  <c r="E1249" i="65"/>
  <c r="E1248" i="65"/>
  <c r="E1247" i="65"/>
  <c r="E1246" i="65"/>
  <c r="E1245" i="65"/>
  <c r="E1244" i="65"/>
  <c r="E1243" i="65"/>
  <c r="E1242" i="65"/>
  <c r="E1241" i="65"/>
  <c r="E1240" i="65"/>
  <c r="E1239" i="65"/>
  <c r="E1238" i="65"/>
  <c r="E1237" i="65"/>
  <c r="E1236" i="65"/>
  <c r="E1235" i="65"/>
  <c r="E1234" i="65"/>
  <c r="E1233" i="65"/>
  <c r="E1232" i="65"/>
  <c r="E1231" i="65"/>
  <c r="E1230" i="65"/>
  <c r="E1229" i="65"/>
  <c r="E1228" i="65"/>
  <c r="E1227" i="65"/>
  <c r="E1226" i="65"/>
  <c r="E1225" i="65"/>
  <c r="E1224" i="65"/>
  <c r="E1223" i="65"/>
  <c r="E1222" i="65"/>
  <c r="E1221" i="65"/>
  <c r="E1220" i="65"/>
  <c r="E1219" i="65"/>
  <c r="E1218" i="65"/>
  <c r="E1217" i="65"/>
  <c r="E1216" i="65"/>
  <c r="E1215" i="65"/>
  <c r="E1214" i="65"/>
  <c r="E1213" i="65"/>
  <c r="E1212" i="65"/>
  <c r="E1211" i="65"/>
  <c r="E1210" i="65"/>
  <c r="E1209" i="65"/>
  <c r="E1208" i="65"/>
  <c r="E1207" i="65"/>
  <c r="E1206" i="65"/>
  <c r="E1205" i="65"/>
  <c r="E1204" i="65"/>
  <c r="E1203" i="65"/>
  <c r="E1202" i="65"/>
  <c r="E1201" i="65"/>
  <c r="E1200" i="65"/>
  <c r="E1199" i="65"/>
  <c r="E1198" i="65"/>
  <c r="E1197" i="65"/>
  <c r="E1196" i="65"/>
  <c r="E1195" i="65"/>
  <c r="E1194" i="65"/>
  <c r="E1193" i="65"/>
  <c r="E1192" i="65"/>
  <c r="E1191" i="65"/>
  <c r="E1190" i="65"/>
  <c r="E1189" i="65"/>
  <c r="E1188" i="65"/>
  <c r="E1187" i="65"/>
  <c r="E1186" i="65"/>
  <c r="E1185" i="65"/>
  <c r="E1184" i="65"/>
  <c r="E1183" i="65"/>
  <c r="E1182" i="65"/>
  <c r="E1181" i="65"/>
  <c r="E1180" i="65"/>
  <c r="E1179" i="65"/>
  <c r="E1178" i="65"/>
  <c r="E1177" i="65"/>
  <c r="E1176" i="65"/>
  <c r="E1175" i="65"/>
  <c r="E1174" i="65"/>
  <c r="E1173" i="65"/>
  <c r="E1172" i="65"/>
  <c r="E1171" i="65"/>
  <c r="E1170" i="65"/>
  <c r="E1169" i="65"/>
  <c r="E1168" i="65"/>
  <c r="E1167" i="65"/>
  <c r="E1166" i="65"/>
  <c r="E1165" i="65"/>
  <c r="E1164" i="65"/>
  <c r="E1163" i="65"/>
  <c r="E1162" i="65"/>
  <c r="E1161" i="65"/>
  <c r="E1160" i="65"/>
  <c r="E1159" i="65"/>
  <c r="E1158" i="65"/>
  <c r="E1157" i="65"/>
  <c r="E1156" i="65"/>
  <c r="E1155" i="65"/>
  <c r="E1154" i="65"/>
  <c r="E1153" i="65"/>
  <c r="E1152" i="65"/>
  <c r="E1151" i="65"/>
  <c r="E1150" i="65"/>
  <c r="E1149" i="65"/>
  <c r="E1148" i="65"/>
  <c r="E1147" i="65"/>
  <c r="E1146" i="65"/>
  <c r="E1145" i="65"/>
  <c r="E1144" i="65"/>
  <c r="E1143" i="65"/>
  <c r="E1142" i="65"/>
  <c r="E1141" i="65"/>
  <c r="E1140" i="65"/>
  <c r="E1139" i="65"/>
  <c r="E1138" i="65"/>
  <c r="E1137" i="65"/>
  <c r="E1136" i="65"/>
  <c r="E1135" i="65"/>
  <c r="E1134" i="65"/>
  <c r="E1133" i="65"/>
  <c r="E1132" i="65"/>
  <c r="E1131" i="65"/>
  <c r="E1130" i="65"/>
  <c r="E1129" i="65"/>
  <c r="E1128" i="65"/>
  <c r="E1127" i="65"/>
  <c r="E1126" i="65"/>
  <c r="E1125" i="65"/>
  <c r="E1124" i="65"/>
  <c r="E1123" i="65"/>
  <c r="E1122" i="65"/>
  <c r="E1121" i="65"/>
  <c r="E1120" i="65"/>
  <c r="E1119" i="65"/>
  <c r="E1118" i="65"/>
  <c r="E1117" i="65"/>
  <c r="E1116" i="65"/>
  <c r="E1115" i="65"/>
  <c r="E1114" i="65"/>
  <c r="E1113" i="65"/>
  <c r="E1112" i="65"/>
  <c r="E1111" i="65"/>
  <c r="E1110" i="65"/>
  <c r="E1109" i="65"/>
  <c r="E1108" i="65"/>
  <c r="E1107" i="65"/>
  <c r="E1106" i="65"/>
  <c r="E1105" i="65"/>
  <c r="E1104" i="65"/>
  <c r="E1103" i="65"/>
  <c r="E1102" i="65"/>
  <c r="E1101" i="65"/>
  <c r="E1100" i="65"/>
  <c r="E1099" i="65"/>
  <c r="E1098" i="65"/>
  <c r="E1097" i="65"/>
  <c r="E1096" i="65"/>
  <c r="E1095" i="65"/>
  <c r="E1094" i="65"/>
  <c r="E1093" i="65"/>
  <c r="E1092" i="65"/>
  <c r="E1091" i="65"/>
  <c r="E1090" i="65"/>
  <c r="E1089" i="65"/>
  <c r="E1088" i="65"/>
  <c r="E1087" i="65"/>
  <c r="E1086" i="65"/>
  <c r="E1085" i="65"/>
  <c r="E1084" i="65"/>
  <c r="E1083" i="65"/>
  <c r="E1082" i="65"/>
  <c r="E1081" i="65"/>
  <c r="E1080" i="65"/>
  <c r="E1079" i="65"/>
  <c r="E1078" i="65"/>
  <c r="E1077" i="65"/>
  <c r="E1076" i="65"/>
  <c r="E1075" i="65"/>
  <c r="E1074" i="65"/>
  <c r="E1073" i="65"/>
  <c r="E1072" i="65"/>
  <c r="E1071" i="65"/>
  <c r="E1070" i="65"/>
  <c r="E1069" i="65"/>
  <c r="E1068" i="65"/>
  <c r="E1067" i="65"/>
  <c r="E1066" i="65"/>
  <c r="E1065" i="65"/>
  <c r="E1064" i="65"/>
  <c r="E1063" i="65"/>
  <c r="E1062" i="65"/>
  <c r="E1061" i="65"/>
  <c r="E1060" i="65"/>
  <c r="E1059" i="65"/>
  <c r="E1058" i="65"/>
  <c r="E1057" i="65"/>
  <c r="E1056" i="65"/>
  <c r="E1055" i="65"/>
  <c r="E1054" i="65"/>
  <c r="E1053" i="65"/>
  <c r="E1052" i="65"/>
  <c r="E1051" i="65"/>
  <c r="E1050" i="65"/>
  <c r="E1049" i="65"/>
  <c r="E1048" i="65"/>
  <c r="E1047" i="65"/>
  <c r="E1046" i="65"/>
  <c r="E1045" i="65"/>
  <c r="E1044" i="65"/>
  <c r="E1043" i="65"/>
  <c r="E1042" i="65"/>
  <c r="E1041" i="65"/>
  <c r="E1040" i="65"/>
  <c r="E1039" i="65"/>
  <c r="E1038" i="65"/>
  <c r="E1037" i="65"/>
  <c r="E1036" i="65"/>
  <c r="E1035" i="65"/>
  <c r="E1034" i="65"/>
  <c r="E1033" i="65"/>
  <c r="E1032" i="65"/>
  <c r="E1031" i="65"/>
  <c r="E1030" i="65"/>
  <c r="E1029" i="65"/>
  <c r="E1028" i="65"/>
  <c r="E1027" i="65"/>
  <c r="E1026" i="65"/>
  <c r="E1025" i="65"/>
  <c r="E1024" i="65"/>
  <c r="E1023" i="65"/>
  <c r="E1022" i="65"/>
  <c r="E1021" i="65"/>
  <c r="E1020" i="65"/>
  <c r="E1019" i="65"/>
  <c r="E1018" i="65"/>
  <c r="E1017" i="65"/>
  <c r="E1016" i="65"/>
  <c r="E1015" i="65"/>
  <c r="E1014" i="65"/>
  <c r="E1013" i="65"/>
  <c r="E1012" i="65"/>
  <c r="E1011" i="65"/>
  <c r="E1010" i="65"/>
  <c r="E1009" i="65"/>
  <c r="E1008" i="65"/>
  <c r="E1007" i="65"/>
  <c r="E1006" i="65"/>
  <c r="E1005" i="65"/>
  <c r="E1004" i="65"/>
  <c r="E1003" i="65"/>
  <c r="E1002" i="65"/>
  <c r="E1001" i="65"/>
  <c r="E1000" i="65"/>
  <c r="E999" i="65"/>
  <c r="E998" i="65"/>
  <c r="E997" i="65"/>
  <c r="E996" i="65"/>
  <c r="E995" i="65"/>
  <c r="E994" i="65"/>
  <c r="E993" i="65"/>
  <c r="E992" i="65"/>
  <c r="E991" i="65"/>
  <c r="E990" i="65"/>
  <c r="E989" i="65"/>
  <c r="E988" i="65"/>
  <c r="E987" i="65"/>
  <c r="E986" i="65"/>
  <c r="E985" i="65"/>
  <c r="E984" i="65"/>
  <c r="E983" i="65"/>
  <c r="E982" i="65"/>
  <c r="E981" i="65"/>
  <c r="E980" i="65"/>
  <c r="E979" i="65"/>
  <c r="E978" i="65"/>
  <c r="E977" i="65"/>
  <c r="E976" i="65"/>
  <c r="E975" i="65"/>
  <c r="E974" i="65"/>
  <c r="E973" i="65"/>
  <c r="E972" i="65"/>
  <c r="E971" i="65"/>
  <c r="E970" i="65"/>
  <c r="E969" i="65"/>
  <c r="E968" i="65"/>
  <c r="E967" i="65"/>
  <c r="E966" i="65"/>
  <c r="E965" i="65"/>
  <c r="E964" i="65"/>
  <c r="E963" i="65"/>
  <c r="E962" i="65"/>
  <c r="E961" i="65"/>
  <c r="E960" i="65"/>
  <c r="E959" i="65"/>
  <c r="E958" i="65"/>
  <c r="E957" i="65"/>
  <c r="E956" i="65"/>
  <c r="E955" i="65"/>
  <c r="E954" i="65"/>
  <c r="E953" i="65"/>
  <c r="E952" i="65"/>
  <c r="E951" i="65"/>
  <c r="E950" i="65"/>
  <c r="E949" i="65"/>
  <c r="E948" i="65"/>
  <c r="E947" i="65"/>
  <c r="E946" i="65"/>
  <c r="E945" i="65"/>
  <c r="E944" i="65"/>
  <c r="E943" i="65"/>
  <c r="E942" i="65"/>
  <c r="E941" i="65"/>
  <c r="E940" i="65"/>
  <c r="E939" i="65"/>
  <c r="E938" i="65"/>
  <c r="E937" i="65"/>
  <c r="E936" i="65"/>
  <c r="E935" i="65"/>
  <c r="E934" i="65"/>
  <c r="E933" i="65"/>
  <c r="E932" i="65"/>
  <c r="E931" i="65"/>
  <c r="E930" i="65"/>
  <c r="E929" i="65"/>
  <c r="E928" i="65"/>
  <c r="E927" i="65"/>
  <c r="E926" i="65"/>
  <c r="E925" i="65"/>
  <c r="E924" i="65"/>
  <c r="E923" i="65"/>
  <c r="E922" i="65"/>
  <c r="E921" i="65"/>
  <c r="E920" i="65"/>
  <c r="E919" i="65"/>
  <c r="E918" i="65"/>
  <c r="E917" i="65"/>
  <c r="E916" i="65"/>
  <c r="E915" i="65"/>
  <c r="E914" i="65"/>
  <c r="E913" i="65"/>
  <c r="E912" i="65"/>
  <c r="E911" i="65"/>
  <c r="E910" i="65"/>
  <c r="E909" i="65"/>
  <c r="E908" i="65"/>
  <c r="E907" i="65"/>
  <c r="E906" i="65"/>
  <c r="E905" i="65"/>
  <c r="E904" i="65"/>
  <c r="E903" i="65"/>
  <c r="E902" i="65"/>
  <c r="E901" i="65"/>
  <c r="E900" i="65"/>
  <c r="E899" i="65"/>
  <c r="E898" i="65"/>
  <c r="E897" i="65"/>
  <c r="E896" i="65"/>
  <c r="E895" i="65"/>
  <c r="E894" i="65"/>
  <c r="E893" i="65"/>
  <c r="E892" i="65"/>
  <c r="E891" i="65"/>
  <c r="E890" i="65"/>
  <c r="E889" i="65"/>
  <c r="E888" i="65"/>
  <c r="E887" i="65"/>
  <c r="E886" i="65"/>
  <c r="E885" i="65"/>
  <c r="E884" i="65"/>
  <c r="E883" i="65"/>
  <c r="E882" i="65"/>
  <c r="E881" i="65"/>
  <c r="E880" i="65"/>
  <c r="E879" i="65"/>
  <c r="E878" i="65"/>
  <c r="E877" i="65"/>
  <c r="E876" i="65"/>
  <c r="E875" i="65"/>
  <c r="E874" i="65"/>
  <c r="E873" i="65"/>
  <c r="E872" i="65"/>
  <c r="E871" i="65"/>
  <c r="E870" i="65"/>
  <c r="E869" i="65"/>
  <c r="E868" i="65"/>
  <c r="E867" i="65"/>
  <c r="E866" i="65"/>
  <c r="E865" i="65"/>
  <c r="E864" i="65"/>
  <c r="E863" i="65"/>
  <c r="E862" i="65"/>
  <c r="E861" i="65"/>
  <c r="E860" i="65"/>
  <c r="E859" i="65"/>
  <c r="E858" i="65"/>
  <c r="E857" i="65"/>
  <c r="E856" i="65"/>
  <c r="E855" i="65"/>
  <c r="E854" i="65"/>
  <c r="E853" i="65"/>
  <c r="E852" i="65"/>
  <c r="E851" i="65"/>
  <c r="E850" i="65"/>
  <c r="E849" i="65"/>
  <c r="E848" i="65"/>
  <c r="E847" i="65"/>
  <c r="E846" i="65"/>
  <c r="E845" i="65"/>
  <c r="E844" i="65"/>
  <c r="E843" i="65"/>
  <c r="E842" i="65"/>
  <c r="E841" i="65"/>
  <c r="E840" i="65"/>
  <c r="E839" i="65"/>
  <c r="E838" i="65"/>
  <c r="E837" i="65"/>
  <c r="E836" i="65"/>
  <c r="E835" i="65"/>
  <c r="E834" i="65"/>
  <c r="E833" i="65"/>
  <c r="E832" i="65"/>
  <c r="E831" i="65"/>
  <c r="E830" i="65"/>
  <c r="E829" i="65"/>
  <c r="E828" i="65"/>
  <c r="E827" i="65"/>
  <c r="E826" i="65"/>
  <c r="E825" i="65"/>
  <c r="E824" i="65"/>
  <c r="E823" i="65"/>
  <c r="E822" i="65"/>
  <c r="E821" i="65"/>
  <c r="E820" i="65"/>
  <c r="E819" i="65"/>
  <c r="E818" i="65"/>
  <c r="E817" i="65"/>
  <c r="E816" i="65"/>
  <c r="E815" i="65"/>
  <c r="E814" i="65"/>
  <c r="E813" i="65"/>
  <c r="E812" i="65"/>
  <c r="E811" i="65"/>
  <c r="E810" i="65"/>
  <c r="E809" i="65"/>
  <c r="E808" i="65"/>
  <c r="E807" i="65"/>
  <c r="E806" i="65"/>
  <c r="E805" i="65"/>
  <c r="E804" i="65"/>
  <c r="E803" i="65"/>
  <c r="E802" i="65"/>
  <c r="E801" i="65"/>
  <c r="E800" i="65"/>
  <c r="E799" i="65"/>
  <c r="E798" i="65"/>
  <c r="E797" i="65"/>
  <c r="E796" i="65"/>
  <c r="E795" i="65"/>
  <c r="E794" i="65"/>
  <c r="E793" i="65"/>
  <c r="E792" i="65"/>
  <c r="E791" i="65"/>
  <c r="E790" i="65"/>
  <c r="E789" i="65"/>
  <c r="E788" i="65"/>
  <c r="E787" i="65"/>
  <c r="E786" i="65"/>
  <c r="E785" i="65"/>
  <c r="E784" i="65"/>
  <c r="E783" i="65"/>
  <c r="E782" i="65"/>
  <c r="E781" i="65"/>
  <c r="E780" i="65"/>
  <c r="E779" i="65"/>
  <c r="E778" i="65"/>
  <c r="E777" i="65"/>
  <c r="E776" i="65"/>
  <c r="E775" i="65"/>
  <c r="E774" i="65"/>
  <c r="E773" i="65"/>
  <c r="E772" i="65"/>
  <c r="E771" i="65"/>
  <c r="E770" i="65"/>
  <c r="E769" i="65"/>
  <c r="E768" i="65"/>
  <c r="E767" i="65"/>
  <c r="E766" i="65"/>
  <c r="E765" i="65"/>
  <c r="E764" i="65"/>
  <c r="E763" i="65"/>
  <c r="E762" i="65"/>
  <c r="E761" i="65"/>
  <c r="E760" i="65"/>
  <c r="E759" i="65"/>
  <c r="E758" i="65"/>
  <c r="E757" i="65"/>
  <c r="E756" i="65"/>
  <c r="E755" i="65"/>
  <c r="E754" i="65"/>
  <c r="E753" i="65"/>
  <c r="E752" i="65"/>
  <c r="E751" i="65"/>
  <c r="E750" i="65"/>
  <c r="E749" i="65"/>
  <c r="E748" i="65"/>
  <c r="E747" i="65"/>
  <c r="E746" i="65"/>
  <c r="E745" i="65"/>
  <c r="E744" i="65"/>
  <c r="E743" i="65"/>
  <c r="E742" i="65"/>
  <c r="E741" i="65"/>
  <c r="E740" i="65"/>
  <c r="E739" i="65"/>
  <c r="E738" i="65"/>
  <c r="E737" i="65"/>
  <c r="E736" i="65"/>
  <c r="E735" i="65"/>
  <c r="E734" i="65"/>
  <c r="E733" i="65"/>
  <c r="E732" i="65"/>
  <c r="E731" i="65"/>
  <c r="E730" i="65"/>
  <c r="E729" i="65"/>
  <c r="E728" i="65"/>
  <c r="E727" i="65"/>
  <c r="E726" i="65"/>
  <c r="E725" i="65"/>
  <c r="E724" i="65"/>
  <c r="E723" i="65"/>
  <c r="E722" i="65"/>
  <c r="E721" i="65"/>
  <c r="E720" i="65"/>
  <c r="E719" i="65"/>
  <c r="E718" i="65"/>
  <c r="E717" i="65"/>
  <c r="E716" i="65"/>
  <c r="E715" i="65"/>
  <c r="E714" i="65"/>
  <c r="E713" i="65"/>
  <c r="E712" i="65"/>
  <c r="E711" i="65"/>
  <c r="E710" i="65"/>
  <c r="E709" i="65"/>
  <c r="E708" i="65"/>
  <c r="E707" i="65"/>
  <c r="E706" i="65"/>
  <c r="E705" i="65"/>
  <c r="E704" i="65"/>
  <c r="E703" i="65"/>
  <c r="E702" i="65"/>
  <c r="E701" i="65"/>
  <c r="E700" i="65"/>
  <c r="E699" i="65"/>
  <c r="E698" i="65"/>
  <c r="E697" i="65"/>
  <c r="E696" i="65"/>
  <c r="E695" i="65"/>
  <c r="E694" i="65"/>
  <c r="E693" i="65"/>
  <c r="E692" i="65"/>
  <c r="E691" i="65"/>
  <c r="E690" i="65"/>
  <c r="E689" i="65"/>
  <c r="E688" i="65"/>
  <c r="E687" i="65"/>
  <c r="E686" i="65"/>
  <c r="E685" i="65"/>
  <c r="E684" i="65"/>
  <c r="E683" i="65"/>
  <c r="E682" i="65"/>
  <c r="E681" i="65"/>
  <c r="E680" i="65"/>
  <c r="E679" i="65"/>
  <c r="E678" i="65"/>
  <c r="E677" i="65"/>
  <c r="E676" i="65"/>
  <c r="E675" i="65"/>
  <c r="E674" i="65"/>
  <c r="E673" i="65"/>
  <c r="E672" i="65"/>
  <c r="E671" i="65"/>
  <c r="E670" i="65"/>
  <c r="E669" i="65"/>
  <c r="E668" i="65"/>
  <c r="E667" i="65"/>
  <c r="E666" i="65"/>
  <c r="E665" i="65"/>
  <c r="E664" i="65"/>
  <c r="E663" i="65"/>
  <c r="E662" i="65"/>
  <c r="E661" i="65"/>
  <c r="E660" i="65"/>
  <c r="E659" i="65"/>
  <c r="E658" i="65"/>
  <c r="E657" i="65"/>
  <c r="E656" i="65"/>
  <c r="E655" i="65"/>
  <c r="E654" i="65"/>
  <c r="E653" i="65"/>
  <c r="E652" i="65"/>
  <c r="E651" i="65"/>
  <c r="E650" i="65"/>
  <c r="E649" i="65"/>
  <c r="E648" i="65"/>
  <c r="E647" i="65"/>
  <c r="E646" i="65"/>
  <c r="E645" i="65"/>
  <c r="E644" i="65"/>
  <c r="E643" i="65"/>
  <c r="E642" i="65"/>
  <c r="E641" i="65"/>
  <c r="E640" i="65"/>
  <c r="E639" i="65"/>
  <c r="E638" i="65"/>
  <c r="E637" i="65"/>
  <c r="E636" i="65"/>
  <c r="E635" i="65"/>
  <c r="E634" i="65"/>
  <c r="E633" i="65"/>
  <c r="E632" i="65"/>
  <c r="E631" i="65"/>
  <c r="E630" i="65"/>
  <c r="E629" i="65"/>
  <c r="E628" i="65"/>
  <c r="E627" i="65"/>
  <c r="E626" i="65"/>
  <c r="E625" i="65"/>
  <c r="E624" i="65"/>
  <c r="E623" i="65"/>
  <c r="E622" i="65"/>
  <c r="E621" i="65"/>
  <c r="E620" i="65"/>
  <c r="E619" i="65"/>
  <c r="E618" i="65"/>
  <c r="E617" i="65"/>
  <c r="E616" i="65"/>
  <c r="E615" i="65"/>
  <c r="E614" i="65"/>
  <c r="E613" i="65"/>
  <c r="E612" i="65"/>
  <c r="E611" i="65"/>
  <c r="E610" i="65"/>
  <c r="E609" i="65"/>
  <c r="E608" i="65"/>
  <c r="E607" i="65"/>
  <c r="E606" i="65"/>
  <c r="E605" i="65"/>
  <c r="E604" i="65"/>
  <c r="E603" i="65"/>
  <c r="E602" i="65"/>
  <c r="E601" i="65"/>
  <c r="E600" i="65"/>
  <c r="E599" i="65"/>
  <c r="E598" i="65"/>
  <c r="E597" i="65"/>
  <c r="E596" i="65"/>
  <c r="E595" i="65"/>
  <c r="E594" i="65"/>
  <c r="E593" i="65"/>
  <c r="E592" i="65"/>
  <c r="E591" i="65"/>
  <c r="E590" i="65"/>
  <c r="E589" i="65"/>
  <c r="E588" i="65"/>
  <c r="E587" i="65"/>
  <c r="E586" i="65"/>
  <c r="E585" i="65"/>
  <c r="E584" i="65"/>
  <c r="E583" i="65"/>
  <c r="E582" i="65"/>
  <c r="E581" i="65"/>
  <c r="E580" i="65"/>
  <c r="E579" i="65"/>
  <c r="E578" i="65"/>
  <c r="E577" i="65"/>
  <c r="E576" i="65"/>
  <c r="E575" i="65"/>
  <c r="E574" i="65"/>
  <c r="E573" i="65"/>
  <c r="E572" i="65"/>
  <c r="E571" i="65"/>
  <c r="E570" i="65"/>
  <c r="E569" i="65"/>
  <c r="E568" i="65"/>
  <c r="E567" i="65"/>
  <c r="E566" i="65"/>
  <c r="E565" i="65"/>
  <c r="E564" i="65"/>
  <c r="E563" i="65"/>
  <c r="E562" i="65"/>
  <c r="E561" i="65"/>
  <c r="E560" i="65"/>
  <c r="E559" i="65"/>
  <c r="E558" i="65"/>
  <c r="E557" i="65"/>
  <c r="E556" i="65"/>
  <c r="E555" i="65"/>
  <c r="E554" i="65"/>
  <c r="E553" i="65"/>
  <c r="E552" i="65"/>
  <c r="E551" i="65"/>
  <c r="E550" i="65"/>
  <c r="E549" i="65"/>
  <c r="E548" i="65"/>
  <c r="E547" i="65"/>
  <c r="E546" i="65"/>
  <c r="E545" i="65"/>
  <c r="E544" i="65"/>
  <c r="E543" i="65"/>
  <c r="E542" i="65"/>
  <c r="E541" i="65"/>
  <c r="E540" i="65"/>
  <c r="E539" i="65"/>
  <c r="E538" i="65"/>
  <c r="E537" i="65"/>
  <c r="E536" i="65"/>
  <c r="E535" i="65"/>
  <c r="E534" i="65"/>
  <c r="E533" i="65"/>
  <c r="E532" i="65"/>
  <c r="E531" i="65"/>
  <c r="E530" i="65"/>
  <c r="E529" i="65"/>
  <c r="E528" i="65"/>
  <c r="E527" i="65"/>
  <c r="E526" i="65"/>
  <c r="E525" i="65"/>
  <c r="E524" i="65"/>
  <c r="E523" i="65"/>
  <c r="E522" i="65"/>
  <c r="E521" i="65"/>
  <c r="E520" i="65"/>
  <c r="E519" i="65"/>
  <c r="E518" i="65"/>
  <c r="E517" i="65"/>
  <c r="E516" i="65"/>
  <c r="E515" i="65"/>
  <c r="E514" i="65"/>
  <c r="E513" i="65"/>
  <c r="E512" i="65"/>
  <c r="E511" i="65"/>
  <c r="E510" i="65"/>
  <c r="E509" i="65"/>
  <c r="E508" i="65"/>
  <c r="E507" i="65"/>
  <c r="E506" i="65"/>
  <c r="E505" i="65"/>
  <c r="E504" i="65"/>
  <c r="E503" i="65"/>
  <c r="E502" i="65"/>
  <c r="E501" i="65"/>
  <c r="E500" i="65"/>
  <c r="E499" i="65"/>
  <c r="E498" i="65"/>
  <c r="E497" i="65"/>
  <c r="E496" i="65"/>
  <c r="E495" i="65"/>
  <c r="E494" i="65"/>
  <c r="E493" i="65"/>
  <c r="E492" i="65"/>
  <c r="E491" i="65"/>
  <c r="E490" i="65"/>
  <c r="E489" i="65"/>
  <c r="E488" i="65"/>
  <c r="E487" i="65"/>
  <c r="E486" i="65"/>
  <c r="E485" i="65"/>
  <c r="E484" i="65"/>
  <c r="E483" i="65"/>
  <c r="E482" i="65"/>
  <c r="E481" i="65"/>
  <c r="E480" i="65"/>
  <c r="E479" i="65"/>
  <c r="E478" i="65"/>
  <c r="E477" i="65"/>
  <c r="E476" i="65"/>
  <c r="E475" i="65"/>
  <c r="E474" i="65"/>
  <c r="E473" i="65"/>
  <c r="E472" i="65"/>
  <c r="E471" i="65"/>
  <c r="E470" i="65"/>
  <c r="E469" i="65"/>
  <c r="E468" i="65"/>
  <c r="E467" i="65"/>
  <c r="E466" i="65"/>
  <c r="E465" i="65"/>
  <c r="E464" i="65"/>
  <c r="E463" i="65"/>
  <c r="E462" i="65"/>
  <c r="E461" i="65"/>
  <c r="E460" i="65"/>
  <c r="E459" i="65"/>
  <c r="E458" i="65"/>
  <c r="E457" i="65"/>
  <c r="E456" i="65"/>
  <c r="E455" i="65"/>
  <c r="E454" i="65"/>
  <c r="E453" i="65"/>
  <c r="E452" i="65"/>
  <c r="E451" i="65"/>
  <c r="E450" i="65"/>
  <c r="E449" i="65"/>
  <c r="E448" i="65"/>
  <c r="E447" i="65"/>
  <c r="E446" i="65"/>
  <c r="E445" i="65"/>
  <c r="E444" i="65"/>
  <c r="E443" i="65"/>
  <c r="E442" i="65"/>
  <c r="E441" i="65"/>
  <c r="E440" i="65"/>
  <c r="E439" i="65"/>
  <c r="E438" i="65"/>
  <c r="E437" i="65"/>
  <c r="E436" i="65"/>
  <c r="E435" i="65"/>
  <c r="E434" i="65"/>
  <c r="E433" i="65"/>
  <c r="E432" i="65"/>
  <c r="E431" i="65"/>
  <c r="E430" i="65"/>
  <c r="E429" i="65"/>
  <c r="E428" i="65"/>
  <c r="E427" i="65"/>
  <c r="E426" i="65"/>
  <c r="E425" i="65"/>
  <c r="E424" i="65"/>
  <c r="E423" i="65"/>
  <c r="E422" i="65"/>
  <c r="E421" i="65"/>
  <c r="E420" i="65"/>
  <c r="E419" i="65"/>
  <c r="E418" i="65"/>
  <c r="E417" i="65"/>
  <c r="E416" i="65"/>
  <c r="E415" i="65"/>
  <c r="E414" i="65"/>
  <c r="E413" i="65"/>
  <c r="E412" i="65"/>
  <c r="E411" i="65"/>
  <c r="E410" i="65"/>
  <c r="E409" i="65"/>
  <c r="E408" i="65"/>
  <c r="E407" i="65"/>
  <c r="E406" i="65"/>
  <c r="E405" i="65"/>
  <c r="E404" i="65"/>
  <c r="E403" i="65"/>
  <c r="E402" i="65"/>
  <c r="E401" i="65"/>
  <c r="E400" i="65"/>
  <c r="E399" i="65"/>
  <c r="E398" i="65"/>
  <c r="E397" i="65"/>
  <c r="E396" i="65"/>
  <c r="E395" i="65"/>
  <c r="E394" i="65"/>
  <c r="E393" i="65"/>
  <c r="E392" i="65"/>
  <c r="E391" i="65"/>
  <c r="E390" i="65"/>
  <c r="E389" i="65"/>
  <c r="E388" i="65"/>
  <c r="C11" i="65"/>
  <c r="E387" i="65"/>
  <c r="E386" i="65"/>
  <c r="E385" i="65"/>
  <c r="C12" i="65"/>
  <c r="C8" i="65" s="1"/>
  <c r="G39" i="47"/>
  <c r="G38" i="47"/>
  <c r="G40" i="47"/>
  <c r="B3" i="63"/>
  <c r="B3" i="69"/>
  <c r="B3" i="60"/>
  <c r="B3" i="47"/>
  <c r="B1" i="63"/>
  <c r="B1" i="69"/>
  <c r="B1" i="60"/>
  <c r="B1" i="47"/>
  <c r="F40" i="47"/>
  <c r="E40" i="47"/>
  <c r="D40" i="47"/>
  <c r="C40" i="47"/>
  <c r="I78" i="69"/>
  <c r="I77" i="69"/>
  <c r="I76" i="69"/>
  <c r="I74" i="69"/>
  <c r="I73" i="69"/>
  <c r="I72" i="69"/>
  <c r="I70" i="69"/>
  <c r="I69" i="69"/>
  <c r="I68" i="69"/>
  <c r="I66" i="69"/>
  <c r="I65" i="69"/>
  <c r="I64" i="69"/>
  <c r="I62" i="69"/>
  <c r="I61" i="69"/>
  <c r="I60" i="69"/>
  <c r="I58" i="69"/>
  <c r="I57" i="69"/>
  <c r="I56" i="69"/>
  <c r="I54" i="69"/>
  <c r="I53" i="69"/>
  <c r="I52" i="69"/>
  <c r="I50" i="69"/>
  <c r="I49" i="69"/>
  <c r="I48" i="69"/>
  <c r="I46" i="69"/>
  <c r="I45" i="69"/>
  <c r="I44" i="69"/>
  <c r="I42" i="69"/>
  <c r="I41" i="69"/>
  <c r="I40" i="69"/>
  <c r="I38" i="69"/>
  <c r="I37" i="69"/>
  <c r="I36" i="69"/>
  <c r="I34" i="69"/>
  <c r="I33" i="69"/>
  <c r="I32" i="69"/>
  <c r="I30" i="69"/>
  <c r="I29" i="69"/>
  <c r="I28" i="69"/>
  <c r="H80" i="68"/>
  <c r="C36" i="68"/>
  <c r="C24" i="68"/>
  <c r="D11" i="68"/>
  <c r="C11" i="68"/>
  <c r="B1" i="68"/>
  <c r="C43" i="67"/>
  <c r="R82" i="67"/>
  <c r="N82" i="67"/>
  <c r="J82" i="67"/>
  <c r="F82" i="67"/>
  <c r="R81" i="67"/>
  <c r="N81" i="67"/>
  <c r="J81" i="67"/>
  <c r="F81" i="67"/>
  <c r="R80" i="67"/>
  <c r="N80" i="67"/>
  <c r="J80" i="67"/>
  <c r="F80" i="67"/>
  <c r="R79" i="67"/>
  <c r="N79" i="67"/>
  <c r="J79" i="67"/>
  <c r="F79" i="67"/>
  <c r="R78" i="67"/>
  <c r="N78" i="67"/>
  <c r="J78" i="67"/>
  <c r="F78" i="67"/>
  <c r="R77" i="67"/>
  <c r="N77" i="67"/>
  <c r="J77" i="67"/>
  <c r="F77" i="67"/>
  <c r="R76" i="67"/>
  <c r="N76" i="67"/>
  <c r="J76" i="67"/>
  <c r="F76" i="67"/>
  <c r="R75" i="67"/>
  <c r="N75" i="67"/>
  <c r="J75" i="67"/>
  <c r="F75" i="67"/>
  <c r="F64" i="67"/>
  <c r="F63" i="67"/>
  <c r="F61" i="67"/>
  <c r="F60" i="67"/>
  <c r="F58" i="67"/>
  <c r="F57" i="67"/>
  <c r="C14" i="67"/>
  <c r="C23" i="67" s="1"/>
  <c r="B3" i="67"/>
  <c r="B1" i="67"/>
  <c r="B1" i="53"/>
  <c r="B3" i="58"/>
  <c r="B3" i="64"/>
  <c r="B3" i="62"/>
  <c r="B3" i="53"/>
  <c r="B3" i="65"/>
  <c r="B1" i="65"/>
  <c r="B1" i="64"/>
  <c r="B1" i="62"/>
  <c r="C51" i="53"/>
  <c r="C13" i="53"/>
  <c r="C25" i="53"/>
  <c r="D13" i="53"/>
  <c r="E13" i="53"/>
  <c r="F13" i="53"/>
  <c r="G13" i="53"/>
  <c r="H13" i="53"/>
  <c r="D25" i="53"/>
  <c r="E25" i="53"/>
  <c r="F25" i="53"/>
  <c r="G25" i="53"/>
  <c r="H25" i="53"/>
  <c r="D39" i="53"/>
  <c r="C39" i="53"/>
  <c r="C46" i="53"/>
  <c r="H64" i="58"/>
  <c r="B1" i="58"/>
  <c r="B1" i="50"/>
  <c r="C32" i="67" l="1"/>
</calcChain>
</file>

<file path=xl/sharedStrings.xml><?xml version="1.0" encoding="utf-8"?>
<sst xmlns="http://schemas.openxmlformats.org/spreadsheetml/2006/main" count="26319" uniqueCount="3138">
  <si>
    <t>22/02/2009</t>
  </si>
  <si>
    <t>23/02/2009</t>
  </si>
  <si>
    <t>24/02/2009</t>
  </si>
  <si>
    <t>25/02/2009</t>
  </si>
  <si>
    <t>26/02/2009</t>
  </si>
  <si>
    <t>27/02/2009</t>
  </si>
  <si>
    <t>28/02/2009</t>
  </si>
  <si>
    <t>1/03/2009</t>
  </si>
  <si>
    <t>2/03/2009</t>
  </si>
  <si>
    <t>3/03/2009</t>
  </si>
  <si>
    <t>4/03/2009</t>
  </si>
  <si>
    <t>5/03/2009</t>
  </si>
  <si>
    <t>6/03/2009</t>
  </si>
  <si>
    <t>7/03/2009</t>
  </si>
  <si>
    <t>8/03/2009</t>
  </si>
  <si>
    <t>9/03/2009</t>
  </si>
  <si>
    <t>10/03/2009</t>
  </si>
  <si>
    <t>11/03/2009</t>
  </si>
  <si>
    <t>12/03/2009</t>
  </si>
  <si>
    <t>13/03/2009</t>
  </si>
  <si>
    <t>14/03/2009</t>
  </si>
  <si>
    <t>15/03/2009</t>
  </si>
  <si>
    <t>16/03/2009</t>
  </si>
  <si>
    <t>17/03/2009</t>
  </si>
  <si>
    <t>18/03/2009</t>
  </si>
  <si>
    <t>19/03/2009</t>
  </si>
  <si>
    <t>20/03/2009</t>
  </si>
  <si>
    <t>21/03/2009</t>
  </si>
  <si>
    <t>22/03/2009</t>
  </si>
  <si>
    <t>23/03/2009</t>
  </si>
  <si>
    <t>24/03/2009</t>
  </si>
  <si>
    <t>25/03/2009</t>
  </si>
  <si>
    <t>26/03/2009</t>
  </si>
  <si>
    <t>27/03/2009</t>
  </si>
  <si>
    <t>28/03/2009</t>
  </si>
  <si>
    <t>29/03/2009</t>
  </si>
  <si>
    <t>30/03/2009</t>
  </si>
  <si>
    <t>31/03/2009</t>
  </si>
  <si>
    <t>1/04/2009</t>
  </si>
  <si>
    <t>2/04/2009</t>
  </si>
  <si>
    <t>3/04/2009</t>
  </si>
  <si>
    <t>4/04/2009</t>
  </si>
  <si>
    <t>5/04/2009</t>
  </si>
  <si>
    <t>6/04/2009</t>
  </si>
  <si>
    <t>7/04/2009</t>
  </si>
  <si>
    <t>8/04/2009</t>
  </si>
  <si>
    <t>9/04/2009</t>
  </si>
  <si>
    <t>10/04/2009</t>
  </si>
  <si>
    <t>11/04/2009</t>
  </si>
  <si>
    <t>12/04/2009</t>
  </si>
  <si>
    <t>13/04/2009</t>
  </si>
  <si>
    <t>14/04/2009</t>
  </si>
  <si>
    <t>15/04/2009</t>
  </si>
  <si>
    <t>16/04/2009</t>
  </si>
  <si>
    <t>17/04/2009</t>
  </si>
  <si>
    <t>18/04/2009</t>
  </si>
  <si>
    <t>19/04/2009</t>
  </si>
  <si>
    <t>20/04/2009</t>
  </si>
  <si>
    <t>21/04/2009</t>
  </si>
  <si>
    <t>22/04/2009</t>
  </si>
  <si>
    <t>23/04/2009</t>
  </si>
  <si>
    <t>24/04/2009</t>
  </si>
  <si>
    <t>25/04/2009</t>
  </si>
  <si>
    <t>26/04/2009</t>
  </si>
  <si>
    <t>27/04/2009</t>
  </si>
  <si>
    <t>28/04/2009</t>
  </si>
  <si>
    <t>29/04/2009</t>
  </si>
  <si>
    <t>30/04/2009</t>
  </si>
  <si>
    <t>1/05/2009</t>
  </si>
  <si>
    <t>2/05/2009</t>
  </si>
  <si>
    <t>3/05/2009</t>
  </si>
  <si>
    <t>4/05/2009</t>
  </si>
  <si>
    <t>5/05/2009</t>
  </si>
  <si>
    <t>6/05/2009</t>
  </si>
  <si>
    <t>7/05/2009</t>
  </si>
  <si>
    <t>8/05/2009</t>
  </si>
  <si>
    <t>9/05/2009</t>
  </si>
  <si>
    <t>10/05/2009</t>
  </si>
  <si>
    <t>11/05/2009</t>
  </si>
  <si>
    <t>12/05/2009</t>
  </si>
  <si>
    <t>13/05/2009</t>
  </si>
  <si>
    <t>14/05/2009</t>
  </si>
  <si>
    <t>15/05/2009</t>
  </si>
  <si>
    <t>16/05/2009</t>
  </si>
  <si>
    <t>17/05/2009</t>
  </si>
  <si>
    <t>18/05/2009</t>
  </si>
  <si>
    <t>19/05/2009</t>
  </si>
  <si>
    <t>20/05/2009</t>
  </si>
  <si>
    <t>21/05/2009</t>
  </si>
  <si>
    <t>22/05/2009</t>
  </si>
  <si>
    <t>23/05/2009</t>
  </si>
  <si>
    <t>24/05/2009</t>
  </si>
  <si>
    <t>25/05/2009</t>
  </si>
  <si>
    <t>26/05/2009</t>
  </si>
  <si>
    <t>27/05/2009</t>
  </si>
  <si>
    <t>28/05/2009</t>
  </si>
  <si>
    <t>29/05/2009</t>
  </si>
  <si>
    <t>30/05/2009</t>
  </si>
  <si>
    <t>31/05/2009</t>
  </si>
  <si>
    <t>1/06/2009</t>
  </si>
  <si>
    <t>2/06/2009</t>
  </si>
  <si>
    <t>3/06/2009</t>
  </si>
  <si>
    <t>4/06/2009</t>
  </si>
  <si>
    <t>5/06/2009</t>
  </si>
  <si>
    <t>6/06/2009</t>
  </si>
  <si>
    <t>7/06/2009</t>
  </si>
  <si>
    <t>8/06/2009</t>
  </si>
  <si>
    <t>9/06/2009</t>
  </si>
  <si>
    <t>10/06/2009</t>
  </si>
  <si>
    <t>11/06/2009</t>
  </si>
  <si>
    <t>12/06/2009</t>
  </si>
  <si>
    <t>13/06/2009</t>
  </si>
  <si>
    <t>14/06/2009</t>
  </si>
  <si>
    <t>15/06/2009</t>
  </si>
  <si>
    <t>16/06/2009</t>
  </si>
  <si>
    <t>17/06/2009</t>
  </si>
  <si>
    <t>18/06/2009</t>
  </si>
  <si>
    <t>19/06/2009</t>
  </si>
  <si>
    <t>20/06/2009</t>
  </si>
  <si>
    <t>21/06/2009</t>
  </si>
  <si>
    <t>22/06/2009</t>
  </si>
  <si>
    <t>23/06/2009</t>
  </si>
  <si>
    <t>24/06/2009</t>
  </si>
  <si>
    <t>25/06/2009</t>
  </si>
  <si>
    <t>26/06/2009</t>
  </si>
  <si>
    <t>27/06/2009</t>
  </si>
  <si>
    <t>28/06/2009</t>
  </si>
  <si>
    <t>29/06/2009</t>
  </si>
  <si>
    <t>30/06/2009</t>
  </si>
  <si>
    <t>1/07/2009</t>
  </si>
  <si>
    <t>2/07/2009</t>
  </si>
  <si>
    <t>3/07/2009</t>
  </si>
  <si>
    <t>4/07/2009</t>
  </si>
  <si>
    <t>5/07/2009</t>
  </si>
  <si>
    <t>6/07/2009</t>
  </si>
  <si>
    <t>7/07/2009</t>
  </si>
  <si>
    <t>8/07/2009</t>
  </si>
  <si>
    <t>9/07/2009</t>
  </si>
  <si>
    <t>10/07/2009</t>
  </si>
  <si>
    <t>11/07/2009</t>
  </si>
  <si>
    <t>12/07/2009</t>
  </si>
  <si>
    <t>13/07/2009</t>
  </si>
  <si>
    <t>14/07/2009</t>
  </si>
  <si>
    <t>15/07/2009</t>
  </si>
  <si>
    <t>16/07/2009</t>
  </si>
  <si>
    <t>17/07/2009</t>
  </si>
  <si>
    <t>18/07/2009</t>
  </si>
  <si>
    <t>19/07/2009</t>
  </si>
  <si>
    <t>20/07/2009</t>
  </si>
  <si>
    <t>21/07/2009</t>
  </si>
  <si>
    <t>22/07/2009</t>
  </si>
  <si>
    <t>23/07/2009</t>
  </si>
  <si>
    <t>24/07/2009</t>
  </si>
  <si>
    <t>25/07/2009</t>
  </si>
  <si>
    <t>26/07/2009</t>
  </si>
  <si>
    <t>27/07/2009</t>
  </si>
  <si>
    <t>28/07/2009</t>
  </si>
  <si>
    <t>29/07/2009</t>
  </si>
  <si>
    <t>30/07/2009</t>
  </si>
  <si>
    <t>31/07/2009</t>
  </si>
  <si>
    <t>1/08/2009</t>
  </si>
  <si>
    <t>2/08/2009</t>
  </si>
  <si>
    <t>3/08/2009</t>
  </si>
  <si>
    <t>4/08/2009</t>
  </si>
  <si>
    <t>5/08/2009</t>
  </si>
  <si>
    <t>6/08/2009</t>
  </si>
  <si>
    <t>7/08/2009</t>
  </si>
  <si>
    <t>8/08/2009</t>
  </si>
  <si>
    <t>9/08/2009</t>
  </si>
  <si>
    <t>10/08/2009</t>
  </si>
  <si>
    <t>11/08/2009</t>
  </si>
  <si>
    <t>12/08/2009</t>
  </si>
  <si>
    <t>13/08/2009</t>
  </si>
  <si>
    <t>14/08/2009</t>
  </si>
  <si>
    <t>15/08/2009</t>
  </si>
  <si>
    <t>16/08/2009</t>
  </si>
  <si>
    <t>17/08/2009</t>
  </si>
  <si>
    <t>18/08/2009</t>
  </si>
  <si>
    <t>19/08/2009</t>
  </si>
  <si>
    <t>20/08/2009</t>
  </si>
  <si>
    <t>21/08/2009</t>
  </si>
  <si>
    <t>22/08/2009</t>
  </si>
  <si>
    <t>23/08/2009</t>
  </si>
  <si>
    <t>24/08/2009</t>
  </si>
  <si>
    <t>25/08/2009</t>
  </si>
  <si>
    <t>26/08/2009</t>
  </si>
  <si>
    <t>27/08/2009</t>
  </si>
  <si>
    <t>28/08/2009</t>
  </si>
  <si>
    <t>29/08/2009</t>
  </si>
  <si>
    <t>30/08/2009</t>
  </si>
  <si>
    <t>31/08/2009</t>
  </si>
  <si>
    <t>1/09/2009</t>
  </si>
  <si>
    <t>2/09/2009</t>
  </si>
  <si>
    <t>3/09/2009</t>
  </si>
  <si>
    <t>4/09/2009</t>
  </si>
  <si>
    <t>5/09/2009</t>
  </si>
  <si>
    <t>6/09/2009</t>
  </si>
  <si>
    <t>7/09/2009</t>
  </si>
  <si>
    <t>8/09/2009</t>
  </si>
  <si>
    <t>9/09/2009</t>
  </si>
  <si>
    <t>10/09/2009</t>
  </si>
  <si>
    <t>11/09/2009</t>
  </si>
  <si>
    <t>12/09/2009</t>
  </si>
  <si>
    <t>13/09/2009</t>
  </si>
  <si>
    <t>14/09/2009</t>
  </si>
  <si>
    <t>15/09/2009</t>
  </si>
  <si>
    <t>16/09/2009</t>
  </si>
  <si>
    <t>17/09/2009</t>
  </si>
  <si>
    <t>18/09/2009</t>
  </si>
  <si>
    <t>19/09/2009</t>
  </si>
  <si>
    <t>20/09/2009</t>
  </si>
  <si>
    <t>21/09/2009</t>
  </si>
  <si>
    <t>22/09/2009</t>
  </si>
  <si>
    <t>23/09/2009</t>
  </si>
  <si>
    <t>24/09/2009</t>
  </si>
  <si>
    <t>25/09/2009</t>
  </si>
  <si>
    <t>26/09/2009</t>
  </si>
  <si>
    <t>27/09/2009</t>
  </si>
  <si>
    <t>28/09/2009</t>
  </si>
  <si>
    <t>29/09/2009</t>
  </si>
  <si>
    <t>30/09/2009</t>
  </si>
  <si>
    <t>1/10/2009</t>
  </si>
  <si>
    <t>2/10/2009</t>
  </si>
  <si>
    <t>3/10/2009</t>
  </si>
  <si>
    <t>4/10/2009</t>
  </si>
  <si>
    <t>5/10/2009</t>
  </si>
  <si>
    <t>6/10/2009</t>
  </si>
  <si>
    <t>7/10/2009</t>
  </si>
  <si>
    <t>8/10/2009</t>
  </si>
  <si>
    <t>9/10/2009</t>
  </si>
  <si>
    <t>10/10/2009</t>
  </si>
  <si>
    <t>11/10/2009</t>
  </si>
  <si>
    <t>12/10/2009</t>
  </si>
  <si>
    <t>13/10/2009</t>
  </si>
  <si>
    <t>14/10/2009</t>
  </si>
  <si>
    <t>15/10/2009</t>
  </si>
  <si>
    <t>16/10/2009</t>
  </si>
  <si>
    <t>17/10/2009</t>
  </si>
  <si>
    <t>18/10/2009</t>
  </si>
  <si>
    <t>19/10/2009</t>
  </si>
  <si>
    <t>20/10/2009</t>
  </si>
  <si>
    <t>21/10/2009</t>
  </si>
  <si>
    <t>22/10/2009</t>
  </si>
  <si>
    <t>23/10/2009</t>
  </si>
  <si>
    <t>24/10/2009</t>
  </si>
  <si>
    <t>25/10/2009</t>
  </si>
  <si>
    <t>26/10/2009</t>
  </si>
  <si>
    <t>27/10/2009</t>
  </si>
  <si>
    <t>28/10/2009</t>
  </si>
  <si>
    <t>29/10/2009</t>
  </si>
  <si>
    <t>30/10/2009</t>
  </si>
  <si>
    <t>31/10/2009</t>
  </si>
  <si>
    <t>1/11/2009</t>
  </si>
  <si>
    <t>2/11/2009</t>
  </si>
  <si>
    <t>3/11/2009</t>
  </si>
  <si>
    <t>4/11/2009</t>
  </si>
  <si>
    <t>5/11/2009</t>
  </si>
  <si>
    <t>6/11/2009</t>
  </si>
  <si>
    <t>7/11/2009</t>
  </si>
  <si>
    <t>8/11/2009</t>
  </si>
  <si>
    <t>9/11/2009</t>
  </si>
  <si>
    <t>10/11/2009</t>
  </si>
  <si>
    <t>11/11/2009</t>
  </si>
  <si>
    <t>12/11/2009</t>
  </si>
  <si>
    <t>13/11/2009</t>
  </si>
  <si>
    <t>14/11/2009</t>
  </si>
  <si>
    <t>15/11/2009</t>
  </si>
  <si>
    <t>16/11/2009</t>
  </si>
  <si>
    <t>17/11/2009</t>
  </si>
  <si>
    <t>18/11/2009</t>
  </si>
  <si>
    <t>19/11/2009</t>
  </si>
  <si>
    <t>20/11/2009</t>
  </si>
  <si>
    <t>21/11/2009</t>
  </si>
  <si>
    <t>22/11/2009</t>
  </si>
  <si>
    <t>23/11/2009</t>
  </si>
  <si>
    <t>24/11/2009</t>
  </si>
  <si>
    <t>25/11/2009</t>
  </si>
  <si>
    <t>26/11/2009</t>
  </si>
  <si>
    <t>27/11/2009</t>
  </si>
  <si>
    <t>28/11/2009</t>
  </si>
  <si>
    <t>29/11/2009</t>
  </si>
  <si>
    <t>30/11/2009</t>
  </si>
  <si>
    <t>1/12/2009</t>
  </si>
  <si>
    <t>2/12/2009</t>
  </si>
  <si>
    <t>3/12/2009</t>
  </si>
  <si>
    <t>4/12/2009</t>
  </si>
  <si>
    <t>5/12/2009</t>
  </si>
  <si>
    <t>6/12/2009</t>
  </si>
  <si>
    <t>7/12/2009</t>
  </si>
  <si>
    <t>8/12/2009</t>
  </si>
  <si>
    <t>9/12/2009</t>
  </si>
  <si>
    <t>10/12/2009</t>
  </si>
  <si>
    <t>11/12/2009</t>
  </si>
  <si>
    <t>12/12/2009</t>
  </si>
  <si>
    <t>13/12/2009</t>
  </si>
  <si>
    <t>14/12/2009</t>
  </si>
  <si>
    <t>15/12/2009</t>
  </si>
  <si>
    <t>16/12/2009</t>
  </si>
  <si>
    <t>17/12/2009</t>
  </si>
  <si>
    <t>18/12/2009</t>
  </si>
  <si>
    <t>19/12/2009</t>
  </si>
  <si>
    <t>20/12/2009</t>
  </si>
  <si>
    <t>21/12/2009</t>
  </si>
  <si>
    <t>22/12/2009</t>
  </si>
  <si>
    <t>23/12/2009</t>
  </si>
  <si>
    <t>24/12/2009</t>
  </si>
  <si>
    <t>25/12/2009</t>
  </si>
  <si>
    <t>26/12/2009</t>
  </si>
  <si>
    <t>27/12/2009</t>
  </si>
  <si>
    <t>28/12/2009</t>
  </si>
  <si>
    <t>29/12/2009</t>
  </si>
  <si>
    <t>30/12/2009</t>
  </si>
  <si>
    <t>31/12/2009</t>
  </si>
  <si>
    <t>1/01/2010</t>
  </si>
  <si>
    <t>2/01/2010</t>
  </si>
  <si>
    <t>3/01/2010</t>
  </si>
  <si>
    <t>4/01/2010</t>
  </si>
  <si>
    <t>5/01/2010</t>
  </si>
  <si>
    <t>6/01/2010</t>
  </si>
  <si>
    <t>7/01/2010</t>
  </si>
  <si>
    <t>8/01/2010</t>
  </si>
  <si>
    <t>9/01/2010</t>
  </si>
  <si>
    <t>10/01/2010</t>
  </si>
  <si>
    <t>11/01/2010</t>
  </si>
  <si>
    <t>12/01/2010</t>
  </si>
  <si>
    <t>13/01/2010</t>
  </si>
  <si>
    <t>14/01/2010</t>
  </si>
  <si>
    <t>15/01/2010</t>
  </si>
  <si>
    <t>16/01/2010</t>
  </si>
  <si>
    <t>17/01/2010</t>
  </si>
  <si>
    <t>18/01/2010</t>
  </si>
  <si>
    <t>19/01/2010</t>
  </si>
  <si>
    <t>20/01/2010</t>
  </si>
  <si>
    <t>21/01/2010</t>
  </si>
  <si>
    <t>22/01/2010</t>
  </si>
  <si>
    <t>23/01/2010</t>
  </si>
  <si>
    <t>24/01/2010</t>
  </si>
  <si>
    <t>25/01/2010</t>
  </si>
  <si>
    <t>26/01/2010</t>
  </si>
  <si>
    <t>27/01/2010</t>
  </si>
  <si>
    <t>28/01/2010</t>
  </si>
  <si>
    <t>29/01/2010</t>
  </si>
  <si>
    <t>30/01/2010</t>
  </si>
  <si>
    <t>31/01/2010</t>
  </si>
  <si>
    <t>1/02/2010</t>
  </si>
  <si>
    <t>2/02/2010</t>
  </si>
  <si>
    <t>3/02/2010</t>
  </si>
  <si>
    <t>4/02/2010</t>
  </si>
  <si>
    <t>5/02/2010</t>
  </si>
  <si>
    <t>6/02/2010</t>
  </si>
  <si>
    <t>7/02/2010</t>
  </si>
  <si>
    <t>8/02/2010</t>
  </si>
  <si>
    <t>9/02/2010</t>
  </si>
  <si>
    <t>10/02/2010</t>
  </si>
  <si>
    <t>11/02/2010</t>
  </si>
  <si>
    <t>12/02/2010</t>
  </si>
  <si>
    <t>13/02/2010</t>
  </si>
  <si>
    <t>14/02/2010</t>
  </si>
  <si>
    <t>15/02/2010</t>
  </si>
  <si>
    <t>16/02/2010</t>
  </si>
  <si>
    <t>17/02/2010</t>
  </si>
  <si>
    <t>18/02/2010</t>
  </si>
  <si>
    <t>19/02/2010</t>
  </si>
  <si>
    <t>20/02/2010</t>
  </si>
  <si>
    <t>21/02/2010</t>
  </si>
  <si>
    <t>22/02/2010</t>
  </si>
  <si>
    <t>23/02/2010</t>
  </si>
  <si>
    <t>24/02/2010</t>
  </si>
  <si>
    <t>25/02/2010</t>
  </si>
  <si>
    <t>26/02/2010</t>
  </si>
  <si>
    <t>27/02/2010</t>
  </si>
  <si>
    <t>28/02/2010</t>
  </si>
  <si>
    <t>1/03/2010</t>
  </si>
  <si>
    <t>2/03/2010</t>
  </si>
  <si>
    <t>3/03/2010</t>
  </si>
  <si>
    <t>4/03/2010</t>
  </si>
  <si>
    <t>5/03/2010</t>
  </si>
  <si>
    <t>6/03/2010</t>
  </si>
  <si>
    <t>7/03/2010</t>
  </si>
  <si>
    <t>8/03/2010</t>
  </si>
  <si>
    <t>9/03/2010</t>
  </si>
  <si>
    <t>10/03/2010</t>
  </si>
  <si>
    <t>11/03/2010</t>
  </si>
  <si>
    <t>12/03/2010</t>
  </si>
  <si>
    <t>13/03/2010</t>
  </si>
  <si>
    <t>14/03/2010</t>
  </si>
  <si>
    <t>15/03/2010</t>
  </si>
  <si>
    <t>16/03/2010</t>
  </si>
  <si>
    <t>17/03/2010</t>
  </si>
  <si>
    <t>18/03/2010</t>
  </si>
  <si>
    <t>19/03/2010</t>
  </si>
  <si>
    <t>20/03/2010</t>
  </si>
  <si>
    <t>21/03/2010</t>
  </si>
  <si>
    <t>22/03/2010</t>
  </si>
  <si>
    <t>23/03/2010</t>
  </si>
  <si>
    <t>24/03/2010</t>
  </si>
  <si>
    <t>25/03/2010</t>
  </si>
  <si>
    <t>26/03/2010</t>
  </si>
  <si>
    <t>27/03/2010</t>
  </si>
  <si>
    <t>28/03/2010</t>
  </si>
  <si>
    <t>29/03/2010</t>
  </si>
  <si>
    <t>30/03/2010</t>
  </si>
  <si>
    <t>31/03/2010</t>
  </si>
  <si>
    <t>1/04/2010</t>
  </si>
  <si>
    <t>2/04/2010</t>
  </si>
  <si>
    <t>3/04/2010</t>
  </si>
  <si>
    <t>4/04/2010</t>
  </si>
  <si>
    <t>5/04/2010</t>
  </si>
  <si>
    <t>6/04/2010</t>
  </si>
  <si>
    <t>7/04/2010</t>
  </si>
  <si>
    <t>8/04/2010</t>
  </si>
  <si>
    <t>9/04/2010</t>
  </si>
  <si>
    <t>10/04/2010</t>
  </si>
  <si>
    <t>11/04/2010</t>
  </si>
  <si>
    <t>12/04/2010</t>
  </si>
  <si>
    <t>13/04/2010</t>
  </si>
  <si>
    <t>14/04/2010</t>
  </si>
  <si>
    <t>15/04/2010</t>
  </si>
  <si>
    <t>16/04/2010</t>
  </si>
  <si>
    <t>17/04/2010</t>
  </si>
  <si>
    <t>18/04/2010</t>
  </si>
  <si>
    <t>19/04/2010</t>
  </si>
  <si>
    <t>20/04/2010</t>
  </si>
  <si>
    <t>21/04/2010</t>
  </si>
  <si>
    <t>22/04/2010</t>
  </si>
  <si>
    <t>23/04/2010</t>
  </si>
  <si>
    <t>24/04/2010</t>
  </si>
  <si>
    <t>25/04/2010</t>
  </si>
  <si>
    <t>26/04/2010</t>
  </si>
  <si>
    <t>27/04/2010</t>
  </si>
  <si>
    <t>28/04/2010</t>
  </si>
  <si>
    <t>29/04/2010</t>
  </si>
  <si>
    <t>30/04/2010</t>
  </si>
  <si>
    <t>1/05/2010</t>
  </si>
  <si>
    <t>2/05/2010</t>
  </si>
  <si>
    <t>3/05/2010</t>
  </si>
  <si>
    <t>4/05/2010</t>
  </si>
  <si>
    <t>5/05/2010</t>
  </si>
  <si>
    <t>6/05/2010</t>
  </si>
  <si>
    <t>7/05/2010</t>
  </si>
  <si>
    <t>8/05/2010</t>
  </si>
  <si>
    <t>9/05/2010</t>
  </si>
  <si>
    <t>10/05/2010</t>
  </si>
  <si>
    <t>11/05/2010</t>
  </si>
  <si>
    <t>12/05/2010</t>
  </si>
  <si>
    <t>13/05/2010</t>
  </si>
  <si>
    <t>14/05/2010</t>
  </si>
  <si>
    <t>15/05/2010</t>
  </si>
  <si>
    <t>16/05/2010</t>
  </si>
  <si>
    <t>17/05/2010</t>
  </si>
  <si>
    <t>18/05/2010</t>
  </si>
  <si>
    <t>19/05/2010</t>
  </si>
  <si>
    <t>20/05/2010</t>
  </si>
  <si>
    <t>21/05/2010</t>
  </si>
  <si>
    <t>22/05/2010</t>
  </si>
  <si>
    <t>23/05/2010</t>
  </si>
  <si>
    <t>24/05/2010</t>
  </si>
  <si>
    <t>25/05/2010</t>
  </si>
  <si>
    <t>26/05/2010</t>
  </si>
  <si>
    <t>27/05/2010</t>
  </si>
  <si>
    <t>28/05/2010</t>
  </si>
  <si>
    <t>29/05/2010</t>
  </si>
  <si>
    <t>30/05/2010</t>
  </si>
  <si>
    <t>31/05/2010</t>
  </si>
  <si>
    <t>1/06/2010</t>
  </si>
  <si>
    <t>2/06/2010</t>
  </si>
  <si>
    <t>3/06/2010</t>
  </si>
  <si>
    <t>4/06/2010</t>
  </si>
  <si>
    <t>5/06/2010</t>
  </si>
  <si>
    <t>6/06/2010</t>
  </si>
  <si>
    <t>7/06/2010</t>
  </si>
  <si>
    <t>8/06/2010</t>
  </si>
  <si>
    <t>9/06/2010</t>
  </si>
  <si>
    <t>10/06/2010</t>
  </si>
  <si>
    <t>11/06/2010</t>
  </si>
  <si>
    <t>12/06/2010</t>
  </si>
  <si>
    <t>13/06/2010</t>
  </si>
  <si>
    <t>14/06/2010</t>
  </si>
  <si>
    <t>15/06/2010</t>
  </si>
  <si>
    <t>16/06/2010</t>
  </si>
  <si>
    <t>17/06/2010</t>
  </si>
  <si>
    <t>18/06/2010</t>
  </si>
  <si>
    <t>19/06/2010</t>
  </si>
  <si>
    <t>20/06/2010</t>
  </si>
  <si>
    <t>21/06/2010</t>
  </si>
  <si>
    <t>22/06/2010</t>
  </si>
  <si>
    <t>23/06/2010</t>
  </si>
  <si>
    <t>24/06/2010</t>
  </si>
  <si>
    <t>25/06/2010</t>
  </si>
  <si>
    <t>26/06/2010</t>
  </si>
  <si>
    <t>27/06/2010</t>
  </si>
  <si>
    <t>28/06/2010</t>
  </si>
  <si>
    <t>29/06/2010</t>
  </si>
  <si>
    <t>30/06/2010</t>
  </si>
  <si>
    <t>1/07/2010</t>
  </si>
  <si>
    <t>2/07/2010</t>
  </si>
  <si>
    <t>3/07/2010</t>
  </si>
  <si>
    <t>4/07/2010</t>
  </si>
  <si>
    <t>5/07/2010</t>
  </si>
  <si>
    <t>6/07/2010</t>
  </si>
  <si>
    <t>7/07/2010</t>
  </si>
  <si>
    <t>8/07/2010</t>
  </si>
  <si>
    <t>9/07/2010</t>
  </si>
  <si>
    <t>10/07/2010</t>
  </si>
  <si>
    <t>11/07/2010</t>
  </si>
  <si>
    <t>12/07/2010</t>
  </si>
  <si>
    <t>13/07/2010</t>
  </si>
  <si>
    <t>14/07/2010</t>
  </si>
  <si>
    <t>15/07/2010</t>
  </si>
  <si>
    <t>16/07/2010</t>
  </si>
  <si>
    <t>17/07/2010</t>
  </si>
  <si>
    <t>18/07/2010</t>
  </si>
  <si>
    <t>19/07/2010</t>
  </si>
  <si>
    <t>20/07/2010</t>
  </si>
  <si>
    <t>21/07/2010</t>
  </si>
  <si>
    <t>22/07/2010</t>
  </si>
  <si>
    <t>23/07/2010</t>
  </si>
  <si>
    <t>24/07/2010</t>
  </si>
  <si>
    <t>25/07/2010</t>
  </si>
  <si>
    <t>26/07/2010</t>
  </si>
  <si>
    <t>27/07/2010</t>
  </si>
  <si>
    <t>28/07/2010</t>
  </si>
  <si>
    <t>29/07/2010</t>
  </si>
  <si>
    <t>30/07/2010</t>
  </si>
  <si>
    <t>31/07/2010</t>
  </si>
  <si>
    <t>1/08/2010</t>
  </si>
  <si>
    <t>2/08/2010</t>
  </si>
  <si>
    <t>3/08/2010</t>
  </si>
  <si>
    <t>4/08/2010</t>
  </si>
  <si>
    <t>5/08/2010</t>
  </si>
  <si>
    <t>6/08/2010</t>
  </si>
  <si>
    <t>7/08/2010</t>
  </si>
  <si>
    <t>8/08/2010</t>
  </si>
  <si>
    <t>9/08/2010</t>
  </si>
  <si>
    <t>10/08/2010</t>
  </si>
  <si>
    <t>11/08/2010</t>
  </si>
  <si>
    <t>12/08/2010</t>
  </si>
  <si>
    <t>13/08/2010</t>
  </si>
  <si>
    <t>14/08/2010</t>
  </si>
  <si>
    <t>15/08/2010</t>
  </si>
  <si>
    <t>16/08/2010</t>
  </si>
  <si>
    <t>17/08/2010</t>
  </si>
  <si>
    <t>18/08/2010</t>
  </si>
  <si>
    <t>19/08/2010</t>
  </si>
  <si>
    <t>20/08/2010</t>
  </si>
  <si>
    <t>21/08/2010</t>
  </si>
  <si>
    <t>22/08/2010</t>
  </si>
  <si>
    <t>23/08/2010</t>
  </si>
  <si>
    <t>24/08/2010</t>
  </si>
  <si>
    <t>25/08/2010</t>
  </si>
  <si>
    <t>26/08/2010</t>
  </si>
  <si>
    <t>27/08/2010</t>
  </si>
  <si>
    <t>28/08/2010</t>
  </si>
  <si>
    <t>29/08/2010</t>
  </si>
  <si>
    <t>30/08/2010</t>
  </si>
  <si>
    <t>31/08/2010</t>
  </si>
  <si>
    <t>1/09/2010</t>
  </si>
  <si>
    <t>2/09/2010</t>
  </si>
  <si>
    <t>3/09/2010</t>
  </si>
  <si>
    <t>4/09/2010</t>
  </si>
  <si>
    <t>5/09/2010</t>
  </si>
  <si>
    <t>6/09/2010</t>
  </si>
  <si>
    <t>7/09/2010</t>
  </si>
  <si>
    <t>8/09/2010</t>
  </si>
  <si>
    <t>9/09/2010</t>
  </si>
  <si>
    <t>10/09/2010</t>
  </si>
  <si>
    <t>11/09/2010</t>
  </si>
  <si>
    <t>12/09/2010</t>
  </si>
  <si>
    <t>13/09/2010</t>
  </si>
  <si>
    <t>14/09/2010</t>
  </si>
  <si>
    <t>15/09/2010</t>
  </si>
  <si>
    <t>16/09/2010</t>
  </si>
  <si>
    <t>17/09/2010</t>
  </si>
  <si>
    <t>18/09/2010</t>
  </si>
  <si>
    <t>19/09/2010</t>
  </si>
  <si>
    <t>20/09/2010</t>
  </si>
  <si>
    <t>21/09/2010</t>
  </si>
  <si>
    <t>22/09/2010</t>
  </si>
  <si>
    <t>23/09/2010</t>
  </si>
  <si>
    <t>24/09/2010</t>
  </si>
  <si>
    <t>25/09/2010</t>
  </si>
  <si>
    <t>26/09/2010</t>
  </si>
  <si>
    <t>27/09/2010</t>
  </si>
  <si>
    <t>28/09/2010</t>
  </si>
  <si>
    <t>29/09/2010</t>
  </si>
  <si>
    <t>30/09/2010</t>
  </si>
  <si>
    <t>1/10/2010</t>
  </si>
  <si>
    <t>2/10/2010</t>
  </si>
  <si>
    <t>3/10/2010</t>
  </si>
  <si>
    <t>4/10/2010</t>
  </si>
  <si>
    <t>5/10/2010</t>
  </si>
  <si>
    <t>6/10/2010</t>
  </si>
  <si>
    <t>7/10/2010</t>
  </si>
  <si>
    <t>8/10/2010</t>
  </si>
  <si>
    <t>9/10/2010</t>
  </si>
  <si>
    <t>10/10/2010</t>
  </si>
  <si>
    <t>11/10/2010</t>
  </si>
  <si>
    <t>12/10/2010</t>
  </si>
  <si>
    <t>13/10/2010</t>
  </si>
  <si>
    <t>14/10/2010</t>
  </si>
  <si>
    <t>15/10/2010</t>
  </si>
  <si>
    <t>16/10/2010</t>
  </si>
  <si>
    <t>17/10/2010</t>
  </si>
  <si>
    <t>18/10/2010</t>
  </si>
  <si>
    <t>19/10/2010</t>
  </si>
  <si>
    <t>20/10/2010</t>
  </si>
  <si>
    <t>21/10/2010</t>
  </si>
  <si>
    <t>22/10/2010</t>
  </si>
  <si>
    <t>23/10/2010</t>
  </si>
  <si>
    <t>24/10/2010</t>
  </si>
  <si>
    <t>25/10/2010</t>
  </si>
  <si>
    <t>26/10/2010</t>
  </si>
  <si>
    <t>27/10/2010</t>
  </si>
  <si>
    <t>28/10/2010</t>
  </si>
  <si>
    <t>29/10/2010</t>
  </si>
  <si>
    <t>30/10/2010</t>
  </si>
  <si>
    <t>31/10/2010</t>
  </si>
  <si>
    <t>1/11/2010</t>
  </si>
  <si>
    <t>2/11/2010</t>
  </si>
  <si>
    <t>3/11/2010</t>
  </si>
  <si>
    <t>4/11/2010</t>
  </si>
  <si>
    <t>5/11/2010</t>
  </si>
  <si>
    <t>6/11/2010</t>
  </si>
  <si>
    <t>7/11/2010</t>
  </si>
  <si>
    <t>8/11/2010</t>
  </si>
  <si>
    <t>9/11/2010</t>
  </si>
  <si>
    <t>10/11/2010</t>
  </si>
  <si>
    <t>11/11/2010</t>
  </si>
  <si>
    <t>12/11/2010</t>
  </si>
  <si>
    <t>13/11/2010</t>
  </si>
  <si>
    <t>14/11/2010</t>
  </si>
  <si>
    <t>15/11/2010</t>
  </si>
  <si>
    <t>16/11/2010</t>
  </si>
  <si>
    <t>17/11/2010</t>
  </si>
  <si>
    <t>18/11/2010</t>
  </si>
  <si>
    <t>19/11/2010</t>
  </si>
  <si>
    <t>20/11/2010</t>
  </si>
  <si>
    <t>21/11/2010</t>
  </si>
  <si>
    <t>22/11/2010</t>
  </si>
  <si>
    <t>23/11/2010</t>
  </si>
  <si>
    <t>24/11/2010</t>
  </si>
  <si>
    <t>25/11/2010</t>
  </si>
  <si>
    <t>26/11/2010</t>
  </si>
  <si>
    <t>27/11/2010</t>
  </si>
  <si>
    <t>28/11/2010</t>
  </si>
  <si>
    <t>29/11/2010</t>
  </si>
  <si>
    <t>30/11/2010</t>
  </si>
  <si>
    <t>1/12/2010</t>
  </si>
  <si>
    <t>2/12/2010</t>
  </si>
  <si>
    <t>3/12/2010</t>
  </si>
  <si>
    <t>4/12/2010</t>
  </si>
  <si>
    <t>5/12/2010</t>
  </si>
  <si>
    <t>6/12/2010</t>
  </si>
  <si>
    <t>7/12/2010</t>
  </si>
  <si>
    <t>8/12/2010</t>
  </si>
  <si>
    <t>9/12/2010</t>
  </si>
  <si>
    <t>10/12/2010</t>
  </si>
  <si>
    <t>11/12/2010</t>
  </si>
  <si>
    <t>12/12/2010</t>
  </si>
  <si>
    <t>13/12/2010</t>
  </si>
  <si>
    <t>14/12/2010</t>
  </si>
  <si>
    <t>15/12/2010</t>
  </si>
  <si>
    <t>16/12/2010</t>
  </si>
  <si>
    <t>17/12/2010</t>
  </si>
  <si>
    <t>18/12/2010</t>
  </si>
  <si>
    <t>19/12/2010</t>
  </si>
  <si>
    <t>20/12/2010</t>
  </si>
  <si>
    <t>21/12/2010</t>
  </si>
  <si>
    <t>22/12/2010</t>
  </si>
  <si>
    <t>23/12/2010</t>
  </si>
  <si>
    <t>24/12/2010</t>
  </si>
  <si>
    <t>25/12/2010</t>
  </si>
  <si>
    <t>26/12/2010</t>
  </si>
  <si>
    <t>27/12/2010</t>
  </si>
  <si>
    <t>28/12/2010</t>
  </si>
  <si>
    <t>29/12/2010</t>
  </si>
  <si>
    <t>30/12/2010</t>
  </si>
  <si>
    <t>31/12/2010</t>
  </si>
  <si>
    <t>1/01/2011</t>
  </si>
  <si>
    <t>2/01/2011</t>
  </si>
  <si>
    <t>3/01/2011</t>
  </si>
  <si>
    <t>4/01/2011</t>
  </si>
  <si>
    <t>5/01/2011</t>
  </si>
  <si>
    <t>6/01/2011</t>
  </si>
  <si>
    <t>7/01/2011</t>
  </si>
  <si>
    <t>8/01/2011</t>
  </si>
  <si>
    <t>9/01/2011</t>
  </si>
  <si>
    <t>10/01/2011</t>
  </si>
  <si>
    <t>11/01/2011</t>
  </si>
  <si>
    <t>12/01/2011</t>
  </si>
  <si>
    <t>13/01/2011</t>
  </si>
  <si>
    <t>14/01/2011</t>
  </si>
  <si>
    <t>15/01/2011</t>
  </si>
  <si>
    <t>16/01/2011</t>
  </si>
  <si>
    <t>17/01/2011</t>
  </si>
  <si>
    <t>18/01/2011</t>
  </si>
  <si>
    <t>19/01/2011</t>
  </si>
  <si>
    <t>20/01/2011</t>
  </si>
  <si>
    <t>21/01/2011</t>
  </si>
  <si>
    <t>22/01/2011</t>
  </si>
  <si>
    <t>23/01/2011</t>
  </si>
  <si>
    <t>24/01/2011</t>
  </si>
  <si>
    <t>25/01/2011</t>
  </si>
  <si>
    <t>26/01/2011</t>
  </si>
  <si>
    <t>27/01/2011</t>
  </si>
  <si>
    <t>28/01/2011</t>
  </si>
  <si>
    <t>29/01/2011</t>
  </si>
  <si>
    <t>30/01/2011</t>
  </si>
  <si>
    <t>31/01/2011</t>
  </si>
  <si>
    <t>1/02/2011</t>
  </si>
  <si>
    <t>2/02/2011</t>
  </si>
  <si>
    <t>3/02/2011</t>
  </si>
  <si>
    <t>4/02/2011</t>
  </si>
  <si>
    <t>5/02/2011</t>
  </si>
  <si>
    <t>6/02/2011</t>
  </si>
  <si>
    <t>7/02/2011</t>
  </si>
  <si>
    <t>8/02/2011</t>
  </si>
  <si>
    <t>9/02/2011</t>
  </si>
  <si>
    <t>10/02/2011</t>
  </si>
  <si>
    <t>11/02/2011</t>
  </si>
  <si>
    <t>12/02/2011</t>
  </si>
  <si>
    <t>13/02/2011</t>
  </si>
  <si>
    <t>14/02/2011</t>
  </si>
  <si>
    <t>15/02/2011</t>
  </si>
  <si>
    <t>16/02/2011</t>
  </si>
  <si>
    <t>17/02/2011</t>
  </si>
  <si>
    <t>18/02/2011</t>
  </si>
  <si>
    <t>19/02/2011</t>
  </si>
  <si>
    <t>20/02/2011</t>
  </si>
  <si>
    <t>21/02/2011</t>
  </si>
  <si>
    <t>22/02/2011</t>
  </si>
  <si>
    <t>23/02/2011</t>
  </si>
  <si>
    <t>24/02/2011</t>
  </si>
  <si>
    <t>25/02/2011</t>
  </si>
  <si>
    <t>26/02/2011</t>
  </si>
  <si>
    <t>27/02/2011</t>
  </si>
  <si>
    <t>28/02/2011</t>
  </si>
  <si>
    <t>1/03/2011</t>
  </si>
  <si>
    <t>2/03/2011</t>
  </si>
  <si>
    <t>3/03/2011</t>
  </si>
  <si>
    <t>4/03/2011</t>
  </si>
  <si>
    <t>5/03/2011</t>
  </si>
  <si>
    <t>6/03/2011</t>
  </si>
  <si>
    <t>7/03/2011</t>
  </si>
  <si>
    <t>8/03/2011</t>
  </si>
  <si>
    <t>9/03/2011</t>
  </si>
  <si>
    <t>10/03/2011</t>
  </si>
  <si>
    <t>11/03/2011</t>
  </si>
  <si>
    <t>12/03/2011</t>
  </si>
  <si>
    <t>13/03/2011</t>
  </si>
  <si>
    <t>14/03/2011</t>
  </si>
  <si>
    <t>15/03/2011</t>
  </si>
  <si>
    <t>16/03/2011</t>
  </si>
  <si>
    <t>17/03/2011</t>
  </si>
  <si>
    <t>18/03/2011</t>
  </si>
  <si>
    <t>19/03/2011</t>
  </si>
  <si>
    <t>20/03/2011</t>
  </si>
  <si>
    <t>21/03/2011</t>
  </si>
  <si>
    <t>22/03/2011</t>
  </si>
  <si>
    <t>23/03/2011</t>
  </si>
  <si>
    <t>24/03/2011</t>
  </si>
  <si>
    <t>25/03/2011</t>
  </si>
  <si>
    <t>26/03/2011</t>
  </si>
  <si>
    <t>27/03/2011</t>
  </si>
  <si>
    <t>28/03/2011</t>
  </si>
  <si>
    <t>29/03/2011</t>
  </si>
  <si>
    <t>30/03/2011</t>
  </si>
  <si>
    <t>31/03/2011</t>
  </si>
  <si>
    <t>1/04/2011</t>
  </si>
  <si>
    <t>2/04/2011</t>
  </si>
  <si>
    <t>3/04/2011</t>
  </si>
  <si>
    <t>4/04/2011</t>
  </si>
  <si>
    <t>5/04/2011</t>
  </si>
  <si>
    <t>6/04/2011</t>
  </si>
  <si>
    <t>7/04/2011</t>
  </si>
  <si>
    <t>8/04/2011</t>
  </si>
  <si>
    <t>9/04/2011</t>
  </si>
  <si>
    <t>10/04/2011</t>
  </si>
  <si>
    <t>11/04/2011</t>
  </si>
  <si>
    <t>12/04/2011</t>
  </si>
  <si>
    <t>13/04/2011</t>
  </si>
  <si>
    <t>14/04/2011</t>
  </si>
  <si>
    <t>15/04/2011</t>
  </si>
  <si>
    <t>16/04/2011</t>
  </si>
  <si>
    <t>17/04/2011</t>
  </si>
  <si>
    <t>18/04/2011</t>
  </si>
  <si>
    <t>19/04/2011</t>
  </si>
  <si>
    <t>20/04/2011</t>
  </si>
  <si>
    <t>21/04/2011</t>
  </si>
  <si>
    <t>22/04/2011</t>
  </si>
  <si>
    <t>23/04/2011</t>
  </si>
  <si>
    <t>24/04/2011</t>
  </si>
  <si>
    <t>25/04/2011</t>
  </si>
  <si>
    <t>26/04/2011</t>
  </si>
  <si>
    <t>27/04/2011</t>
  </si>
  <si>
    <t>28/04/2011</t>
  </si>
  <si>
    <t>29/04/2011</t>
  </si>
  <si>
    <t>30/04/2011</t>
  </si>
  <si>
    <t>1/05/2011</t>
  </si>
  <si>
    <t>2/05/2011</t>
  </si>
  <si>
    <t>3/05/2011</t>
  </si>
  <si>
    <t>4/05/2011</t>
  </si>
  <si>
    <t>5/05/2011</t>
  </si>
  <si>
    <t>6/05/2011</t>
  </si>
  <si>
    <t>7/05/2011</t>
  </si>
  <si>
    <t>8/05/2011</t>
  </si>
  <si>
    <t>9/05/2011</t>
  </si>
  <si>
    <t>10/05/2011</t>
  </si>
  <si>
    <t>11/05/2011</t>
  </si>
  <si>
    <t>12/05/2011</t>
  </si>
  <si>
    <t>13/05/2011</t>
  </si>
  <si>
    <t>14/05/2011</t>
  </si>
  <si>
    <t>15/05/2011</t>
  </si>
  <si>
    <t>16/05/2011</t>
  </si>
  <si>
    <t>17/05/2011</t>
  </si>
  <si>
    <t>18/05/2011</t>
  </si>
  <si>
    <t>19/05/2011</t>
  </si>
  <si>
    <t>20/05/2011</t>
  </si>
  <si>
    <t>21/05/2011</t>
  </si>
  <si>
    <t>22/05/2011</t>
  </si>
  <si>
    <t>23/05/2011</t>
  </si>
  <si>
    <t>24/05/2011</t>
  </si>
  <si>
    <t>25/05/2011</t>
  </si>
  <si>
    <t>26/05/2011</t>
  </si>
  <si>
    <t>27/05/2011</t>
  </si>
  <si>
    <t>28/05/2011</t>
  </si>
  <si>
    <t>29/05/2011</t>
  </si>
  <si>
    <t>30/05/2011</t>
  </si>
  <si>
    <t>31/05/2011</t>
  </si>
  <si>
    <t>1/06/2011</t>
  </si>
  <si>
    <t>2/06/2011</t>
  </si>
  <si>
    <t>3/06/2011</t>
  </si>
  <si>
    <t>4/06/2011</t>
  </si>
  <si>
    <t>5/06/2011</t>
  </si>
  <si>
    <t>6/06/2011</t>
  </si>
  <si>
    <t>7/06/2011</t>
  </si>
  <si>
    <t>8/06/2011</t>
  </si>
  <si>
    <t>9/06/2011</t>
  </si>
  <si>
    <t>10/06/2011</t>
  </si>
  <si>
    <t>11/06/2011</t>
  </si>
  <si>
    <t>12/06/2011</t>
  </si>
  <si>
    <t>13/06/2011</t>
  </si>
  <si>
    <t>14/06/2011</t>
  </si>
  <si>
    <t>15/06/2011</t>
  </si>
  <si>
    <t>16/06/2011</t>
  </si>
  <si>
    <t>17/06/2011</t>
  </si>
  <si>
    <t>18/06/2011</t>
  </si>
  <si>
    <t>19/06/2011</t>
  </si>
  <si>
    <t>20/06/2011</t>
  </si>
  <si>
    <t>21/06/2011</t>
  </si>
  <si>
    <t>22/06/2011</t>
  </si>
  <si>
    <t>23/06/2011</t>
  </si>
  <si>
    <t>24/06/2011</t>
  </si>
  <si>
    <t>25/06/2011</t>
  </si>
  <si>
    <t>26/06/2011</t>
  </si>
  <si>
    <t>27/06/2011</t>
  </si>
  <si>
    <t>28/06/2011</t>
  </si>
  <si>
    <t>29/06/2011</t>
  </si>
  <si>
    <t>30/06/2011</t>
  </si>
  <si>
    <t>1/07/2011</t>
  </si>
  <si>
    <t>2/07/2011</t>
  </si>
  <si>
    <t>3/07/2011</t>
  </si>
  <si>
    <t>4/07/2011</t>
  </si>
  <si>
    <t>5/07/2011</t>
  </si>
  <si>
    <t>6/07/2011</t>
  </si>
  <si>
    <t>7/07/2011</t>
  </si>
  <si>
    <t>8/07/2011</t>
  </si>
  <si>
    <t>9/07/2011</t>
  </si>
  <si>
    <t>10/07/2011</t>
  </si>
  <si>
    <t>11/07/2011</t>
  </si>
  <si>
    <t>12/07/2011</t>
  </si>
  <si>
    <t>13/07/2011</t>
  </si>
  <si>
    <t>14/07/2011</t>
  </si>
  <si>
    <t>15/07/2011</t>
  </si>
  <si>
    <t>16/07/2011</t>
  </si>
  <si>
    <t>17/07/2011</t>
  </si>
  <si>
    <t>18/07/2011</t>
  </si>
  <si>
    <t>19/07/2011</t>
  </si>
  <si>
    <t>20/07/2011</t>
  </si>
  <si>
    <t>21/07/2011</t>
  </si>
  <si>
    <t>22/07/2011</t>
  </si>
  <si>
    <t>23/07/2011</t>
  </si>
  <si>
    <t>24/07/2011</t>
  </si>
  <si>
    <t>25/07/2011</t>
  </si>
  <si>
    <t>26/07/2011</t>
  </si>
  <si>
    <t>27/07/2011</t>
  </si>
  <si>
    <t>28/07/2011</t>
  </si>
  <si>
    <t>29/07/2011</t>
  </si>
  <si>
    <t>30/07/2011</t>
  </si>
  <si>
    <t>31/07/2011</t>
  </si>
  <si>
    <t>1/08/2011</t>
  </si>
  <si>
    <t>2/08/2011</t>
  </si>
  <si>
    <t>3/08/2011</t>
  </si>
  <si>
    <t>4/08/2011</t>
  </si>
  <si>
    <t>5/08/2011</t>
  </si>
  <si>
    <t>6/08/2011</t>
  </si>
  <si>
    <t>7/08/2011</t>
  </si>
  <si>
    <t>8/08/2011</t>
  </si>
  <si>
    <t>9/08/2011</t>
  </si>
  <si>
    <t>10/08/2011</t>
  </si>
  <si>
    <t>11/08/2011</t>
  </si>
  <si>
    <t>12/08/2011</t>
  </si>
  <si>
    <t>13/08/2011</t>
  </si>
  <si>
    <t>14/08/2011</t>
  </si>
  <si>
    <t>15/08/2011</t>
  </si>
  <si>
    <t>16/08/2011</t>
  </si>
  <si>
    <t>17/08/2011</t>
  </si>
  <si>
    <t>18/08/2011</t>
  </si>
  <si>
    <t>19/08/2011</t>
  </si>
  <si>
    <t>20/08/2011</t>
  </si>
  <si>
    <t>21/08/2011</t>
  </si>
  <si>
    <t>22/08/2011</t>
  </si>
  <si>
    <t>23/08/2011</t>
  </si>
  <si>
    <t>24/08/2011</t>
  </si>
  <si>
    <t>25/08/2011</t>
  </si>
  <si>
    <t>26/08/2011</t>
  </si>
  <si>
    <t>27/08/2011</t>
  </si>
  <si>
    <t>28/08/2011</t>
  </si>
  <si>
    <t>29/08/2011</t>
  </si>
  <si>
    <t>30/08/2011</t>
  </si>
  <si>
    <t>31/08/2011</t>
  </si>
  <si>
    <t>1/09/2011</t>
  </si>
  <si>
    <t>2/09/2011</t>
  </si>
  <si>
    <t>3/09/2011</t>
  </si>
  <si>
    <t>4/09/2011</t>
  </si>
  <si>
    <t>5/09/2011</t>
  </si>
  <si>
    <t>6/09/2011</t>
  </si>
  <si>
    <t>7/09/2011</t>
  </si>
  <si>
    <t>8/09/2011</t>
  </si>
  <si>
    <t>9/09/2011</t>
  </si>
  <si>
    <t>10/09/2011</t>
  </si>
  <si>
    <t>11/09/2011</t>
  </si>
  <si>
    <t>12/09/2011</t>
  </si>
  <si>
    <t>13/09/2011</t>
  </si>
  <si>
    <t>14/09/2011</t>
  </si>
  <si>
    <t>15/09/2011</t>
  </si>
  <si>
    <t>16/09/2011</t>
  </si>
  <si>
    <t>17/09/2011</t>
  </si>
  <si>
    <t>18/09/2011</t>
  </si>
  <si>
    <t>19/09/2011</t>
  </si>
  <si>
    <t>20/09/2011</t>
  </si>
  <si>
    <t>21/09/2011</t>
  </si>
  <si>
    <t>22/09/2011</t>
  </si>
  <si>
    <t>23/09/2011</t>
  </si>
  <si>
    <t>24/09/2011</t>
  </si>
  <si>
    <t>25/09/2011</t>
  </si>
  <si>
    <t>26/09/2011</t>
  </si>
  <si>
    <t>27/09/2011</t>
  </si>
  <si>
    <t>28/09/2011</t>
  </si>
  <si>
    <t>29/09/2011</t>
  </si>
  <si>
    <t>30/09/2011</t>
  </si>
  <si>
    <t>1/10/2011</t>
  </si>
  <si>
    <t>2/10/2011</t>
  </si>
  <si>
    <t>3/10/2011</t>
  </si>
  <si>
    <t>4/10/2011</t>
  </si>
  <si>
    <t>5/10/2011</t>
  </si>
  <si>
    <t>6/10/2011</t>
  </si>
  <si>
    <t>7/10/2011</t>
  </si>
  <si>
    <t>8/10/2011</t>
  </si>
  <si>
    <t>9/10/2011</t>
  </si>
  <si>
    <t>10/10/2011</t>
  </si>
  <si>
    <t>11/10/2011</t>
  </si>
  <si>
    <t>12/10/2011</t>
  </si>
  <si>
    <t>13/10/2011</t>
  </si>
  <si>
    <t>14/10/2011</t>
  </si>
  <si>
    <t>15/10/2011</t>
  </si>
  <si>
    <t>16/10/2011</t>
  </si>
  <si>
    <t>17/10/2011</t>
  </si>
  <si>
    <t>18/10/2011</t>
  </si>
  <si>
    <t>19/10/2011</t>
  </si>
  <si>
    <t>20/10/2011</t>
  </si>
  <si>
    <t>21/10/2011</t>
  </si>
  <si>
    <t>22/10/2011</t>
  </si>
  <si>
    <t>23/10/2011</t>
  </si>
  <si>
    <t>24/10/2011</t>
  </si>
  <si>
    <t>25/10/2011</t>
  </si>
  <si>
    <t>26/10/2011</t>
  </si>
  <si>
    <t>27/10/2011</t>
  </si>
  <si>
    <t>28/10/2011</t>
  </si>
  <si>
    <t>29/10/2011</t>
  </si>
  <si>
    <t>30/10/2011</t>
  </si>
  <si>
    <t>31/10/2011</t>
  </si>
  <si>
    <t>1/11/2011</t>
  </si>
  <si>
    <t>2/11/2011</t>
  </si>
  <si>
    <t>3/11/2011</t>
  </si>
  <si>
    <t>4/11/2011</t>
  </si>
  <si>
    <t>5/11/2011</t>
  </si>
  <si>
    <t>6/11/2011</t>
  </si>
  <si>
    <t>7/11/2011</t>
  </si>
  <si>
    <t>8/11/2011</t>
  </si>
  <si>
    <t>9/11/2011</t>
  </si>
  <si>
    <t>10/11/2011</t>
  </si>
  <si>
    <t>11/11/2011</t>
  </si>
  <si>
    <t>12/11/2011</t>
  </si>
  <si>
    <t>13/11/2011</t>
  </si>
  <si>
    <t>14/11/2011</t>
  </si>
  <si>
    <t>15/11/2011</t>
  </si>
  <si>
    <t>16/11/2011</t>
  </si>
  <si>
    <t>17/11/2011</t>
  </si>
  <si>
    <t>18/11/2011</t>
  </si>
  <si>
    <t>19/11/2011</t>
  </si>
  <si>
    <t>20/11/2011</t>
  </si>
  <si>
    <t>21/11/2011</t>
  </si>
  <si>
    <t>22/11/2011</t>
  </si>
  <si>
    <t>23/11/2011</t>
  </si>
  <si>
    <t>24/11/2011</t>
  </si>
  <si>
    <t>25/11/2011</t>
  </si>
  <si>
    <t>26/11/2011</t>
  </si>
  <si>
    <t>27/11/2011</t>
  </si>
  <si>
    <t>28/11/2011</t>
  </si>
  <si>
    <t>29/11/2011</t>
  </si>
  <si>
    <t>30/11/2011</t>
  </si>
  <si>
    <t>1/12/2011</t>
  </si>
  <si>
    <t>2/12/2011</t>
  </si>
  <si>
    <t>3/12/2011</t>
  </si>
  <si>
    <t>4/12/2011</t>
  </si>
  <si>
    <t>5/12/2011</t>
  </si>
  <si>
    <t>6/12/2011</t>
  </si>
  <si>
    <t>7/12/2011</t>
  </si>
  <si>
    <t>8/12/2011</t>
  </si>
  <si>
    <t>9/12/2011</t>
  </si>
  <si>
    <t>10/12/2011</t>
  </si>
  <si>
    <t>11/12/2011</t>
  </si>
  <si>
    <t>12/12/2011</t>
  </si>
  <si>
    <t>13/12/2011</t>
  </si>
  <si>
    <t>14/12/2011</t>
  </si>
  <si>
    <t>15/12/2011</t>
  </si>
  <si>
    <t>16/12/2011</t>
  </si>
  <si>
    <t>17/12/2011</t>
  </si>
  <si>
    <t>18/12/2011</t>
  </si>
  <si>
    <t>19/12/2011</t>
  </si>
  <si>
    <t>20/12/2011</t>
  </si>
  <si>
    <t>21/12/2011</t>
  </si>
  <si>
    <t>22/12/2011</t>
  </si>
  <si>
    <t>23/12/2011</t>
  </si>
  <si>
    <t>24/12/2011</t>
  </si>
  <si>
    <t>25/12/2011</t>
  </si>
  <si>
    <t>26/12/2011</t>
  </si>
  <si>
    <t>27/12/2011</t>
  </si>
  <si>
    <t>28/12/2011</t>
  </si>
  <si>
    <t>29/12/2011</t>
  </si>
  <si>
    <t>30/12/2011</t>
  </si>
  <si>
    <t>31/12/2011</t>
  </si>
  <si>
    <t>1/01/2012</t>
  </si>
  <si>
    <t>2/01/2012</t>
  </si>
  <si>
    <t>3/01/2012</t>
  </si>
  <si>
    <t>4/01/2012</t>
  </si>
  <si>
    <t>5/01/2012</t>
  </si>
  <si>
    <t>6/01/2012</t>
  </si>
  <si>
    <t>7/01/2012</t>
  </si>
  <si>
    <t>8/01/2012</t>
  </si>
  <si>
    <t>9/01/2012</t>
  </si>
  <si>
    <t>10/01/2012</t>
  </si>
  <si>
    <t>11/01/2012</t>
  </si>
  <si>
    <t>12/01/2012</t>
  </si>
  <si>
    <t>13/01/2012</t>
  </si>
  <si>
    <t>14/01/2012</t>
  </si>
  <si>
    <t>15/01/2012</t>
  </si>
  <si>
    <t>16/01/2012</t>
  </si>
  <si>
    <t>17/01/2012</t>
  </si>
  <si>
    <t>18/01/2012</t>
  </si>
  <si>
    <t>19/01/2012</t>
  </si>
  <si>
    <t>20/01/2012</t>
  </si>
  <si>
    <t>21/01/2012</t>
  </si>
  <si>
    <t>22/01/2012</t>
  </si>
  <si>
    <t>23/01/2012</t>
  </si>
  <si>
    <t>24/01/2012</t>
  </si>
  <si>
    <t>25/01/2012</t>
  </si>
  <si>
    <t>26/01/2012</t>
  </si>
  <si>
    <t>27/01/2012</t>
  </si>
  <si>
    <t>28/01/2012</t>
  </si>
  <si>
    <t>29/01/2012</t>
  </si>
  <si>
    <t>30/01/2012</t>
  </si>
  <si>
    <t>31/01/2012</t>
  </si>
  <si>
    <t>1/02/2012</t>
  </si>
  <si>
    <t>2/02/2012</t>
  </si>
  <si>
    <t>3/02/2012</t>
  </si>
  <si>
    <t>4/02/2012</t>
  </si>
  <si>
    <t>5/02/2012</t>
  </si>
  <si>
    <t>6/02/2012</t>
  </si>
  <si>
    <t>7/02/2012</t>
  </si>
  <si>
    <t>8/02/2012</t>
  </si>
  <si>
    <t>9/02/2012</t>
  </si>
  <si>
    <t>10/02/2012</t>
  </si>
  <si>
    <t>11/02/2012</t>
  </si>
  <si>
    <t>12/02/2012</t>
  </si>
  <si>
    <t>13/02/2012</t>
  </si>
  <si>
    <t>14/02/2012</t>
  </si>
  <si>
    <t>15/02/2012</t>
  </si>
  <si>
    <t>16/02/2012</t>
  </si>
  <si>
    <t>17/02/2012</t>
  </si>
  <si>
    <t>18/02/2012</t>
  </si>
  <si>
    <t>19/02/2012</t>
  </si>
  <si>
    <t>20/02/2012</t>
  </si>
  <si>
    <t>21/02/2012</t>
  </si>
  <si>
    <t>22/02/2012</t>
  </si>
  <si>
    <t>23/02/2012</t>
  </si>
  <si>
    <t>24/02/2012</t>
  </si>
  <si>
    <t>25/02/2012</t>
  </si>
  <si>
    <t>26/02/2012</t>
  </si>
  <si>
    <t>27/02/2012</t>
  </si>
  <si>
    <t>28/02/2012</t>
  </si>
  <si>
    <t>29/02/2012</t>
  </si>
  <si>
    <t>1/03/2012</t>
  </si>
  <si>
    <t>2/03/2012</t>
  </si>
  <si>
    <t>3/03/2012</t>
  </si>
  <si>
    <t>4/03/2012</t>
  </si>
  <si>
    <t>5/03/2012</t>
  </si>
  <si>
    <t>6/03/2012</t>
  </si>
  <si>
    <t>7/03/2012</t>
  </si>
  <si>
    <t>8/03/2012</t>
  </si>
  <si>
    <t>9/03/2012</t>
  </si>
  <si>
    <t>10/03/2012</t>
  </si>
  <si>
    <t>11/03/2012</t>
  </si>
  <si>
    <t>12/03/2012</t>
  </si>
  <si>
    <t>13/03/2012</t>
  </si>
  <si>
    <t>14/03/2012</t>
  </si>
  <si>
    <t>15/03/2012</t>
  </si>
  <si>
    <t>16/03/2012</t>
  </si>
  <si>
    <t>17/03/2012</t>
  </si>
  <si>
    <t>18/03/2012</t>
  </si>
  <si>
    <t>19/03/2012</t>
  </si>
  <si>
    <t>20/03/2012</t>
  </si>
  <si>
    <t>21/03/2012</t>
  </si>
  <si>
    <t>22/03/2012</t>
  </si>
  <si>
    <t>23/03/2012</t>
  </si>
  <si>
    <t>24/03/2012</t>
  </si>
  <si>
    <t>25/03/2012</t>
  </si>
  <si>
    <t>26/03/2012</t>
  </si>
  <si>
    <t>27/03/2012</t>
  </si>
  <si>
    <t>28/03/2012</t>
  </si>
  <si>
    <t>29/03/2012</t>
  </si>
  <si>
    <t>30/03/2012</t>
  </si>
  <si>
    <t>31/03/2012</t>
  </si>
  <si>
    <t>1/04/2012</t>
  </si>
  <si>
    <t>2/04/2012</t>
  </si>
  <si>
    <t>3/04/2012</t>
  </si>
  <si>
    <t>4/04/2012</t>
  </si>
  <si>
    <t>5/04/2012</t>
  </si>
  <si>
    <t>6/04/2012</t>
  </si>
  <si>
    <t>7/04/2012</t>
  </si>
  <si>
    <t>8/04/2012</t>
  </si>
  <si>
    <t>9/04/2012</t>
  </si>
  <si>
    <t>10/04/2012</t>
  </si>
  <si>
    <t>11/04/2012</t>
  </si>
  <si>
    <t>12/04/2012</t>
  </si>
  <si>
    <t>13/04/2012</t>
  </si>
  <si>
    <t>14/04/2012</t>
  </si>
  <si>
    <t>15/04/2012</t>
  </si>
  <si>
    <t>16/04/2012</t>
  </si>
  <si>
    <t>17/04/2012</t>
  </si>
  <si>
    <t>18/04/2012</t>
  </si>
  <si>
    <t>19/04/2012</t>
  </si>
  <si>
    <t>20/04/2012</t>
  </si>
  <si>
    <t>21/04/2012</t>
  </si>
  <si>
    <t>22/04/2012</t>
  </si>
  <si>
    <t>23/04/2012</t>
  </si>
  <si>
    <t>24/04/2012</t>
  </si>
  <si>
    <t>25/04/2012</t>
  </si>
  <si>
    <t>26/04/2012</t>
  </si>
  <si>
    <t>27/04/2012</t>
  </si>
  <si>
    <t>28/04/2012</t>
  </si>
  <si>
    <t>29/04/2012</t>
  </si>
  <si>
    <t>30/04/2012</t>
  </si>
  <si>
    <t>1/05/2012</t>
  </si>
  <si>
    <t>2/05/2012</t>
  </si>
  <si>
    <t>3/05/2012</t>
  </si>
  <si>
    <t>4/05/2012</t>
  </si>
  <si>
    <t>5/05/2012</t>
  </si>
  <si>
    <t>6/05/2012</t>
  </si>
  <si>
    <t>7/05/2012</t>
  </si>
  <si>
    <t>8/05/2012</t>
  </si>
  <si>
    <t>9/05/2012</t>
  </si>
  <si>
    <t>10/05/2012</t>
  </si>
  <si>
    <t>11/05/2012</t>
  </si>
  <si>
    <t>12/05/2012</t>
  </si>
  <si>
    <t>13/05/2012</t>
  </si>
  <si>
    <t>14/05/2012</t>
  </si>
  <si>
    <t>15/05/2012</t>
  </si>
  <si>
    <t>16/05/2012</t>
  </si>
  <si>
    <t>17/05/2012</t>
  </si>
  <si>
    <t>18/05/2012</t>
  </si>
  <si>
    <t>19/05/2012</t>
  </si>
  <si>
    <t>20/05/2012</t>
  </si>
  <si>
    <t>21/05/2012</t>
  </si>
  <si>
    <t>22/05/2012</t>
  </si>
  <si>
    <t>23/05/2012</t>
  </si>
  <si>
    <t>24/05/2012</t>
  </si>
  <si>
    <t>25/05/2012</t>
  </si>
  <si>
    <t>26/05/2012</t>
  </si>
  <si>
    <t>27/05/2012</t>
  </si>
  <si>
    <t>28/05/2012</t>
  </si>
  <si>
    <t>29/05/2012</t>
  </si>
  <si>
    <t>30/05/2012</t>
  </si>
  <si>
    <t>31/05/2012</t>
  </si>
  <si>
    <t>1/06/2012</t>
  </si>
  <si>
    <t>2/06/2012</t>
  </si>
  <si>
    <t>3/06/2012</t>
  </si>
  <si>
    <t>4/06/2012</t>
  </si>
  <si>
    <t>5/06/2012</t>
  </si>
  <si>
    <t>6/06/2012</t>
  </si>
  <si>
    <t>7/06/2012</t>
  </si>
  <si>
    <t>8/06/2012</t>
  </si>
  <si>
    <t>9/06/2012</t>
  </si>
  <si>
    <t>10/06/2012</t>
  </si>
  <si>
    <t>11/06/2012</t>
  </si>
  <si>
    <t>12/06/2012</t>
  </si>
  <si>
    <t>13/06/2012</t>
  </si>
  <si>
    <t>14/06/2012</t>
  </si>
  <si>
    <t>15/06/2012</t>
  </si>
  <si>
    <t>16/06/2012</t>
  </si>
  <si>
    <t>17/06/2012</t>
  </si>
  <si>
    <t>18/06/2012</t>
  </si>
  <si>
    <t>19/06/2012</t>
  </si>
  <si>
    <t>20/06/2012</t>
  </si>
  <si>
    <t>21/06/2012</t>
  </si>
  <si>
    <t>22/06/2012</t>
  </si>
  <si>
    <t>23/06/2012</t>
  </si>
  <si>
    <t>24/06/2012</t>
  </si>
  <si>
    <t>25/06/2012</t>
  </si>
  <si>
    <t>26/06/2012</t>
  </si>
  <si>
    <t>27/06/2012</t>
  </si>
  <si>
    <t>28/06/2012</t>
  </si>
  <si>
    <t>29/06/2012</t>
  </si>
  <si>
    <t>30/06/2012</t>
  </si>
  <si>
    <t>1/07/2012</t>
  </si>
  <si>
    <t>2/07/2012</t>
  </si>
  <si>
    <t>3/07/2012</t>
  </si>
  <si>
    <t>4/07/2012</t>
  </si>
  <si>
    <t>5/07/2012</t>
  </si>
  <si>
    <t>6/07/2012</t>
  </si>
  <si>
    <t>7/07/2012</t>
  </si>
  <si>
    <t>8/07/2012</t>
  </si>
  <si>
    <t>9/07/2012</t>
  </si>
  <si>
    <t>10/07/2012</t>
  </si>
  <si>
    <t>11/07/2012</t>
  </si>
  <si>
    <t>12/07/2012</t>
  </si>
  <si>
    <t>13/07/2012</t>
  </si>
  <si>
    <t>14/07/2012</t>
  </si>
  <si>
    <t>15/07/2012</t>
  </si>
  <si>
    <t>16/07/2012</t>
  </si>
  <si>
    <t>17/07/2012</t>
  </si>
  <si>
    <t>18/07/2012</t>
  </si>
  <si>
    <t>19/07/2012</t>
  </si>
  <si>
    <t>20/07/2012</t>
  </si>
  <si>
    <t>21/07/2012</t>
  </si>
  <si>
    <t>22/07/2012</t>
  </si>
  <si>
    <t>23/07/2012</t>
  </si>
  <si>
    <t>24/07/2012</t>
  </si>
  <si>
    <t>25/07/2012</t>
  </si>
  <si>
    <t>26/07/2012</t>
  </si>
  <si>
    <t>27/07/2012</t>
  </si>
  <si>
    <t>28/07/2012</t>
  </si>
  <si>
    <t>29/07/2012</t>
  </si>
  <si>
    <t>30/07/2012</t>
  </si>
  <si>
    <t>31/07/2012</t>
  </si>
  <si>
    <t>1/08/2012</t>
  </si>
  <si>
    <t>2/08/2012</t>
  </si>
  <si>
    <t>3/08/2012</t>
  </si>
  <si>
    <t>4/08/2012</t>
  </si>
  <si>
    <t>5/08/2012</t>
  </si>
  <si>
    <t>6/08/2012</t>
  </si>
  <si>
    <t>7/08/2012</t>
  </si>
  <si>
    <t>8/08/2012</t>
  </si>
  <si>
    <t>9/08/2012</t>
  </si>
  <si>
    <t>10/08/2012</t>
  </si>
  <si>
    <t>11/08/2012</t>
  </si>
  <si>
    <t>12/08/2012</t>
  </si>
  <si>
    <t>13/08/2012</t>
  </si>
  <si>
    <t>14/08/2012</t>
  </si>
  <si>
    <t>15/08/2012</t>
  </si>
  <si>
    <t>16/08/2012</t>
  </si>
  <si>
    <t>17/08/2012</t>
  </si>
  <si>
    <t>18/08/2012</t>
  </si>
  <si>
    <t>19/08/2012</t>
  </si>
  <si>
    <t>20/08/2012</t>
  </si>
  <si>
    <t>21/08/2012</t>
  </si>
  <si>
    <t>22/08/2012</t>
  </si>
  <si>
    <t>23/08/2012</t>
  </si>
  <si>
    <t>24/08/2012</t>
  </si>
  <si>
    <t>25/08/2012</t>
  </si>
  <si>
    <t>26/08/2012</t>
  </si>
  <si>
    <t>27/08/2012</t>
  </si>
  <si>
    <t>28/08/2012</t>
  </si>
  <si>
    <t>29/08/2012</t>
  </si>
  <si>
    <t>30/08/2012</t>
  </si>
  <si>
    <t>31/08/2012</t>
  </si>
  <si>
    <t>1/09/2012</t>
  </si>
  <si>
    <t>2/09/2012</t>
  </si>
  <si>
    <t>3/09/2012</t>
  </si>
  <si>
    <t>4/09/2012</t>
  </si>
  <si>
    <t>5/09/2012</t>
  </si>
  <si>
    <t>6/09/2012</t>
  </si>
  <si>
    <t>7/09/2012</t>
  </si>
  <si>
    <t>8/09/2012</t>
  </si>
  <si>
    <t>9/09/2012</t>
  </si>
  <si>
    <t>10/09/2012</t>
  </si>
  <si>
    <t>11/09/2012</t>
  </si>
  <si>
    <t>12/09/2012</t>
  </si>
  <si>
    <t>13/09/2012</t>
  </si>
  <si>
    <t>14/09/2012</t>
  </si>
  <si>
    <t>15/09/2012</t>
  </si>
  <si>
    <t>16/09/2012</t>
  </si>
  <si>
    <t>17/09/2012</t>
  </si>
  <si>
    <t>18/09/2012</t>
  </si>
  <si>
    <t>19/09/2012</t>
  </si>
  <si>
    <t>20/09/2012</t>
  </si>
  <si>
    <t>21/09/2012</t>
  </si>
  <si>
    <t>22/09/2012</t>
  </si>
  <si>
    <t>23/09/2012</t>
  </si>
  <si>
    <t>24/09/2012</t>
  </si>
  <si>
    <t>25/09/2012</t>
  </si>
  <si>
    <t>26/09/2012</t>
  </si>
  <si>
    <t>27/09/2012</t>
  </si>
  <si>
    <t>28/09/2012</t>
  </si>
  <si>
    <t>29/09/2012</t>
  </si>
  <si>
    <t>30/09/2012</t>
  </si>
  <si>
    <t>1/10/2012</t>
  </si>
  <si>
    <t>2/10/2012</t>
  </si>
  <si>
    <t>3/10/2012</t>
  </si>
  <si>
    <t>4/10/2012</t>
  </si>
  <si>
    <t>5/10/2012</t>
  </si>
  <si>
    <t>6/10/2012</t>
  </si>
  <si>
    <t>7/10/2012</t>
  </si>
  <si>
    <t>8/10/2012</t>
  </si>
  <si>
    <t>9/10/2012</t>
  </si>
  <si>
    <t>10/10/2012</t>
  </si>
  <si>
    <t>11/10/2012</t>
  </si>
  <si>
    <t>12/10/2012</t>
  </si>
  <si>
    <t>13/10/2012</t>
  </si>
  <si>
    <t>14/10/2012</t>
  </si>
  <si>
    <t>15/10/2012</t>
  </si>
  <si>
    <t>16/10/2012</t>
  </si>
  <si>
    <t>17/10/2012</t>
  </si>
  <si>
    <t>18/10/2012</t>
  </si>
  <si>
    <t>19/10/2012</t>
  </si>
  <si>
    <t>20/10/2012</t>
  </si>
  <si>
    <t>21/10/2012</t>
  </si>
  <si>
    <t>22/10/2012</t>
  </si>
  <si>
    <t>23/10/2012</t>
  </si>
  <si>
    <t>24/10/2012</t>
  </si>
  <si>
    <t>25/10/2012</t>
  </si>
  <si>
    <t>26/10/2012</t>
  </si>
  <si>
    <t>27/10/2012</t>
  </si>
  <si>
    <t>28/10/2012</t>
  </si>
  <si>
    <t>29/10/2012</t>
  </si>
  <si>
    <t>30/10/2012</t>
  </si>
  <si>
    <t>31/10/2012</t>
  </si>
  <si>
    <t>1/11/2012</t>
  </si>
  <si>
    <t>2/11/2012</t>
  </si>
  <si>
    <t>3/11/2012</t>
  </si>
  <si>
    <t>4/11/2012</t>
  </si>
  <si>
    <t>5/11/2012</t>
  </si>
  <si>
    <t>6/11/2012</t>
  </si>
  <si>
    <t>7/11/2012</t>
  </si>
  <si>
    <t>8/11/2012</t>
  </si>
  <si>
    <t>9/11/2012</t>
  </si>
  <si>
    <t>10/11/2012</t>
  </si>
  <si>
    <t>11/11/2012</t>
  </si>
  <si>
    <t>12/11/2012</t>
  </si>
  <si>
    <t>13/11/2012</t>
  </si>
  <si>
    <t>14/11/2012</t>
  </si>
  <si>
    <t>15/11/2012</t>
  </si>
  <si>
    <t>16/11/2012</t>
  </si>
  <si>
    <t>17/11/2012</t>
  </si>
  <si>
    <t>18/11/2012</t>
  </si>
  <si>
    <t>19/11/2012</t>
  </si>
  <si>
    <t>20/11/2012</t>
  </si>
  <si>
    <t>21/11/2012</t>
  </si>
  <si>
    <t>22/11/2012</t>
  </si>
  <si>
    <t>23/11/2012</t>
  </si>
  <si>
    <t>24/11/2012</t>
  </si>
  <si>
    <t>25/11/2012</t>
  </si>
  <si>
    <t>26/11/2012</t>
  </si>
  <si>
    <t>27/11/2012</t>
  </si>
  <si>
    <t>28/11/2012</t>
  </si>
  <si>
    <t>29/11/2012</t>
  </si>
  <si>
    <t>30/11/2012</t>
  </si>
  <si>
    <t>1/12/2012</t>
  </si>
  <si>
    <t>Yes</t>
  </si>
  <si>
    <t>n/a</t>
  </si>
  <si>
    <t>2/12/2012</t>
  </si>
  <si>
    <t>3/12/2012</t>
  </si>
  <si>
    <t>4/12/2012</t>
  </si>
  <si>
    <t>5/12/2012</t>
  </si>
  <si>
    <t>6/12/2012</t>
  </si>
  <si>
    <t>7/12/2012</t>
  </si>
  <si>
    <t>8/12/2012</t>
  </si>
  <si>
    <t>9/12/2012</t>
  </si>
  <si>
    <t>10/12/2012</t>
  </si>
  <si>
    <t>11/12/2012</t>
  </si>
  <si>
    <t>12/12/2012</t>
  </si>
  <si>
    <t>13/12/2012</t>
  </si>
  <si>
    <t>14/12/2012</t>
  </si>
  <si>
    <t>15/12/2012</t>
  </si>
  <si>
    <t>16/12/2012</t>
  </si>
  <si>
    <t>17/12/2012</t>
  </si>
  <si>
    <t>18/12/2012</t>
  </si>
  <si>
    <t>19/12/2012</t>
  </si>
  <si>
    <t>20/12/2012</t>
  </si>
  <si>
    <t>21/12/2012</t>
  </si>
  <si>
    <t>22/12/2012</t>
  </si>
  <si>
    <t>23/12/2012</t>
  </si>
  <si>
    <t>24/12/2012</t>
  </si>
  <si>
    <t>25/12/2012</t>
  </si>
  <si>
    <t>26/12/2012</t>
  </si>
  <si>
    <t>27/12/2012</t>
  </si>
  <si>
    <t>28/12/2012</t>
  </si>
  <si>
    <t>29/12/2012</t>
  </si>
  <si>
    <t>30/12/2012</t>
  </si>
  <si>
    <t>31/12/2012</t>
  </si>
  <si>
    <t>1/01/2008</t>
  </si>
  <si>
    <t>2/01/2008</t>
  </si>
  <si>
    <t>3/01/2008</t>
  </si>
  <si>
    <t>4/01/2008</t>
  </si>
  <si>
    <t>5/01/2008</t>
  </si>
  <si>
    <t>6/01/2008</t>
  </si>
  <si>
    <t>7/01/2008</t>
  </si>
  <si>
    <t>8/01/2008</t>
  </si>
  <si>
    <t>9/01/2008</t>
  </si>
  <si>
    <t>10/01/2008</t>
  </si>
  <si>
    <t>11/01/2008</t>
  </si>
  <si>
    <t>12/01/2008</t>
  </si>
  <si>
    <t>13/01/2008</t>
  </si>
  <si>
    <t>14/01/2008</t>
  </si>
  <si>
    <t>15/01/2008</t>
  </si>
  <si>
    <t>16/01/2008</t>
  </si>
  <si>
    <t>17/01/2008</t>
  </si>
  <si>
    <t>18/01/2008</t>
  </si>
  <si>
    <t>19/01/2008</t>
  </si>
  <si>
    <t>20/01/2008</t>
  </si>
  <si>
    <t>21/01/2008</t>
  </si>
  <si>
    <t>22/01/2008</t>
  </si>
  <si>
    <t>23/01/2008</t>
  </si>
  <si>
    <t>24/01/2008</t>
  </si>
  <si>
    <t>25/01/2008</t>
  </si>
  <si>
    <t>26/01/2008</t>
  </si>
  <si>
    <t>27/01/2008</t>
  </si>
  <si>
    <t>28/01/2008</t>
  </si>
  <si>
    <t>29/01/2008</t>
  </si>
  <si>
    <t>30/01/2008</t>
  </si>
  <si>
    <t>31/01/2008</t>
  </si>
  <si>
    <t>1/02/2008</t>
  </si>
  <si>
    <t>2/02/2008</t>
  </si>
  <si>
    <t>3/02/2008</t>
  </si>
  <si>
    <t>4/02/2008</t>
  </si>
  <si>
    <t>5/02/2008</t>
  </si>
  <si>
    <t>6/02/2008</t>
  </si>
  <si>
    <t>7/02/2008</t>
  </si>
  <si>
    <t>8/02/2008</t>
  </si>
  <si>
    <t>9/02/2008</t>
  </si>
  <si>
    <t>10/02/2008</t>
  </si>
  <si>
    <t>11/02/2008</t>
  </si>
  <si>
    <t>12/02/2008</t>
  </si>
  <si>
    <t>13/02/2008</t>
  </si>
  <si>
    <t>14/02/2008</t>
  </si>
  <si>
    <t>15/02/2008</t>
  </si>
  <si>
    <t>16/02/2008</t>
  </si>
  <si>
    <t>17/02/2008</t>
  </si>
  <si>
    <t>18/02/2008</t>
  </si>
  <si>
    <t>19/02/2008</t>
  </si>
  <si>
    <t>20/02/2008</t>
  </si>
  <si>
    <t>21/02/2008</t>
  </si>
  <si>
    <t>22/02/2008</t>
  </si>
  <si>
    <t>23/02/2008</t>
  </si>
  <si>
    <t>24/02/2008</t>
  </si>
  <si>
    <t>25/02/2008</t>
  </si>
  <si>
    <t>26/02/2008</t>
  </si>
  <si>
    <t>27/02/2008</t>
  </si>
  <si>
    <t>28/02/2008</t>
  </si>
  <si>
    <t>29/02/2008</t>
  </si>
  <si>
    <t>1/03/2008</t>
  </si>
  <si>
    <t>2/03/2008</t>
  </si>
  <si>
    <t>3/03/2008</t>
  </si>
  <si>
    <t>4/03/2008</t>
  </si>
  <si>
    <t>5/03/2008</t>
  </si>
  <si>
    <t>6/03/2008</t>
  </si>
  <si>
    <t>7/03/2008</t>
  </si>
  <si>
    <t>8/03/2008</t>
  </si>
  <si>
    <t>9/03/2008</t>
  </si>
  <si>
    <t>10/03/2008</t>
  </si>
  <si>
    <t>11/03/2008</t>
  </si>
  <si>
    <t>12/03/2008</t>
  </si>
  <si>
    <t>13/03/2008</t>
  </si>
  <si>
    <t>14/03/2008</t>
  </si>
  <si>
    <t>15/03/2008</t>
  </si>
  <si>
    <t>16/03/2008</t>
  </si>
  <si>
    <t>17/03/2008</t>
  </si>
  <si>
    <t>18/03/2008</t>
  </si>
  <si>
    <t>19/03/2008</t>
  </si>
  <si>
    <t>20/03/2008</t>
  </si>
  <si>
    <t>21/03/2008</t>
  </si>
  <si>
    <t>22/03/2008</t>
  </si>
  <si>
    <t>23/03/2008</t>
  </si>
  <si>
    <t>24/03/2008</t>
  </si>
  <si>
    <t>25/03/2008</t>
  </si>
  <si>
    <t>26/03/2008</t>
  </si>
  <si>
    <t>27/03/2008</t>
  </si>
  <si>
    <t>28/03/2008</t>
  </si>
  <si>
    <t>29/03/2008</t>
  </si>
  <si>
    <t>30/03/2008</t>
  </si>
  <si>
    <t>31/03/2008</t>
  </si>
  <si>
    <t>1/04/2008</t>
  </si>
  <si>
    <t>2/04/2008</t>
  </si>
  <si>
    <t>3/04/2008</t>
  </si>
  <si>
    <t>4/04/2008</t>
  </si>
  <si>
    <t>5/04/2008</t>
  </si>
  <si>
    <t>6/04/2008</t>
  </si>
  <si>
    <t>7/04/2008</t>
  </si>
  <si>
    <t>8/04/2008</t>
  </si>
  <si>
    <t>9/04/2008</t>
  </si>
  <si>
    <t>10/04/2008</t>
  </si>
  <si>
    <t>11/04/2008</t>
  </si>
  <si>
    <t>12/04/2008</t>
  </si>
  <si>
    <t>13/04/2008</t>
  </si>
  <si>
    <t>14/04/2008</t>
  </si>
  <si>
    <t>15/04/2008</t>
  </si>
  <si>
    <t>16/04/2008</t>
  </si>
  <si>
    <t>17/04/2008</t>
  </si>
  <si>
    <t>18/04/2008</t>
  </si>
  <si>
    <t>19/04/2008</t>
  </si>
  <si>
    <t>20/04/2008</t>
  </si>
  <si>
    <t>21/04/2008</t>
  </si>
  <si>
    <t>22/04/2008</t>
  </si>
  <si>
    <t>23/04/2008</t>
  </si>
  <si>
    <t>24/04/2008</t>
  </si>
  <si>
    <t>25/04/2008</t>
  </si>
  <si>
    <t>26/04/2008</t>
  </si>
  <si>
    <t>27/04/2008</t>
  </si>
  <si>
    <t>28/04/2008</t>
  </si>
  <si>
    <t>29/04/2008</t>
  </si>
  <si>
    <t>30/04/2008</t>
  </si>
  <si>
    <t>1/05/2008</t>
  </si>
  <si>
    <t>2/05/2008</t>
  </si>
  <si>
    <t>3/05/2008</t>
  </si>
  <si>
    <t>4/05/2008</t>
  </si>
  <si>
    <t>5/05/2008</t>
  </si>
  <si>
    <t>6/05/2008</t>
  </si>
  <si>
    <t>7/05/2008</t>
  </si>
  <si>
    <t>8/05/2008</t>
  </si>
  <si>
    <t>9/05/2008</t>
  </si>
  <si>
    <t>10/05/2008</t>
  </si>
  <si>
    <t>11/05/2008</t>
  </si>
  <si>
    <t>12/05/2008</t>
  </si>
  <si>
    <t>13/05/2008</t>
  </si>
  <si>
    <t>14/05/2008</t>
  </si>
  <si>
    <t>15/05/2008</t>
  </si>
  <si>
    <t>16/05/2008</t>
  </si>
  <si>
    <t>17/05/2008</t>
  </si>
  <si>
    <t>18/05/2008</t>
  </si>
  <si>
    <t>19/05/2008</t>
  </si>
  <si>
    <t>20/05/2008</t>
  </si>
  <si>
    <t>21/05/2008</t>
  </si>
  <si>
    <t>22/05/2008</t>
  </si>
  <si>
    <t>23/05/2008</t>
  </si>
  <si>
    <t>24/05/2008</t>
  </si>
  <si>
    <t>25/05/2008</t>
  </si>
  <si>
    <t>26/05/2008</t>
  </si>
  <si>
    <t>27/05/2008</t>
  </si>
  <si>
    <t>28/05/2008</t>
  </si>
  <si>
    <t>29/05/2008</t>
  </si>
  <si>
    <t>30/05/2008</t>
  </si>
  <si>
    <t>31/05/2008</t>
  </si>
  <si>
    <t>1/06/2008</t>
  </si>
  <si>
    <t>2/06/2008</t>
  </si>
  <si>
    <t>3/06/2008</t>
  </si>
  <si>
    <t>4/06/2008</t>
  </si>
  <si>
    <t>5/06/2008</t>
  </si>
  <si>
    <t>6/06/2008</t>
  </si>
  <si>
    <t>7/06/2008</t>
  </si>
  <si>
    <t>8/06/2008</t>
  </si>
  <si>
    <t>9/06/2008</t>
  </si>
  <si>
    <t>10/06/2008</t>
  </si>
  <si>
    <t>11/06/2008</t>
  </si>
  <si>
    <t>12/06/2008</t>
  </si>
  <si>
    <t>13/06/2008</t>
  </si>
  <si>
    <t>14/06/2008</t>
  </si>
  <si>
    <t>15/06/2008</t>
  </si>
  <si>
    <t>16/06/2008</t>
  </si>
  <si>
    <t>17/06/2008</t>
  </si>
  <si>
    <t>18/06/2008</t>
  </si>
  <si>
    <t>19/06/2008</t>
  </si>
  <si>
    <t>20/06/2008</t>
  </si>
  <si>
    <t>21/06/2008</t>
  </si>
  <si>
    <t>22/06/2008</t>
  </si>
  <si>
    <t>23/06/2008</t>
  </si>
  <si>
    <t>24/06/2008</t>
  </si>
  <si>
    <t>25/06/2008</t>
  </si>
  <si>
    <t>26/06/2008</t>
  </si>
  <si>
    <t>27/06/2008</t>
  </si>
  <si>
    <t>28/06/2008</t>
  </si>
  <si>
    <t>29/06/2008</t>
  </si>
  <si>
    <t>30/06/2008</t>
  </si>
  <si>
    <t>1/07/2008</t>
  </si>
  <si>
    <t>2/07/2008</t>
  </si>
  <si>
    <t>3/07/2008</t>
  </si>
  <si>
    <t>4/07/2008</t>
  </si>
  <si>
    <t>5/07/2008</t>
  </si>
  <si>
    <t>6/07/2008</t>
  </si>
  <si>
    <t>7/07/2008</t>
  </si>
  <si>
    <t>8/07/2008</t>
  </si>
  <si>
    <t>9/07/2008</t>
  </si>
  <si>
    <t>10/07/2008</t>
  </si>
  <si>
    <t>11/07/2008</t>
  </si>
  <si>
    <t>12/07/2008</t>
  </si>
  <si>
    <t>13/07/2008</t>
  </si>
  <si>
    <t>14/07/2008</t>
  </si>
  <si>
    <t>15/07/2008</t>
  </si>
  <si>
    <t>16/07/2008</t>
  </si>
  <si>
    <t>17/07/2008</t>
  </si>
  <si>
    <t>18/07/2008</t>
  </si>
  <si>
    <t>19/07/2008</t>
  </si>
  <si>
    <t>20/07/2008</t>
  </si>
  <si>
    <t>21/07/2008</t>
  </si>
  <si>
    <t>22/07/2008</t>
  </si>
  <si>
    <t>23/07/2008</t>
  </si>
  <si>
    <t>24/07/2008</t>
  </si>
  <si>
    <t>25/07/2008</t>
  </si>
  <si>
    <t>26/07/2008</t>
  </si>
  <si>
    <t>27/07/2008</t>
  </si>
  <si>
    <t>28/07/2008</t>
  </si>
  <si>
    <t>29/07/2008</t>
  </si>
  <si>
    <t>30/07/2008</t>
  </si>
  <si>
    <t>31/07/2008</t>
  </si>
  <si>
    <t>1/08/2008</t>
  </si>
  <si>
    <t>2/08/2008</t>
  </si>
  <si>
    <t>3/08/2008</t>
  </si>
  <si>
    <t>4/08/2008</t>
  </si>
  <si>
    <t>5/08/2008</t>
  </si>
  <si>
    <t>6/08/2008</t>
  </si>
  <si>
    <t>7/08/2008</t>
  </si>
  <si>
    <t>8/08/2008</t>
  </si>
  <si>
    <t>9/08/2008</t>
  </si>
  <si>
    <t>10/08/2008</t>
  </si>
  <si>
    <t>11/08/2008</t>
  </si>
  <si>
    <t>12/08/2008</t>
  </si>
  <si>
    <t>13/08/2008</t>
  </si>
  <si>
    <t>14/08/2008</t>
  </si>
  <si>
    <t>15/08/2008</t>
  </si>
  <si>
    <t>16/08/2008</t>
  </si>
  <si>
    <t>17/08/2008</t>
  </si>
  <si>
    <t>18/08/2008</t>
  </si>
  <si>
    <t>19/08/2008</t>
  </si>
  <si>
    <t>20/08/2008</t>
  </si>
  <si>
    <t>21/08/2008</t>
  </si>
  <si>
    <t>22/08/2008</t>
  </si>
  <si>
    <t>23/08/2008</t>
  </si>
  <si>
    <t>24/08/2008</t>
  </si>
  <si>
    <t>25/08/2008</t>
  </si>
  <si>
    <t>26/08/2008</t>
  </si>
  <si>
    <t>27/08/2008</t>
  </si>
  <si>
    <t>28/08/2008</t>
  </si>
  <si>
    <t>29/08/2008</t>
  </si>
  <si>
    <t>30/08/2008</t>
  </si>
  <si>
    <t>31/08/2008</t>
  </si>
  <si>
    <t>1/09/2008</t>
  </si>
  <si>
    <t>2/09/2008</t>
  </si>
  <si>
    <t>3/09/2008</t>
  </si>
  <si>
    <t>4/09/2008</t>
  </si>
  <si>
    <t>5/09/2008</t>
  </si>
  <si>
    <t>6/09/2008</t>
  </si>
  <si>
    <t>7/09/2008</t>
  </si>
  <si>
    <t>8/09/2008</t>
  </si>
  <si>
    <t>9/09/2008</t>
  </si>
  <si>
    <t>10/09/2008</t>
  </si>
  <si>
    <t>11/09/2008</t>
  </si>
  <si>
    <t>12/09/2008</t>
  </si>
  <si>
    <t>13/09/2008</t>
  </si>
  <si>
    <t>14/09/2008</t>
  </si>
  <si>
    <t>15/09/2008</t>
  </si>
  <si>
    <t>16/09/2008</t>
  </si>
  <si>
    <t>17/09/2008</t>
  </si>
  <si>
    <t>18/09/2008</t>
  </si>
  <si>
    <t>19/09/2008</t>
  </si>
  <si>
    <t>20/09/2008</t>
  </si>
  <si>
    <t>21/09/2008</t>
  </si>
  <si>
    <t>22/09/2008</t>
  </si>
  <si>
    <t>23/09/2008</t>
  </si>
  <si>
    <t>24/09/2008</t>
  </si>
  <si>
    <t>25/09/2008</t>
  </si>
  <si>
    <t>26/09/2008</t>
  </si>
  <si>
    <t>27/09/2008</t>
  </si>
  <si>
    <t>28/09/2008</t>
  </si>
  <si>
    <t>29/09/2008</t>
  </si>
  <si>
    <t>30/09/2008</t>
  </si>
  <si>
    <t>1/10/2008</t>
  </si>
  <si>
    <t>2/10/2008</t>
  </si>
  <si>
    <t>3/10/2008</t>
  </si>
  <si>
    <t>4/10/2008</t>
  </si>
  <si>
    <t>5/10/2008</t>
  </si>
  <si>
    <t>6/10/2008</t>
  </si>
  <si>
    <t>7/10/2008</t>
  </si>
  <si>
    <t>8/10/2008</t>
  </si>
  <si>
    <t>9/10/2008</t>
  </si>
  <si>
    <t>10/10/2008</t>
  </si>
  <si>
    <t>11/10/2008</t>
  </si>
  <si>
    <t>12/10/2008</t>
  </si>
  <si>
    <t>13/10/2008</t>
  </si>
  <si>
    <t>14/10/2008</t>
  </si>
  <si>
    <t>15/10/2008</t>
  </si>
  <si>
    <t>16/10/2008</t>
  </si>
  <si>
    <t>17/10/2008</t>
  </si>
  <si>
    <t>18/10/2008</t>
  </si>
  <si>
    <t>19/10/2008</t>
  </si>
  <si>
    <t>20/10/2008</t>
  </si>
  <si>
    <t>21/10/2008</t>
  </si>
  <si>
    <t>22/10/2008</t>
  </si>
  <si>
    <t>23/10/2008</t>
  </si>
  <si>
    <t>24/10/2008</t>
  </si>
  <si>
    <t>25/10/2008</t>
  </si>
  <si>
    <t>26/10/2008</t>
  </si>
  <si>
    <t>27/10/2008</t>
  </si>
  <si>
    <t>28/10/2008</t>
  </si>
  <si>
    <t>29/10/2008</t>
  </si>
  <si>
    <t>30/10/2008</t>
  </si>
  <si>
    <t>31/10/2008</t>
  </si>
  <si>
    <t>1/11/2008</t>
  </si>
  <si>
    <t>2/11/2008</t>
  </si>
  <si>
    <t>3/11/2008</t>
  </si>
  <si>
    <t>4/11/2008</t>
  </si>
  <si>
    <t>5/11/2008</t>
  </si>
  <si>
    <t>6/11/2008</t>
  </si>
  <si>
    <t>7/11/2008</t>
  </si>
  <si>
    <t>8/11/2008</t>
  </si>
  <si>
    <t>9/11/2008</t>
  </si>
  <si>
    <t>10/11/2008</t>
  </si>
  <si>
    <t>11/11/2008</t>
  </si>
  <si>
    <t>12/11/2008</t>
  </si>
  <si>
    <t>13/11/2008</t>
  </si>
  <si>
    <t>14/11/2008</t>
  </si>
  <si>
    <t>15/11/2008</t>
  </si>
  <si>
    <t>16/11/2008</t>
  </si>
  <si>
    <t>17/11/2008</t>
  </si>
  <si>
    <t>18/11/2008</t>
  </si>
  <si>
    <t>19/11/2008</t>
  </si>
  <si>
    <t>20/11/2008</t>
  </si>
  <si>
    <t>21/11/2008</t>
  </si>
  <si>
    <t>22/11/2008</t>
  </si>
  <si>
    <t>23/11/2008</t>
  </si>
  <si>
    <t>24/11/2008</t>
  </si>
  <si>
    <t>25/11/2008</t>
  </si>
  <si>
    <t>26/11/2008</t>
  </si>
  <si>
    <t>27/11/2008</t>
  </si>
  <si>
    <t>28/11/2008</t>
  </si>
  <si>
    <t>29/11/2008</t>
  </si>
  <si>
    <t>30/11/2008</t>
  </si>
  <si>
    <t>1/12/2008</t>
  </si>
  <si>
    <t>2/12/2008</t>
  </si>
  <si>
    <t>3/12/2008</t>
  </si>
  <si>
    <t>4/12/2008</t>
  </si>
  <si>
    <t>5/12/2008</t>
  </si>
  <si>
    <t>6/12/2008</t>
  </si>
  <si>
    <t>7/12/2008</t>
  </si>
  <si>
    <t>8/12/2008</t>
  </si>
  <si>
    <t>9/12/2008</t>
  </si>
  <si>
    <t>10/12/2008</t>
  </si>
  <si>
    <t>11/12/2008</t>
  </si>
  <si>
    <t>12/12/2008</t>
  </si>
  <si>
    <t>13/12/2008</t>
  </si>
  <si>
    <t>14/12/2008</t>
  </si>
  <si>
    <t>15/12/2008</t>
  </si>
  <si>
    <t>16/12/2008</t>
  </si>
  <si>
    <t>17/12/2008</t>
  </si>
  <si>
    <t>18/12/2008</t>
  </si>
  <si>
    <t>19/12/2008</t>
  </si>
  <si>
    <t>20/12/2008</t>
  </si>
  <si>
    <t>21/12/2008</t>
  </si>
  <si>
    <t>22/12/2008</t>
  </si>
  <si>
    <t>23/12/2008</t>
  </si>
  <si>
    <t>24/12/2008</t>
  </si>
  <si>
    <t>25/12/2008</t>
  </si>
  <si>
    <t>26/12/2008</t>
  </si>
  <si>
    <t>27/12/2008</t>
  </si>
  <si>
    <t>28/12/2008</t>
  </si>
  <si>
    <t>29/12/2008</t>
  </si>
  <si>
    <t>30/12/2008</t>
  </si>
  <si>
    <t>31/12/2008</t>
  </si>
  <si>
    <t>21/02/2013</t>
  </si>
  <si>
    <t>BMH003</t>
  </si>
  <si>
    <t>Rural Long</t>
  </si>
  <si>
    <t>3.3 (a) (6</t>
  </si>
  <si>
    <t>Failure of transmission connection assets at Brooklyn Termin</t>
  </si>
  <si>
    <t>BMH004</t>
  </si>
  <si>
    <t>Rural Short</t>
  </si>
  <si>
    <t>BMH005</t>
  </si>
  <si>
    <t>BMH006</t>
  </si>
  <si>
    <t>15/03/2013</t>
  </si>
  <si>
    <t>BET001</t>
  </si>
  <si>
    <t>Powercor Australia Ltd</t>
  </si>
  <si>
    <t>ACN 064 651 109</t>
  </si>
  <si>
    <t>40 Market Street</t>
  </si>
  <si>
    <t>Melbourne</t>
  </si>
  <si>
    <t>VIC</t>
  </si>
  <si>
    <t>Locked Bag 14090</t>
  </si>
  <si>
    <t>Hannah Williams</t>
  </si>
  <si>
    <t>9683 4088</t>
  </si>
  <si>
    <t>hwilliams@powercor.com.au</t>
  </si>
  <si>
    <t>Transmission outage</t>
  </si>
  <si>
    <t>Exceeded unplanned SAIDI threshold</t>
  </si>
  <si>
    <t>Failure of transmission connection assets at Bendigo Termina</t>
  </si>
  <si>
    <t>BET003</t>
  </si>
  <si>
    <t>BET005</t>
  </si>
  <si>
    <t>BET007</t>
  </si>
  <si>
    <t>21/03/2013</t>
  </si>
  <si>
    <t>AL014</t>
  </si>
  <si>
    <t>3.3 (b)</t>
  </si>
  <si>
    <t>Threshold Exceeded due to Storms acrosss network</t>
  </si>
  <si>
    <t>BAN008</t>
  </si>
  <si>
    <t>BAN011</t>
  </si>
  <si>
    <t>BAN015</t>
  </si>
  <si>
    <t>BAS021</t>
  </si>
  <si>
    <t>BAS022</t>
  </si>
  <si>
    <t>BGO013</t>
  </si>
  <si>
    <t>BGO023</t>
  </si>
  <si>
    <t>BLT030</t>
  </si>
  <si>
    <t>CDN001</t>
  </si>
  <si>
    <t>CDN002</t>
  </si>
  <si>
    <t>CHA005</t>
  </si>
  <si>
    <t>CHM011</t>
  </si>
  <si>
    <t>CLC001</t>
  </si>
  <si>
    <t>CLC006</t>
  </si>
  <si>
    <t>CLC008</t>
  </si>
  <si>
    <t>CME014</t>
  </si>
  <si>
    <t>CME016</t>
  </si>
  <si>
    <t>CME022</t>
  </si>
  <si>
    <t>CMN003</t>
  </si>
  <si>
    <t>CMN004</t>
  </si>
  <si>
    <t>COB011</t>
  </si>
  <si>
    <t>COB012</t>
  </si>
  <si>
    <t>CTN001</t>
  </si>
  <si>
    <t>CTN006</t>
  </si>
  <si>
    <t>DDL011</t>
  </si>
  <si>
    <t>DDL013</t>
  </si>
  <si>
    <t>DDL022</t>
  </si>
  <si>
    <t>ECA005</t>
  </si>
  <si>
    <t>ECA012</t>
  </si>
  <si>
    <t>EHK032</t>
  </si>
  <si>
    <t>ETSA001</t>
  </si>
  <si>
    <t>Inter-distributor connection</t>
  </si>
  <si>
    <t>FNS012</t>
  </si>
  <si>
    <t>GCY014</t>
  </si>
  <si>
    <t>GCY023</t>
  </si>
  <si>
    <t>GL012</t>
  </si>
  <si>
    <t>GL013</t>
  </si>
  <si>
    <t>GL015</t>
  </si>
  <si>
    <t>GSB011</t>
  </si>
  <si>
    <t>GSB012</t>
  </si>
  <si>
    <t>HSM001</t>
  </si>
  <si>
    <t>HSM003</t>
  </si>
  <si>
    <t>HSM004</t>
  </si>
  <si>
    <t>HSM009</t>
  </si>
  <si>
    <t>HTN001</t>
  </si>
  <si>
    <t>HTN002</t>
  </si>
  <si>
    <t>HTN003</t>
  </si>
  <si>
    <t>HTN004</t>
  </si>
  <si>
    <t>HTN006</t>
  </si>
  <si>
    <t>HYT011</t>
  </si>
  <si>
    <t>KGT004</t>
  </si>
  <si>
    <t>KRT012</t>
  </si>
  <si>
    <t>KRT013</t>
  </si>
  <si>
    <t>KRT022</t>
  </si>
  <si>
    <t>KRT023</t>
  </si>
  <si>
    <t>KYM001</t>
  </si>
  <si>
    <t>KYM003</t>
  </si>
  <si>
    <t>LV006</t>
  </si>
  <si>
    <t>MBN014</t>
  </si>
  <si>
    <t>MBN022</t>
  </si>
  <si>
    <t>MLN011</t>
  </si>
  <si>
    <t>MNA013</t>
  </si>
  <si>
    <t>MNA014</t>
  </si>
  <si>
    <t>MNA021</t>
  </si>
  <si>
    <t>MNA034</t>
  </si>
  <si>
    <t>MRO007</t>
  </si>
  <si>
    <t>MRO008</t>
  </si>
  <si>
    <t>NHL015</t>
  </si>
  <si>
    <t>NHL031</t>
  </si>
  <si>
    <t>NKA005</t>
  </si>
  <si>
    <t>NKA006</t>
  </si>
  <si>
    <t>OYN003</t>
  </si>
  <si>
    <t>OYN005</t>
  </si>
  <si>
    <t>PLD001</t>
  </si>
  <si>
    <t>PLD002</t>
  </si>
  <si>
    <t>PLD003</t>
  </si>
  <si>
    <t>PLD006</t>
  </si>
  <si>
    <t>RCT023</t>
  </si>
  <si>
    <t>SHL005</t>
  </si>
  <si>
    <t>SHP014</t>
  </si>
  <si>
    <t>SHP021</t>
  </si>
  <si>
    <t>STL005</t>
  </si>
  <si>
    <t>STL007</t>
  </si>
  <si>
    <t>STN011</t>
  </si>
  <si>
    <t>STN021</t>
  </si>
  <si>
    <t>TRG002</t>
  </si>
  <si>
    <t>TRG003</t>
  </si>
  <si>
    <t>TRG004</t>
  </si>
  <si>
    <t>TRG005</t>
  </si>
  <si>
    <t>WBE034</t>
  </si>
  <si>
    <t>WBL007</t>
  </si>
  <si>
    <t>WIN013</t>
  </si>
  <si>
    <t>WMN014</t>
  </si>
  <si>
    <t>WND024</t>
  </si>
  <si>
    <t>WPD014</t>
  </si>
  <si>
    <t>WPD022</t>
  </si>
  <si>
    <t>WPD024</t>
  </si>
  <si>
    <t>23/05/2013</t>
  </si>
  <si>
    <t>BET002</t>
  </si>
  <si>
    <t>BET004</t>
  </si>
  <si>
    <t>BET006</t>
  </si>
  <si>
    <t>1/10/2013</t>
  </si>
  <si>
    <t>AL002</t>
  </si>
  <si>
    <t>AL006</t>
  </si>
  <si>
    <t>AL007</t>
  </si>
  <si>
    <t>BAN006</t>
  </si>
  <si>
    <t>BAN009</t>
  </si>
  <si>
    <t>BLT016</t>
  </si>
  <si>
    <t>BLT017</t>
  </si>
  <si>
    <t>BLT022</t>
  </si>
  <si>
    <t>BLT031</t>
  </si>
  <si>
    <t>CDN004</t>
  </si>
  <si>
    <t>CHA003</t>
  </si>
  <si>
    <t>CHA006</t>
  </si>
  <si>
    <t>CLC003</t>
  </si>
  <si>
    <t>CLC004</t>
  </si>
  <si>
    <t>CLC005</t>
  </si>
  <si>
    <t>CLC007</t>
  </si>
  <si>
    <t>CMN001</t>
  </si>
  <si>
    <t>CRO022</t>
  </si>
  <si>
    <t>DDL012</t>
  </si>
  <si>
    <t>DDL021</t>
  </si>
  <si>
    <t>EHK023</t>
  </si>
  <si>
    <t>EHK024</t>
  </si>
  <si>
    <t>EHK033</t>
  </si>
  <si>
    <t>FNS021</t>
  </si>
  <si>
    <t>GSB014</t>
  </si>
  <si>
    <t>HSM005</t>
  </si>
  <si>
    <t>KGT002</t>
  </si>
  <si>
    <t>KGT003</t>
  </si>
  <si>
    <t>LV001</t>
  </si>
  <si>
    <t>LV004</t>
  </si>
  <si>
    <t>LV007</t>
  </si>
  <si>
    <t>LV008</t>
  </si>
  <si>
    <t>LV009</t>
  </si>
  <si>
    <t>LVN022</t>
  </si>
  <si>
    <t>LVN032</t>
  </si>
  <si>
    <t>LVN034</t>
  </si>
  <si>
    <t>MBN021</t>
  </si>
  <si>
    <t>MDA023</t>
  </si>
  <si>
    <t>MDA024</t>
  </si>
  <si>
    <t>MDA031</t>
  </si>
  <si>
    <t>MDA032</t>
  </si>
  <si>
    <t>MDA033</t>
  </si>
  <si>
    <t>MLN014</t>
  </si>
  <si>
    <t>NKA003</t>
  </si>
  <si>
    <t>NKA004</t>
  </si>
  <si>
    <t>OYN001</t>
  </si>
  <si>
    <t>OYN007</t>
  </si>
  <si>
    <t>RCT011</t>
  </si>
  <si>
    <t>RCT013</t>
  </si>
  <si>
    <t>RCT014</t>
  </si>
  <si>
    <t>RCT015</t>
  </si>
  <si>
    <t>RCT021</t>
  </si>
  <si>
    <t>RVL004</t>
  </si>
  <si>
    <t>SA004</t>
  </si>
  <si>
    <t>SA007</t>
  </si>
  <si>
    <t>SA009</t>
  </si>
  <si>
    <t>SHP012</t>
  </si>
  <si>
    <t>SSE013</t>
  </si>
  <si>
    <t>SSE014</t>
  </si>
  <si>
    <t>SSE032</t>
  </si>
  <si>
    <t>SSE033</t>
  </si>
  <si>
    <t>SSE034</t>
  </si>
  <si>
    <t>SU002</t>
  </si>
  <si>
    <t>SU004</t>
  </si>
  <si>
    <t>SU005</t>
  </si>
  <si>
    <t>SU008</t>
  </si>
  <si>
    <t>WBE014</t>
  </si>
  <si>
    <t>WBE021</t>
  </si>
  <si>
    <t>WBE022</t>
  </si>
  <si>
    <t>WIN012</t>
  </si>
  <si>
    <t>WND012</t>
  </si>
  <si>
    <t>2/01/2013</t>
  </si>
  <si>
    <t>ART033</t>
  </si>
  <si>
    <t>Network augmentation/maintenanace</t>
  </si>
  <si>
    <t>3/01/2013</t>
  </si>
  <si>
    <t>KYM004</t>
  </si>
  <si>
    <t>WPD013</t>
  </si>
  <si>
    <t>4/01/2013</t>
  </si>
  <si>
    <t>WND022</t>
  </si>
  <si>
    <t>6/01/2013</t>
  </si>
  <si>
    <t>GLE012</t>
  </si>
  <si>
    <t>SA008</t>
  </si>
  <si>
    <t>7/01/2013</t>
  </si>
  <si>
    <t>PLD004</t>
  </si>
  <si>
    <t>8/01/2013</t>
  </si>
  <si>
    <t>KYM005</t>
  </si>
  <si>
    <t>SHN012</t>
  </si>
  <si>
    <t>SHN022</t>
  </si>
  <si>
    <t>WND023</t>
  </si>
  <si>
    <t>9/01/2013</t>
  </si>
  <si>
    <t>ART031</t>
  </si>
  <si>
    <t>LV002</t>
  </si>
  <si>
    <t>MDA034</t>
  </si>
  <si>
    <t>SHL004</t>
  </si>
  <si>
    <t>10/01/2013</t>
  </si>
  <si>
    <t>11/01/2013</t>
  </si>
  <si>
    <t>HSM002</t>
  </si>
  <si>
    <t>WBE032</t>
  </si>
  <si>
    <t>12/01/2013</t>
  </si>
  <si>
    <t>13/01/2013</t>
  </si>
  <si>
    <t>MRO004</t>
  </si>
  <si>
    <t>14/01/2013</t>
  </si>
  <si>
    <t>BAS034</t>
  </si>
  <si>
    <t>WND014</t>
  </si>
  <si>
    <t>15/01/2013</t>
  </si>
  <si>
    <t>FNS032</t>
  </si>
  <si>
    <t>KYM006</t>
  </si>
  <si>
    <t>STN012</t>
  </si>
  <si>
    <t>WND011</t>
  </si>
  <si>
    <t>16/01/2013</t>
  </si>
  <si>
    <t>BBD021</t>
  </si>
  <si>
    <t>GSB013</t>
  </si>
  <si>
    <t>SHN024</t>
  </si>
  <si>
    <t>17/01/2013</t>
  </si>
  <si>
    <t>WPD032</t>
  </si>
  <si>
    <t>18/01/2013</t>
  </si>
  <si>
    <t>FNS011</t>
  </si>
  <si>
    <t>19/01/2013</t>
  </si>
  <si>
    <t>NHL016</t>
  </si>
  <si>
    <t>20/01/2013</t>
  </si>
  <si>
    <t>STN022</t>
  </si>
  <si>
    <t>21/01/2013</t>
  </si>
  <si>
    <t>22/01/2013</t>
  </si>
  <si>
    <t>ART023</t>
  </si>
  <si>
    <t>CRO013</t>
  </si>
  <si>
    <t>23/01/2013</t>
  </si>
  <si>
    <t>Unknown</t>
  </si>
  <si>
    <t>RVL001</t>
  </si>
  <si>
    <t>STN024</t>
  </si>
  <si>
    <t>24/01/2013</t>
  </si>
  <si>
    <t>FNS022</t>
  </si>
  <si>
    <t>25/01/2013</t>
  </si>
  <si>
    <t>SA005</t>
  </si>
  <si>
    <t>26/01/2013</t>
  </si>
  <si>
    <t>27/01/2013</t>
  </si>
  <si>
    <t>29/01/2013</t>
  </si>
  <si>
    <t>WND013</t>
  </si>
  <si>
    <t>30/01/2013</t>
  </si>
  <si>
    <t>BAS011</t>
  </si>
  <si>
    <t>CDN006</t>
  </si>
  <si>
    <t>31/01/2013</t>
  </si>
  <si>
    <t>MNA024</t>
  </si>
  <si>
    <t>WMN021</t>
  </si>
  <si>
    <t>1/02/2013</t>
  </si>
  <si>
    <t>SA011</t>
  </si>
  <si>
    <t>SHL007</t>
  </si>
  <si>
    <t>2/02/2013</t>
  </si>
  <si>
    <t>3/02/2013</t>
  </si>
  <si>
    <t>BAN004</t>
  </si>
  <si>
    <t>CTN002</t>
  </si>
  <si>
    <t>CTN003</t>
  </si>
  <si>
    <t>CTN004</t>
  </si>
  <si>
    <t>CTN005</t>
  </si>
  <si>
    <t>ECA001</t>
  </si>
  <si>
    <t>4/02/2013</t>
  </si>
  <si>
    <t>GLE024</t>
  </si>
  <si>
    <t>MBN013</t>
  </si>
  <si>
    <t>5/02/2013</t>
  </si>
  <si>
    <t>BGO022</t>
  </si>
  <si>
    <t>TRG001</t>
  </si>
  <si>
    <t>6/02/2013</t>
  </si>
  <si>
    <t>CME021</t>
  </si>
  <si>
    <t>GLE013</t>
  </si>
  <si>
    <t>SHP011</t>
  </si>
  <si>
    <t>WBL003</t>
  </si>
  <si>
    <t>WND021</t>
  </si>
  <si>
    <t>7/02/2013</t>
  </si>
  <si>
    <t>MRO005</t>
  </si>
  <si>
    <t>NKA002</t>
  </si>
  <si>
    <t>8/02/2013</t>
  </si>
  <si>
    <t>ECA010</t>
  </si>
  <si>
    <t>EHK031</t>
  </si>
  <si>
    <t>SU003</t>
  </si>
  <si>
    <t>WIN011</t>
  </si>
  <si>
    <t>WPD012</t>
  </si>
  <si>
    <t>9/02/2013</t>
  </si>
  <si>
    <t>GLE021</t>
  </si>
  <si>
    <t>10/02/2013</t>
  </si>
  <si>
    <t>BAN013</t>
  </si>
  <si>
    <t>BGO021</t>
  </si>
  <si>
    <t>LVN024</t>
  </si>
  <si>
    <t>WBL010</t>
  </si>
  <si>
    <t>11/02/2013</t>
  </si>
  <si>
    <t>DDL014</t>
  </si>
  <si>
    <t>SHN011</t>
  </si>
  <si>
    <t>12/02/2013</t>
  </si>
  <si>
    <t>BAS013</t>
  </si>
  <si>
    <t>13/02/2013</t>
  </si>
  <si>
    <t>14/02/2013</t>
  </si>
  <si>
    <t>BAS024</t>
  </si>
  <si>
    <t>DDL023</t>
  </si>
  <si>
    <t>15/02/2013</t>
  </si>
  <si>
    <t>WPD033</t>
  </si>
  <si>
    <t>17/02/2013</t>
  </si>
  <si>
    <t>BGO024</t>
  </si>
  <si>
    <t>GLE011</t>
  </si>
  <si>
    <t>MLN012</t>
  </si>
  <si>
    <t>MRO006</t>
  </si>
  <si>
    <t>18/02/2013</t>
  </si>
  <si>
    <t>19/02/2013</t>
  </si>
  <si>
    <t>DDL024</t>
  </si>
  <si>
    <t>KYM002</t>
  </si>
  <si>
    <t>MLN021</t>
  </si>
  <si>
    <t>WBL002</t>
  </si>
  <si>
    <t>20/02/2013</t>
  </si>
  <si>
    <t>BAS023</t>
  </si>
  <si>
    <t>22/02/2013</t>
  </si>
  <si>
    <t>23/02/2013</t>
  </si>
  <si>
    <t>24/02/2013</t>
  </si>
  <si>
    <t>25/02/2013</t>
  </si>
  <si>
    <t>NKA001</t>
  </si>
  <si>
    <t>SHN021</t>
  </si>
  <si>
    <t>26/02/2013</t>
  </si>
  <si>
    <t>KRT031</t>
  </si>
  <si>
    <t>27/02/2013</t>
  </si>
  <si>
    <t>STL006</t>
  </si>
  <si>
    <t>28/02/2013</t>
  </si>
  <si>
    <t>1/03/2013</t>
  </si>
  <si>
    <t>HSM006</t>
  </si>
  <si>
    <t>2/03/2013</t>
  </si>
  <si>
    <t>3/03/2013</t>
  </si>
  <si>
    <t>4/03/2013</t>
  </si>
  <si>
    <t>WBE024</t>
  </si>
  <si>
    <t>5/03/2013</t>
  </si>
  <si>
    <t>WBE013</t>
  </si>
  <si>
    <t>6/03/2013</t>
  </si>
  <si>
    <t>GLE031</t>
  </si>
  <si>
    <t>PLD005</t>
  </si>
  <si>
    <t>7/03/2013</t>
  </si>
  <si>
    <t>8/03/2013</t>
  </si>
  <si>
    <t>GLE033</t>
  </si>
  <si>
    <t>12/03/2013</t>
  </si>
  <si>
    <t>13/03/2013</t>
  </si>
  <si>
    <t>BAN007</t>
  </si>
  <si>
    <t>WBE012</t>
  </si>
  <si>
    <t>14/03/2013</t>
  </si>
  <si>
    <t>16/03/2013</t>
  </si>
  <si>
    <t>17/03/2013</t>
  </si>
  <si>
    <t>GCY021</t>
  </si>
  <si>
    <t>LVN033</t>
  </si>
  <si>
    <t>SU027</t>
  </si>
  <si>
    <t>18/03/2013</t>
  </si>
  <si>
    <t>WBE023</t>
  </si>
  <si>
    <t>19/03/2013</t>
  </si>
  <si>
    <t>HTN005</t>
  </si>
  <si>
    <t>20/03/2013</t>
  </si>
  <si>
    <t>RVL008</t>
  </si>
  <si>
    <t>SA003</t>
  </si>
  <si>
    <t>SA010</t>
  </si>
  <si>
    <t>SHL002</t>
  </si>
  <si>
    <t>22/03/2013</t>
  </si>
  <si>
    <t>23/03/2013</t>
  </si>
  <si>
    <t>BLT020</t>
  </si>
  <si>
    <t>24/03/2013</t>
  </si>
  <si>
    <t>AC031</t>
  </si>
  <si>
    <t>LV010</t>
  </si>
  <si>
    <t>25/03/2013</t>
  </si>
  <si>
    <t>26/03/2013</t>
  </si>
  <si>
    <t>27/03/2013</t>
  </si>
  <si>
    <t>28/03/2013</t>
  </si>
  <si>
    <t>2/04/2013</t>
  </si>
  <si>
    <t>CMN002</t>
  </si>
  <si>
    <t>HSM010</t>
  </si>
  <si>
    <t>3/04/2013</t>
  </si>
  <si>
    <t>4/04/2013</t>
  </si>
  <si>
    <t>GL024</t>
  </si>
  <si>
    <t>5/04/2013</t>
  </si>
  <si>
    <t>6/04/2013</t>
  </si>
  <si>
    <t>7/04/2013</t>
  </si>
  <si>
    <t>8/04/2013</t>
  </si>
  <si>
    <t>9/04/2013</t>
  </si>
  <si>
    <t>WPD031</t>
  </si>
  <si>
    <t>10/04/2013</t>
  </si>
  <si>
    <t>11/04/2013</t>
  </si>
  <si>
    <t>12/04/2013</t>
  </si>
  <si>
    <t>14/04/2013</t>
  </si>
  <si>
    <t>15/04/2013</t>
  </si>
  <si>
    <t>16/04/2013</t>
  </si>
  <si>
    <t>17/04/2013</t>
  </si>
  <si>
    <t>GLE032</t>
  </si>
  <si>
    <t>18/04/2013</t>
  </si>
  <si>
    <t>19/04/2013</t>
  </si>
  <si>
    <t>MDA022</t>
  </si>
  <si>
    <t>20/04/2013</t>
  </si>
  <si>
    <t>21/04/2013</t>
  </si>
  <si>
    <t>GCY022</t>
  </si>
  <si>
    <t>22/04/2013</t>
  </si>
  <si>
    <t>23/04/2013</t>
  </si>
  <si>
    <t>24/04/2013</t>
  </si>
  <si>
    <t>BGO011</t>
  </si>
  <si>
    <t>25/04/2013</t>
  </si>
  <si>
    <t>26/04/2013</t>
  </si>
  <si>
    <t>27/04/2013</t>
  </si>
  <si>
    <t>28/04/2013</t>
  </si>
  <si>
    <t>BAS012</t>
  </si>
  <si>
    <t>29/04/2013</t>
  </si>
  <si>
    <t>30/04/2013</t>
  </si>
  <si>
    <t>CMN005</t>
  </si>
  <si>
    <t>GL022</t>
  </si>
  <si>
    <t>1/05/2013</t>
  </si>
  <si>
    <t>2/05/2013</t>
  </si>
  <si>
    <t>SSE031</t>
  </si>
  <si>
    <t>3/05/2013</t>
  </si>
  <si>
    <t>4/05/2013</t>
  </si>
  <si>
    <t>5/05/2013</t>
  </si>
  <si>
    <t>STN023</t>
  </si>
  <si>
    <t>6/05/2013</t>
  </si>
  <si>
    <t>7/05/2013</t>
  </si>
  <si>
    <t>8/05/2013</t>
  </si>
  <si>
    <t>WBL008</t>
  </si>
  <si>
    <t>9/05/2013</t>
  </si>
  <si>
    <t>ECA003</t>
  </si>
  <si>
    <t>10/05/2013</t>
  </si>
  <si>
    <t>LV003</t>
  </si>
  <si>
    <t>11/05/2013</t>
  </si>
  <si>
    <t>12/05/2013</t>
  </si>
  <si>
    <t>13/05/2013</t>
  </si>
  <si>
    <t>MBN012</t>
  </si>
  <si>
    <t>14/05/2013</t>
  </si>
  <si>
    <t>GL021</t>
  </si>
  <si>
    <t>15/05/2013</t>
  </si>
  <si>
    <t>16/05/2013</t>
  </si>
  <si>
    <t>17/05/2013</t>
  </si>
  <si>
    <t>19/05/2013</t>
  </si>
  <si>
    <t>20/05/2013</t>
  </si>
  <si>
    <t>SHN023</t>
  </si>
  <si>
    <t>21/05/2013</t>
  </si>
  <si>
    <t>22/05/2013</t>
  </si>
  <si>
    <t>SHN014</t>
  </si>
  <si>
    <t>SSE012</t>
  </si>
  <si>
    <t>24/05/2013</t>
  </si>
  <si>
    <t>25/05/2013</t>
  </si>
  <si>
    <t>26/05/2013</t>
  </si>
  <si>
    <t>CME015</t>
  </si>
  <si>
    <t>27/05/2013</t>
  </si>
  <si>
    <t>28/05/2013</t>
  </si>
  <si>
    <t>BAS014</t>
  </si>
  <si>
    <t>29/05/2013</t>
  </si>
  <si>
    <t>GL014</t>
  </si>
  <si>
    <t>30/05/2013</t>
  </si>
  <si>
    <t>31/05/2013</t>
  </si>
  <si>
    <t>2/06/2013</t>
  </si>
  <si>
    <t>CLC002</t>
  </si>
  <si>
    <t>3/06/2013</t>
  </si>
  <si>
    <t>4/06/2013</t>
  </si>
  <si>
    <t>5/06/2013</t>
  </si>
  <si>
    <t>GL023</t>
  </si>
  <si>
    <t>SA002</t>
  </si>
  <si>
    <t>6/06/2013</t>
  </si>
  <si>
    <t>7/06/2013</t>
  </si>
  <si>
    <t>9/06/2013</t>
  </si>
  <si>
    <t>AC024</t>
  </si>
  <si>
    <t>11/06/2013</t>
  </si>
  <si>
    <t>SA006</t>
  </si>
  <si>
    <t>12/06/2013</t>
  </si>
  <si>
    <t>13/06/2013</t>
  </si>
  <si>
    <t>14/06/2013</t>
  </si>
  <si>
    <t>15/06/2013</t>
  </si>
  <si>
    <t>16/06/2013</t>
  </si>
  <si>
    <t>17/06/2013</t>
  </si>
  <si>
    <t>18/06/2013</t>
  </si>
  <si>
    <t>19/06/2013</t>
  </si>
  <si>
    <t>20/06/2013</t>
  </si>
  <si>
    <t>21/06/2013</t>
  </si>
  <si>
    <t>23/06/2013</t>
  </si>
  <si>
    <t>24/06/2013</t>
  </si>
  <si>
    <t>25/06/2013</t>
  </si>
  <si>
    <t>26/06/2013</t>
  </si>
  <si>
    <t>SHL008</t>
  </si>
  <si>
    <t>27/06/2013</t>
  </si>
  <si>
    <t>28/06/2013</t>
  </si>
  <si>
    <t>29/06/2013</t>
  </si>
  <si>
    <t>30/06/2013</t>
  </si>
  <si>
    <t>1/07/2013</t>
  </si>
  <si>
    <t>2/07/2013</t>
  </si>
  <si>
    <t>3/07/2013</t>
  </si>
  <si>
    <t>4/07/2013</t>
  </si>
  <si>
    <t>5/07/2013</t>
  </si>
  <si>
    <t>6/07/2013</t>
  </si>
  <si>
    <t>7/07/2013</t>
  </si>
  <si>
    <t>8/07/2013</t>
  </si>
  <si>
    <t>9/07/2013</t>
  </si>
  <si>
    <t>10/07/2013</t>
  </si>
  <si>
    <t>EHK022</t>
  </si>
  <si>
    <t>11/07/2013</t>
  </si>
  <si>
    <t>12/07/2013</t>
  </si>
  <si>
    <t>14/07/2013</t>
  </si>
  <si>
    <t>15/07/2013</t>
  </si>
  <si>
    <t>16/07/2013</t>
  </si>
  <si>
    <t>17/07/2013</t>
  </si>
  <si>
    <t>18/07/2013</t>
  </si>
  <si>
    <t>STL004</t>
  </si>
  <si>
    <t>19/07/2013</t>
  </si>
  <si>
    <t>20/07/2013</t>
  </si>
  <si>
    <t>21/07/2013</t>
  </si>
  <si>
    <t>22/07/2013</t>
  </si>
  <si>
    <t>23/07/2013</t>
  </si>
  <si>
    <t>24/07/2013</t>
  </si>
  <si>
    <t>CRO021</t>
  </si>
  <si>
    <t>25/07/2013</t>
  </si>
  <si>
    <t>26/07/2013</t>
  </si>
  <si>
    <t>27/07/2013</t>
  </si>
  <si>
    <t>28/07/2013</t>
  </si>
  <si>
    <t>29/07/2013</t>
  </si>
  <si>
    <t>30/07/2013</t>
  </si>
  <si>
    <t>WBL004</t>
  </si>
  <si>
    <t>31/07/2013</t>
  </si>
  <si>
    <t>1/08/2013</t>
  </si>
  <si>
    <t>2/08/2013</t>
  </si>
  <si>
    <t>3/08/2013</t>
  </si>
  <si>
    <t>4/08/2013</t>
  </si>
  <si>
    <t>5/08/2013</t>
  </si>
  <si>
    <t>6/08/2013</t>
  </si>
  <si>
    <t>7/08/2013</t>
  </si>
  <si>
    <t>ART034</t>
  </si>
  <si>
    <t>8/08/2013</t>
  </si>
  <si>
    <t>LVN021</t>
  </si>
  <si>
    <t>9/08/2013</t>
  </si>
  <si>
    <t>10/08/2013</t>
  </si>
  <si>
    <t>11/08/2013</t>
  </si>
  <si>
    <t>12/08/2013</t>
  </si>
  <si>
    <t>13/08/2013</t>
  </si>
  <si>
    <t>14/08/2013</t>
  </si>
  <si>
    <t>15/08/2013</t>
  </si>
  <si>
    <t>16/08/2013</t>
  </si>
  <si>
    <t>SA001</t>
  </si>
  <si>
    <t>18/08/2013</t>
  </si>
  <si>
    <t>19/08/2013</t>
  </si>
  <si>
    <t>20/08/2013</t>
  </si>
  <si>
    <t>21/08/2013</t>
  </si>
  <si>
    <t>22/08/2013</t>
  </si>
  <si>
    <t>23/08/2013</t>
  </si>
  <si>
    <t>24/08/2013</t>
  </si>
  <si>
    <t>25/08/2013</t>
  </si>
  <si>
    <t>GCY024</t>
  </si>
  <si>
    <t>26/08/2013</t>
  </si>
  <si>
    <t>27/08/2013</t>
  </si>
  <si>
    <t>28/08/2013</t>
  </si>
  <si>
    <t>MLN022</t>
  </si>
  <si>
    <t>29/08/2013</t>
  </si>
  <si>
    <t>30/08/2013</t>
  </si>
  <si>
    <t>CDN003</t>
  </si>
  <si>
    <t>1/09/2013</t>
  </si>
  <si>
    <t>BAN002</t>
  </si>
  <si>
    <t>2/09/2013</t>
  </si>
  <si>
    <t>3/09/2013</t>
  </si>
  <si>
    <t>BBD013</t>
  </si>
  <si>
    <t>4/09/2013</t>
  </si>
  <si>
    <t>5/09/2013</t>
  </si>
  <si>
    <t>6/09/2013</t>
  </si>
  <si>
    <t>7/09/2013</t>
  </si>
  <si>
    <t>8/09/2013</t>
  </si>
  <si>
    <t>EHK021</t>
  </si>
  <si>
    <t>9/09/2013</t>
  </si>
  <si>
    <t>10/09/2013</t>
  </si>
  <si>
    <t>11/09/2013</t>
  </si>
  <si>
    <t>12/09/2013</t>
  </si>
  <si>
    <t>13/09/2013</t>
  </si>
  <si>
    <t>14/09/2013</t>
  </si>
  <si>
    <t>15/09/2013</t>
  </si>
  <si>
    <t>16/09/2013</t>
  </si>
  <si>
    <t>17/09/2013</t>
  </si>
  <si>
    <t>18/09/2013</t>
  </si>
  <si>
    <t>WBE033</t>
  </si>
  <si>
    <t>19/09/2013</t>
  </si>
  <si>
    <t>20/09/2013</t>
  </si>
  <si>
    <t>22/09/2013</t>
  </si>
  <si>
    <t>SSE011</t>
  </si>
  <si>
    <t>STN014</t>
  </si>
  <si>
    <t>23/09/2013</t>
  </si>
  <si>
    <t>24/09/2013</t>
  </si>
  <si>
    <t>25/09/2013</t>
  </si>
  <si>
    <t>26/09/2013</t>
  </si>
  <si>
    <t>27/09/2013</t>
  </si>
  <si>
    <t>GL011</t>
  </si>
  <si>
    <t>29/09/2013</t>
  </si>
  <si>
    <t>30/09/2013</t>
  </si>
  <si>
    <t>2/10/2013</t>
  </si>
  <si>
    <t>3/10/2013</t>
  </si>
  <si>
    <t>4/10/2013</t>
  </si>
  <si>
    <t>WBL012</t>
  </si>
  <si>
    <t>5/10/2013</t>
  </si>
  <si>
    <t>6/10/2013</t>
  </si>
  <si>
    <t>7/10/2013</t>
  </si>
  <si>
    <t>EHK034</t>
  </si>
  <si>
    <t>8/10/2013</t>
  </si>
  <si>
    <t>9/10/2013</t>
  </si>
  <si>
    <t>10/10/2013</t>
  </si>
  <si>
    <t>11/10/2013</t>
  </si>
  <si>
    <t>13/10/2013</t>
  </si>
  <si>
    <t>14/10/2013</t>
  </si>
  <si>
    <t>15/10/2013</t>
  </si>
  <si>
    <t>16/10/2013</t>
  </si>
  <si>
    <t>GB014</t>
  </si>
  <si>
    <t>17/10/2013</t>
  </si>
  <si>
    <t>18/10/2013</t>
  </si>
  <si>
    <t>19/10/2013</t>
  </si>
  <si>
    <t>20/10/2013</t>
  </si>
  <si>
    <t>MRO002</t>
  </si>
  <si>
    <t>21/10/2013</t>
  </si>
  <si>
    <t>22/10/2013</t>
  </si>
  <si>
    <t>23/10/2013</t>
  </si>
  <si>
    <t>24/10/2013</t>
  </si>
  <si>
    <t>25/10/2013</t>
  </si>
  <si>
    <t>26/10/2013</t>
  </si>
  <si>
    <t>27/10/2013</t>
  </si>
  <si>
    <t>28/10/2013</t>
  </si>
  <si>
    <t>29/10/2013</t>
  </si>
  <si>
    <t>30/10/2013</t>
  </si>
  <si>
    <t>31/10/2013</t>
  </si>
  <si>
    <t>1/11/2013</t>
  </si>
  <si>
    <t>2/11/2013</t>
  </si>
  <si>
    <t>3/11/2013</t>
  </si>
  <si>
    <t>4/11/2013</t>
  </si>
  <si>
    <t>5/11/2013</t>
  </si>
  <si>
    <t>6/11/2013</t>
  </si>
  <si>
    <t>7/11/2013</t>
  </si>
  <si>
    <t>BGO012</t>
  </si>
  <si>
    <t>8/11/2013</t>
  </si>
  <si>
    <t>9/11/2013</t>
  </si>
  <si>
    <t>10/11/2013</t>
  </si>
  <si>
    <t>11/11/2013</t>
  </si>
  <si>
    <t>12/11/2013</t>
  </si>
  <si>
    <t>13/11/2013</t>
  </si>
  <si>
    <t>COB021</t>
  </si>
  <si>
    <t>14/11/2013</t>
  </si>
  <si>
    <t>15/11/2013</t>
  </si>
  <si>
    <t>16/11/2013</t>
  </si>
  <si>
    <t>17/11/2013</t>
  </si>
  <si>
    <t>18/11/2013</t>
  </si>
  <si>
    <t>19/11/2013</t>
  </si>
  <si>
    <t>20/11/2013</t>
  </si>
  <si>
    <t>21/11/2013</t>
  </si>
  <si>
    <t>22/11/2013</t>
  </si>
  <si>
    <t>23/11/2013</t>
  </si>
  <si>
    <t>24/11/2013</t>
  </si>
  <si>
    <t>25/11/2013</t>
  </si>
  <si>
    <t>26/11/2013</t>
  </si>
  <si>
    <t>27/11/2013</t>
  </si>
  <si>
    <t>28/11/2013</t>
  </si>
  <si>
    <t>29/11/2013</t>
  </si>
  <si>
    <t>30/11/2013</t>
  </si>
  <si>
    <t>1/12/2013</t>
  </si>
  <si>
    <t>2/12/2013</t>
  </si>
  <si>
    <t>3/12/2013</t>
  </si>
  <si>
    <t>4/12/2013</t>
  </si>
  <si>
    <t>5/12/2013</t>
  </si>
  <si>
    <t>6/12/2013</t>
  </si>
  <si>
    <t>BAN003</t>
  </si>
  <si>
    <t>8/12/2013</t>
  </si>
  <si>
    <t>9/12/2013</t>
  </si>
  <si>
    <t>10/12/2013</t>
  </si>
  <si>
    <t>11/12/2013</t>
  </si>
  <si>
    <t>12/12/2013</t>
  </si>
  <si>
    <t>13/12/2013</t>
  </si>
  <si>
    <t>MLN024</t>
  </si>
  <si>
    <t>14/12/2013</t>
  </si>
  <si>
    <t>15/12/2013</t>
  </si>
  <si>
    <t>WBE011</t>
  </si>
  <si>
    <t>16/12/2013</t>
  </si>
  <si>
    <t>17/12/2013</t>
  </si>
  <si>
    <t>18/12/2013</t>
  </si>
  <si>
    <t>19/12/2013</t>
  </si>
  <si>
    <t>20/12/2013</t>
  </si>
  <si>
    <t>22/12/2013</t>
  </si>
  <si>
    <t>23/12/2013</t>
  </si>
  <si>
    <t>WBL005</t>
  </si>
  <si>
    <t>24/12/2013</t>
  </si>
  <si>
    <t>27/12/2013</t>
  </si>
  <si>
    <t>30/12/2013</t>
  </si>
  <si>
    <t>31/12/2013</t>
  </si>
  <si>
    <t>Sunshine CSC</t>
  </si>
  <si>
    <t>NO</t>
  </si>
  <si>
    <t>AC025</t>
  </si>
  <si>
    <t>#</t>
  </si>
  <si>
    <t>AC026</t>
  </si>
  <si>
    <t>YES</t>
  </si>
  <si>
    <t>AC032</t>
  </si>
  <si>
    <t>AC033</t>
  </si>
  <si>
    <t>AL004</t>
  </si>
  <si>
    <t>AL005</t>
  </si>
  <si>
    <t>AL011</t>
  </si>
  <si>
    <t>AL012</t>
  </si>
  <si>
    <t>AL013</t>
  </si>
  <si>
    <t>Horsham CSC</t>
  </si>
  <si>
    <t>BAN001</t>
  </si>
  <si>
    <t>Ballarat CSC</t>
  </si>
  <si>
    <t>BAN005</t>
  </si>
  <si>
    <t>Mildura CSC</t>
  </si>
  <si>
    <t>BBD014</t>
  </si>
  <si>
    <t>BBD022</t>
  </si>
  <si>
    <t>Bendigo CSC</t>
  </si>
  <si>
    <t>BLT019</t>
  </si>
  <si>
    <t>BLT021</t>
  </si>
  <si>
    <t>BLT023</t>
  </si>
  <si>
    <t>Warrnambool CSC</t>
  </si>
  <si>
    <t>Shepparton CSC</t>
  </si>
  <si>
    <t>Geelong CSC</t>
  </si>
  <si>
    <t>CRO014</t>
  </si>
  <si>
    <t>CRO023</t>
  </si>
  <si>
    <t>CRO024</t>
  </si>
  <si>
    <t>CRO031</t>
  </si>
  <si>
    <t>CRO032</t>
  </si>
  <si>
    <t>CRO033</t>
  </si>
  <si>
    <t>CRO034</t>
  </si>
  <si>
    <t>DLF001</t>
  </si>
  <si>
    <t>DLF004</t>
  </si>
  <si>
    <t>ECA007</t>
  </si>
  <si>
    <t>ETSA003</t>
  </si>
  <si>
    <t>FNS013</t>
  </si>
  <si>
    <t>FNS023</t>
  </si>
  <si>
    <t>GB011</t>
  </si>
  <si>
    <t>GB012</t>
  </si>
  <si>
    <t>GB031</t>
  </si>
  <si>
    <t>GB032</t>
  </si>
  <si>
    <t>GCY012</t>
  </si>
  <si>
    <t>GCY013</t>
  </si>
  <si>
    <t>GLE023</t>
  </si>
  <si>
    <t>LV005</t>
  </si>
  <si>
    <t>LVN001</t>
  </si>
  <si>
    <t>LVN023</t>
  </si>
  <si>
    <t>LVN031</t>
  </si>
  <si>
    <t>MLN013</t>
  </si>
  <si>
    <t>MNA022</t>
  </si>
  <si>
    <t>RVL006</t>
  </si>
  <si>
    <t>SA012</t>
  </si>
  <si>
    <t>SHL001</t>
  </si>
  <si>
    <t>STN013</t>
  </si>
  <si>
    <t>SU001</t>
  </si>
  <si>
    <t>SU009</t>
  </si>
  <si>
    <t>SU010</t>
  </si>
  <si>
    <t>SU097</t>
  </si>
  <si>
    <t>WBE031</t>
  </si>
  <si>
    <t>WBL006</t>
  </si>
  <si>
    <t>WPD011</t>
  </si>
  <si>
    <t>WPD021</t>
  </si>
  <si>
    <t>Customer service</t>
  </si>
  <si>
    <t>CBD</t>
  </si>
  <si>
    <t>Urban</t>
  </si>
  <si>
    <t>Table 1: Telephone answering</t>
  </si>
  <si>
    <t>Table 2:  New connections</t>
  </si>
  <si>
    <t>Table 3: Streetlight repair</t>
  </si>
  <si>
    <t>Feeder Classification</t>
  </si>
  <si>
    <t>Calls not answered in 30 seconds</t>
  </si>
  <si>
    <t>Reliability</t>
  </si>
  <si>
    <t>Network categorisation</t>
  </si>
  <si>
    <t>Rural short</t>
  </si>
  <si>
    <t>Rural long</t>
  </si>
  <si>
    <t>Whole network</t>
  </si>
  <si>
    <t>SAIDI</t>
  </si>
  <si>
    <t>SAIFI</t>
  </si>
  <si>
    <t>1) Unplanned SAIDI - The sum of the duration of each unplanned sustained customer interruption (in minutes) divided by the total number of distribution customers. Unplanned SAIDI excludes momentary interruptions (one minute or less).</t>
  </si>
  <si>
    <t>2) Unplanned SAIFI - The total number of unplanned sustained customer interruptions divided by the total number of distribution customers. Unplanned SAIFI excludes momentary interruptions (one minute or less). SAIFI is expressed per 0.01 interruptions.</t>
  </si>
  <si>
    <t>Telephone answering</t>
  </si>
  <si>
    <t>Number of calls answered within 30 seconds</t>
  </si>
  <si>
    <t>Percentage of calls answered within 30 seconds</t>
  </si>
  <si>
    <t>New connections</t>
  </si>
  <si>
    <t>Number of new connections</t>
  </si>
  <si>
    <t>Number of new connections not provided on or before the agreed date</t>
  </si>
  <si>
    <t xml:space="preserve">Percentage of new connections not provided on or before the agreed date </t>
  </si>
  <si>
    <t>Streetlight repair</t>
  </si>
  <si>
    <t>Total number of streetlights</t>
  </si>
  <si>
    <t>Total number of streetlight faults</t>
  </si>
  <si>
    <t>Date</t>
  </si>
  <si>
    <t>Number of customers interrupted</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</si>
  <si>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</si>
  <si>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</si>
  <si>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</si>
  <si>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</si>
  <si>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</si>
  <si>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</si>
  <si>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</si>
  <si>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</si>
  <si>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</si>
  <si>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</si>
  <si>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</si>
  <si>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</si>
  <si>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</si>
  <si>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</si>
  <si>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</si>
  <si>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</si>
  <si>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</si>
  <si>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</si>
  <si>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</si>
  <si>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</si>
  <si>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</si>
  <si>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</si>
  <si>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</si>
  <si>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</si>
  <si>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</si>
  <si>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</si>
  <si>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</si>
  <si>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</si>
  <si>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</si>
  <si>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Appointments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</si>
  <si>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</si>
  <si>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</si>
  <si>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</si>
  <si>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</si>
  <si>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</si>
  <si>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</si>
  <si>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</si>
  <si>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</si>
  <si>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</si>
  <si>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</si>
  <si>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</si>
  <si>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</si>
  <si>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</si>
  <si>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</si>
  <si>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</si>
  <si>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</si>
  <si>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</si>
  <si>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</si>
  <si>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</si>
  <si>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</si>
  <si>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</si>
  <si>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</si>
  <si>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</si>
  <si>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</si>
  <si>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</si>
  <si>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</si>
  <si>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</si>
  <si>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</si>
  <si>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</si>
  <si>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</si>
  <si>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</si>
  <si>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</si>
  <si>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r>
      <t xml:space="preserve">MAIFI </t>
    </r>
    <r>
      <rPr>
        <b/>
        <vertAlign val="superscript"/>
        <sz val="12"/>
        <color indexed="9"/>
        <rFont val="Arial"/>
        <family val="2"/>
      </rPr>
      <t>3 (refer note)</t>
    </r>
  </si>
  <si>
    <t>Table 4: Planned outages</t>
  </si>
  <si>
    <t>Table 5: Average distribution customer numbers</t>
  </si>
  <si>
    <t>Customer numbers at the start of period</t>
  </si>
  <si>
    <t>Customer numbers at the end of period</t>
  </si>
  <si>
    <t>Average distribution customer numbers</t>
  </si>
  <si>
    <t xml:space="preserve">3) MAIFI - The total number of momentary interruptions divided by the total number of distribution customers (where the distribution customers are network or per feeder based, as appropriate). </t>
  </si>
  <si>
    <t>Feeder ID / name</t>
  </si>
  <si>
    <t>Number of distribution customers</t>
  </si>
  <si>
    <t>Planned outages</t>
  </si>
  <si>
    <t>Planned interruptions</t>
  </si>
  <si>
    <t>Cause of outage</t>
  </si>
  <si>
    <t>Number of outages</t>
  </si>
  <si>
    <t>Weather</t>
  </si>
  <si>
    <t>Equipment failure</t>
  </si>
  <si>
    <t>Operational error</t>
  </si>
  <si>
    <t>Vegetation</t>
  </si>
  <si>
    <t>Animals</t>
  </si>
  <si>
    <t>Third party impacts</t>
  </si>
  <si>
    <t>Transmission failure</t>
  </si>
  <si>
    <t>Load shedding</t>
  </si>
  <si>
    <t>Inter-distributor connection failure</t>
  </si>
  <si>
    <t>Customer numbers</t>
  </si>
  <si>
    <t>High voltage</t>
  </si>
  <si>
    <t>Low voltage - residential</t>
  </si>
  <si>
    <t>Low voltage - non-residential</t>
  </si>
  <si>
    <t>Total customer numbers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</si>
  <si>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</si>
  <si>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</si>
  <si>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</si>
  <si>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</si>
  <si>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</si>
  <si>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</si>
  <si>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</si>
  <si>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</si>
  <si>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</si>
  <si>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</si>
  <si>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</si>
  <si>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</si>
  <si>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</si>
  <si>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</si>
  <si>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</si>
  <si>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</si>
  <si>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</si>
  <si>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</si>
  <si>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</si>
  <si>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</si>
  <si>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</si>
  <si>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</si>
  <si>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</si>
  <si>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Other</t>
  </si>
  <si>
    <t>Minutes off supply (worst 15%)</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</si>
  <si>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</si>
  <si>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</si>
  <si>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</si>
  <si>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</si>
  <si>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</si>
  <si>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</si>
  <si>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Subtransmission</t>
  </si>
  <si>
    <t>Zone substations</t>
  </si>
  <si>
    <t>Distribution</t>
  </si>
  <si>
    <t>Total no.</t>
  </si>
  <si>
    <t>By type of customer</t>
  </si>
  <si>
    <t>By supply voltage</t>
  </si>
  <si>
    <t>Domestic</t>
  </si>
  <si>
    <t>Non-Domestic</t>
  </si>
  <si>
    <t>ST</t>
  </si>
  <si>
    <t>HV</t>
  </si>
  <si>
    <t>LV</t>
  </si>
  <si>
    <t xml:space="preserve">Rural Short </t>
  </si>
  <si>
    <t xml:space="preserve">Rural Long </t>
  </si>
  <si>
    <t>Number of unmetered supply points</t>
  </si>
  <si>
    <t>Short Rural</t>
  </si>
  <si>
    <t>Long Rural</t>
  </si>
  <si>
    <t>Total GWh</t>
  </si>
  <si>
    <t>Total km</t>
  </si>
  <si>
    <t>Underground</t>
  </si>
  <si>
    <t>Overhead</t>
  </si>
  <si>
    <t>Capacity (MVA)</t>
  </si>
  <si>
    <t>Other information</t>
  </si>
  <si>
    <t>Distribution losses (% of purchases)</t>
  </si>
  <si>
    <t>Network Service area (sq.km)</t>
  </si>
  <si>
    <t>Number of poles</t>
  </si>
  <si>
    <t>Peak Coincident Demand (MW)</t>
  </si>
  <si>
    <t xml:space="preserve">Total </t>
  </si>
  <si>
    <t>Total number of metered supply points</t>
  </si>
  <si>
    <t>Table 1: Exclusions</t>
  </si>
  <si>
    <t>Demand</t>
  </si>
  <si>
    <t xml:space="preserve">Customer numbers by voltage level </t>
  </si>
  <si>
    <t>Forecast</t>
  </si>
  <si>
    <t>High Voltage</t>
  </si>
  <si>
    <t>Low Voltage Residential</t>
  </si>
  <si>
    <t>Low Voltage Non-Residential</t>
  </si>
  <si>
    <t>Total - all customers</t>
  </si>
  <si>
    <t>New customer connections as a % of total customers</t>
  </si>
  <si>
    <t>Electricity consumption by voltage level (MWh)</t>
  </si>
  <si>
    <t xml:space="preserve">Subtransmission </t>
  </si>
  <si>
    <t xml:space="preserve">High Voltage   </t>
  </si>
  <si>
    <t xml:space="preserve">Controlled load </t>
  </si>
  <si>
    <t>Total consumption</t>
  </si>
  <si>
    <r>
      <t xml:space="preserve">Note: </t>
    </r>
    <r>
      <rPr>
        <sz val="10"/>
        <rFont val="Arial"/>
        <family val="2"/>
      </rPr>
      <t>a) Forecasts should be the demand forecasts for the relevant regulatory year that were made at the time of the regulatory proposal</t>
    </r>
  </si>
  <si>
    <t xml:space="preserve">          b) t+1 forecasts should be the latest updates to the demand forecasts for the regulatory year t+1. </t>
  </si>
  <si>
    <t xml:space="preserve">          c) The PoE level only applies to the forecasts</t>
  </si>
  <si>
    <t>Network coincident maximum demand</t>
  </si>
  <si>
    <t>t+1 forecast</t>
  </si>
  <si>
    <t>Variation %</t>
  </si>
  <si>
    <t>90% PoE level</t>
  </si>
  <si>
    <t>Network coincident maximum demand (MW)</t>
  </si>
  <si>
    <t>Network coincident maximum demand (MVA)</t>
  </si>
  <si>
    <t>50% PoE level</t>
  </si>
  <si>
    <t>10% PoE level</t>
  </si>
  <si>
    <t>Summer and winter maximum demand - ZS</t>
  </si>
  <si>
    <t>Nameplate rating (MVA)</t>
  </si>
  <si>
    <t>POE level = 50%</t>
  </si>
  <si>
    <t>Location</t>
  </si>
  <si>
    <t>MW</t>
  </si>
  <si>
    <t>MVA</t>
  </si>
  <si>
    <t>MVAr</t>
  </si>
  <si>
    <t>PF</t>
  </si>
  <si>
    <t>&lt;ZS 1&gt; - Summer maximum demand</t>
  </si>
  <si>
    <t>&lt;ZS 1&gt; - Winter maximum demand</t>
  </si>
  <si>
    <t>&lt;ZS 2&gt; - Summer maximum demand</t>
  </si>
  <si>
    <t>&lt;ZS 2&gt; - Winter maximum demand</t>
  </si>
  <si>
    <t>&lt;ZS 3&gt; - Summer maximum demand</t>
  </si>
  <si>
    <t>&lt;ZS 3&gt; - Winter maximum demand</t>
  </si>
  <si>
    <t>&lt;ZS n&gt; - Summer maximum demand</t>
  </si>
  <si>
    <t>&lt;ZS n&gt; - Winter maximum demand</t>
  </si>
  <si>
    <t>Total new connections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</si>
  <si>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</si>
  <si>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</si>
  <si>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</si>
  <si>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</si>
  <si>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</si>
  <si>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</si>
  <si>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</si>
  <si>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</si>
  <si>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</si>
  <si>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</si>
  <si>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</si>
  <si>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</si>
  <si>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not answered within 30 seconds</t>
  </si>
  <si>
    <t>Calls to fault line - average waiting time before call answered</t>
  </si>
  <si>
    <t>Calls abandoned - percentage</t>
  </si>
  <si>
    <t>Call centre - number of overload events</t>
  </si>
  <si>
    <t>Customer complaints (number)</t>
  </si>
  <si>
    <t>Network SAIDI All Events</t>
  </si>
  <si>
    <t xml:space="preserve">MED </t>
  </si>
  <si>
    <r>
      <t>Instruction</t>
    </r>
    <r>
      <rPr>
        <sz val="10"/>
        <rFont val="Arial"/>
        <family val="2"/>
      </rPr>
      <t xml:space="preserve">
This regulatory template requires the input of historical daily performance recorded for the calculation of the parameters under the STPIS, such as MED day boundary and performance targets. STPIS definitions apply to SAIDI and Calls not answered within 30 seconds.
Please note: The AER's definition of calls answered within 30 seconds is as follows: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 queuing system (automated or otherwise) does not constitute a response. 'Calls answered within 30 seconds' and 'Calls received' should be calculated excluding calls abandoned within 30 seconds of being queued for a human operator; and calls to payment lines and automated interactive services. 
Exclusions refer to the exclusions listed in Section 3.3(a) of the STPIS.</t>
    </r>
  </si>
  <si>
    <t>X Beta from the mean</t>
  </si>
  <si>
    <r>
      <t xml:space="preserve">Note: </t>
    </r>
    <r>
      <rPr>
        <sz val="10"/>
        <rFont val="Arial"/>
        <family val="2"/>
      </rPr>
      <t>This is for newly energised properties only</t>
    </r>
  </si>
  <si>
    <t>Table 1 Quality of supply</t>
  </si>
  <si>
    <t>Table 2 Complaints - technical quality of supply</t>
  </si>
  <si>
    <t>Table 3 Customer service</t>
  </si>
  <si>
    <t>General Information</t>
  </si>
  <si>
    <t>STPIS Data Reporting</t>
  </si>
  <si>
    <t>STPIS Data Reporting - AER Definitions</t>
  </si>
  <si>
    <t xml:space="preserve">STPIS Data Reporting </t>
  </si>
  <si>
    <t>Daily Performance Data</t>
  </si>
  <si>
    <t>MED Threshold</t>
  </si>
  <si>
    <t>Table 1 Causes of Unplanned Sustained Outages</t>
  </si>
  <si>
    <t>Table 1  Customer Numbers by Voltage Level</t>
  </si>
  <si>
    <t>Table 2  New Customer Connections</t>
  </si>
  <si>
    <t>Number of metered supply points</t>
  </si>
  <si>
    <t>Energy delivered (GWh)</t>
  </si>
  <si>
    <t>Line length (km)</t>
  </si>
  <si>
    <t>Total line length</t>
  </si>
  <si>
    <t xml:space="preserve">Total energy </t>
  </si>
  <si>
    <t>Number and total capacity of transformers</t>
  </si>
  <si>
    <t>Cover Sheet</t>
  </si>
  <si>
    <t>2. Demand</t>
  </si>
  <si>
    <t>Table 1 MED Threshold</t>
  </si>
  <si>
    <t>Table 2 MED Calculation</t>
  </si>
  <si>
    <t>Table 1 General Information</t>
  </si>
  <si>
    <t>Ln (SAIDI)</t>
  </si>
  <si>
    <t>Dark blue = AER instructions/headings</t>
  </si>
  <si>
    <t>1. Service Target Performance Incentive Scheme</t>
  </si>
  <si>
    <t>The AER will apply the ESCV's definition of MAIFI for transitional reasons. The ESCV's Information specification (Service performance) for Victorian Electricity Distributors,  1 January 2009, p. 30, defines MAIFI as follows:</t>
  </si>
  <si>
    <t>Total number of streetlight faults reported by person who is the occupier of an immediately neighbouring residence or is the proprietor of an immediately neighbouring business</t>
  </si>
  <si>
    <t>Beta - Standard deviation of Ln(SAIDI)</t>
  </si>
  <si>
    <t>Over voltage events - due to lightning</t>
  </si>
  <si>
    <r>
      <t>Effect on planned SAIFI</t>
    </r>
    <r>
      <rPr>
        <b/>
        <sz val="10"/>
        <color indexed="9"/>
        <rFont val="Arial"/>
        <family val="2"/>
      </rPr>
      <t xml:space="preserve"> </t>
    </r>
  </si>
  <si>
    <r>
      <t>Effect on planned SAIDI</t>
    </r>
    <r>
      <rPr>
        <b/>
        <sz val="10"/>
        <color indexed="9"/>
        <rFont val="Arial"/>
        <family val="2"/>
      </rPr>
      <t xml:space="preserve"> </t>
    </r>
  </si>
  <si>
    <t xml:space="preserve">Planned Outages </t>
  </si>
  <si>
    <t>Annual Feeder Reliability</t>
  </si>
  <si>
    <t>Table 1 Annual Feeder Reliability Data</t>
  </si>
  <si>
    <t xml:space="preserve">Customer Service </t>
  </si>
  <si>
    <t xml:space="preserve">Table 3 Customer Disconnections </t>
  </si>
  <si>
    <t>Table 4  Electricity Consumption</t>
  </si>
  <si>
    <t>Table 5 Maximum Coincident Demand at the Network Level</t>
  </si>
  <si>
    <t>Disconnections</t>
  </si>
  <si>
    <t>Total disconnections</t>
  </si>
  <si>
    <t>Disconnections as a % of total customers</t>
  </si>
  <si>
    <r>
      <t>Note:</t>
    </r>
    <r>
      <rPr>
        <sz val="10"/>
        <rFont val="Arial"/>
        <family val="2"/>
      </rPr>
      <t xml:space="preserve"> 'Total customer numbers' is the total average of end of prior year customers and end of current year customers </t>
    </r>
  </si>
  <si>
    <t xml:space="preserve">Table 1 Planned Outages </t>
  </si>
  <si>
    <t>Reason for planned outage</t>
  </si>
  <si>
    <t xml:space="preserve">The AER will use the ESCV's definition of minutes of supply for worst served 15% of customers. This is defined as the total annual minutes off supply (SAIDI for planned and unplanned sustained interruptions) experienced by the 15% of customers in the distribution business area connected by those feeders experiencing the longest time off supply. </t>
  </si>
  <si>
    <t xml:space="preserve">Note: Distribution Loss factors are to be reported on a financial year basis </t>
  </si>
  <si>
    <t>Note:</t>
  </si>
  <si>
    <t>MED Threshold (Timed) year ending 31 December</t>
  </si>
  <si>
    <t xml:space="preserve">          b) Forecasts should be the demand forecasts for the relevant regulatory year that were made at the time of the regulatory proposal</t>
  </si>
  <si>
    <t xml:space="preserve">          c) t+1 forecasts should be the latest updates to the demand forecasts for the regulatory year t+1. </t>
  </si>
  <si>
    <t xml:space="preserve">          d) The PoE level only applies to the forecasts</t>
  </si>
  <si>
    <t>Table 6  Summer or winter non-coincident maximum demand by zone substation</t>
  </si>
  <si>
    <t>Asset Installation</t>
  </si>
  <si>
    <t>Instructions</t>
  </si>
  <si>
    <t xml:space="preserve">Insert rows for each of its asset types under each high level asset group. Additional groups may be added if a particular asset is not encompassed by the asset groups in the table. </t>
  </si>
  <si>
    <t xml:space="preserve">Develop a set of asset types under the high level asset groups that represent its network asset base. </t>
  </si>
  <si>
    <t>In determining whether a new asset type is required, whether asset types should be aggregated or whether asset types should be disaggregated, the DNSP should consider:</t>
  </si>
  <si>
    <t xml:space="preserve">   - the proportion of the overall replacement expenditure forecast for the assets</t>
  </si>
  <si>
    <t xml:space="preserve">   - the differentiation of unit replacement costs into clear and distinguishable distributions</t>
  </si>
  <si>
    <t xml:space="preserve">   - the differentiation of replacement lives into clear and distinguishable distributions</t>
  </si>
  <si>
    <t xml:space="preserve">   - multiple 'end of life' actions such as 'replacement' or 'life extension' (eg pole staking) - in the case of 'life extension', the DNSP should appropriately account for this in defining the replacement life and unit cost for the asset category. </t>
  </si>
  <si>
    <t>Table 1 For each asset type, provide:</t>
  </si>
  <si>
    <t xml:space="preserve">   a) the mean replacement asset life (years) </t>
  </si>
  <si>
    <t xml:space="preserve">   b) the standard deviation of the mean replacement asset life </t>
  </si>
  <si>
    <t xml:space="preserve">   c) the replacement unit cost ($ nominal).</t>
  </si>
  <si>
    <t xml:space="preserve">   d) the total number of asset failures during the regulatory year</t>
  </si>
  <si>
    <t xml:space="preserve">   e) the total quantity (number) of each asset type that was commissioned in the relevant regulatory reporting year.</t>
  </si>
  <si>
    <t>Table 1   Asset age profile for distribution system assets</t>
  </si>
  <si>
    <t>Statutory Account code or reference to account code</t>
  </si>
  <si>
    <t>Asset group</t>
  </si>
  <si>
    <t>Replacement  life (years)</t>
  </si>
  <si>
    <t>Replacement unit cost</t>
  </si>
  <si>
    <t>Total quantity replaced</t>
  </si>
  <si>
    <t>Total quantity installed</t>
  </si>
  <si>
    <t xml:space="preserve">           Year Commissioned (number of assets commissioned in each year)</t>
  </si>
  <si>
    <t>Mean</t>
  </si>
  <si>
    <t>Standard Deviation</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</si>
  <si>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</si>
  <si>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</si>
  <si>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</si>
  <si>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</si>
  <si>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</si>
  <si>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</si>
  <si>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</si>
  <si>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</si>
  <si>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</si>
  <si>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</si>
  <si>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</si>
  <si>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</si>
  <si>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</si>
  <si>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</si>
  <si>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</si>
  <si>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</si>
  <si>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</si>
  <si>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</si>
  <si>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</si>
  <si>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</si>
  <si>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</si>
  <si>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</si>
  <si>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</si>
  <si>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</si>
  <si>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</si>
  <si>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</si>
  <si>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</si>
  <si>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</si>
  <si>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</si>
  <si>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</si>
  <si>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</si>
  <si>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</si>
  <si>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</si>
  <si>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</si>
  <si>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</si>
  <si>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</si>
  <si>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</si>
  <si>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</si>
  <si>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</si>
  <si>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</si>
  <si>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</si>
  <si>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</si>
  <si>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</si>
  <si>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</si>
  <si>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</si>
  <si>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</si>
  <si>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</si>
  <si>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</si>
  <si>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</si>
  <si>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</si>
  <si>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</si>
  <si>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</si>
  <si>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</si>
  <si>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</si>
  <si>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</si>
  <si>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</si>
  <si>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</si>
  <si>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</si>
  <si>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</si>
  <si>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</si>
  <si>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</si>
  <si>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</si>
  <si>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</si>
  <si>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</si>
  <si>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</si>
  <si>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</si>
  <si>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</si>
  <si>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</si>
  <si>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</si>
  <si>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</si>
  <si>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</si>
  <si>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</si>
  <si>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</si>
  <si>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</si>
  <si>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</si>
  <si>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</si>
  <si>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</si>
  <si>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</si>
  <si>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</si>
  <si>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</si>
  <si>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</si>
  <si>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</si>
  <si>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</si>
  <si>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</si>
  <si>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</si>
  <si>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</si>
  <si>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</si>
  <si>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</si>
  <si>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</si>
  <si>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</si>
  <si>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</si>
  <si>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</si>
  <si>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</si>
  <si>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</si>
  <si>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</si>
  <si>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</si>
  <si>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</si>
  <si>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</si>
  <si>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</si>
  <si>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</si>
  <si>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</si>
  <si>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</si>
  <si>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</si>
  <si>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Poles</t>
  </si>
  <si>
    <t>&lt;asset type 1&gt;</t>
  </si>
  <si>
    <t>&lt;asset type 2&gt;</t>
  </si>
  <si>
    <t>&lt;asset type 3&gt;</t>
  </si>
  <si>
    <t>Pole top structures</t>
  </si>
  <si>
    <t>Conductors</t>
  </si>
  <si>
    <t>Underground cables</t>
  </si>
  <si>
    <t>Services (incl. LV pillars and LV service pits)</t>
  </si>
  <si>
    <t>Distribution transformers</t>
  </si>
  <si>
    <t>Distribution switchgear</t>
  </si>
  <si>
    <t>Distribution 'other assets'</t>
  </si>
  <si>
    <t>Zone transformers</t>
  </si>
  <si>
    <t>Zone switchgear</t>
  </si>
  <si>
    <t>Zone 'other assets'</t>
  </si>
  <si>
    <t>SCADA and protection</t>
  </si>
  <si>
    <t>4. Customer Service</t>
  </si>
  <si>
    <t>3. Asset Installation</t>
  </si>
  <si>
    <t>5. General Information</t>
  </si>
  <si>
    <t>6. Outages</t>
  </si>
  <si>
    <t>Comments / basis for exclusion -  refer to category of exclusion under 3.3(a) of STPIS</t>
  </si>
  <si>
    <t>Date of event
(DD/MM/YYYY)</t>
  </si>
  <si>
    <t xml:space="preserve">Please provide separate explanation to confirm the outage was not due to inadequate transmission connection planning </t>
  </si>
  <si>
    <t>Date
(DD/MM/YYYY)</t>
  </si>
  <si>
    <t>Cause of event
(Use categories listed in table 1, Template 6C)</t>
  </si>
  <si>
    <t>Total minutes off supply (planned)</t>
  </si>
  <si>
    <t>Description of the service area for the feeder</t>
  </si>
  <si>
    <t>Total planned minutes off-supply</t>
  </si>
  <si>
    <t>Total</t>
  </si>
  <si>
    <t>Not categorised</t>
  </si>
  <si>
    <t>Total number of unplanned outages</t>
  </si>
  <si>
    <t>Total number of planned outages</t>
  </si>
  <si>
    <t>Total number of momentary feeder outages</t>
  </si>
  <si>
    <t>Total number of momentary feeder section outages</t>
  </si>
  <si>
    <t>Momentary interruptions due to feeder outages (MAIFI)</t>
  </si>
  <si>
    <t>Momentary interruptions due to feeder section outages (MAIFI)</t>
  </si>
  <si>
    <t>Total after removing MED</t>
  </si>
  <si>
    <t>Faulty streetlights not repaired within 5 business days of fault report or agreed date</t>
  </si>
  <si>
    <t>Percentage of faulty streetlights not repaired within 5 business days of fault report or agreed date</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</si>
  <si>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</si>
  <si>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</si>
  <si>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 xml:space="preserve">Telephone answering has the same meaning as defined in the Electricity DNSPs' STPIS, November 2009. </t>
  </si>
  <si>
    <t>Table 4 Guaranteed service levels - jurisdictional GSL scheme</t>
  </si>
  <si>
    <t>Street lights not repaired in 2 business days</t>
  </si>
  <si>
    <t>Number of asset failures</t>
  </si>
  <si>
    <t>Table 1: SAIDI (System Average Interruption Duration Index)</t>
  </si>
  <si>
    <r>
      <t xml:space="preserve">Unplanned SAIDI </t>
    </r>
    <r>
      <rPr>
        <b/>
        <vertAlign val="superscript"/>
        <sz val="12"/>
        <color indexed="9"/>
        <rFont val="Arial"/>
        <family val="2"/>
      </rPr>
      <t>1</t>
    </r>
    <r>
      <rPr>
        <b/>
        <sz val="12"/>
        <color indexed="9"/>
        <rFont val="Arial"/>
        <family val="2"/>
      </rPr>
      <t xml:space="preserve"> </t>
    </r>
    <r>
      <rPr>
        <b/>
        <vertAlign val="superscript"/>
        <sz val="12"/>
        <color indexed="9"/>
        <rFont val="Arial"/>
        <family val="2"/>
      </rPr>
      <t>(refer note)</t>
    </r>
  </si>
  <si>
    <t>Table 2: SAIFI (System Average Interruption Frequency Index)</t>
  </si>
  <si>
    <r>
      <t xml:space="preserve">Unplanned SAIFI </t>
    </r>
    <r>
      <rPr>
        <b/>
        <vertAlign val="superscript"/>
        <sz val="12"/>
        <color indexed="9"/>
        <rFont val="Arial"/>
        <family val="2"/>
      </rPr>
      <t>2 (refer note)</t>
    </r>
  </si>
  <si>
    <t>Table 3: MAIFI (Momentary Average Interruption Frequency Index)</t>
  </si>
  <si>
    <r>
      <t>Note</t>
    </r>
    <r>
      <rPr>
        <sz val="10"/>
        <rFont val="Arial"/>
        <family val="2"/>
      </rPr>
      <t xml:space="preserve"> - the AER's </t>
    </r>
    <r>
      <rPr>
        <i/>
        <sz val="10"/>
        <rFont val="Arial"/>
        <family val="2"/>
      </rPr>
      <t>Electricity distribution network service providers, Service target performance incentive scheme</t>
    </r>
    <r>
      <rPr>
        <sz val="10"/>
        <rFont val="Arial"/>
        <family val="2"/>
      </rPr>
      <t xml:space="preserve">, November 2009, p. 22, defines SAIDI and SAIFI as follows;                                                                             </t>
    </r>
  </si>
  <si>
    <t>4) Total includes the impact of excluded events and MED.</t>
  </si>
  <si>
    <t>Table 1 Daily Performance Data (unplanned)</t>
  </si>
  <si>
    <t>CBD SAIDI
All events</t>
  </si>
  <si>
    <t>CBD SAIDI
(after removing excluded events)</t>
  </si>
  <si>
    <t>Urban SAIDI
All events</t>
  </si>
  <si>
    <t>Urban SAIDI
(after removing excluded events)</t>
  </si>
  <si>
    <t>Long Rural SAIDI
All events</t>
  </si>
  <si>
    <t>Long Rural SAIDI
(after removing excluded events)</t>
  </si>
  <si>
    <t>Short Rural SAIDI
All events</t>
  </si>
  <si>
    <t>Short Rural SAIDI
(after removing excluded events)</t>
  </si>
  <si>
    <t>Network SAIDI
All events</t>
  </si>
  <si>
    <t>Network SAIDI
(after removing excluded events)</t>
  </si>
  <si>
    <t>CBD SAIFI
All events</t>
  </si>
  <si>
    <t>CBD SAIFI
(after removing excluded events)</t>
  </si>
  <si>
    <t>Urban SAIFI
All events</t>
  </si>
  <si>
    <t>Urban SAIFI
(after removing excluded events)</t>
  </si>
  <si>
    <t>Long Rural SAIFI
All events</t>
  </si>
  <si>
    <t>Long Rural SAIFI
(after removing excluded events)</t>
  </si>
  <si>
    <t>Short Rural SAIFI
All events</t>
  </si>
  <si>
    <t>Short Rural SAIFI
(after removing excluded events)</t>
  </si>
  <si>
    <t>Network SAIFI
All events</t>
  </si>
  <si>
    <t>Network SAIFI
(after removing excluded events)</t>
  </si>
  <si>
    <t>CBD MAIFI
All events</t>
  </si>
  <si>
    <t>CBD MAIFI
(after removing excluded events)</t>
  </si>
  <si>
    <t>Urban MAIFI
All events</t>
  </si>
  <si>
    <t>Urban MAIFI
(after removing excluded events)</t>
  </si>
  <si>
    <t>Long Rural MAIFI
All events</t>
  </si>
  <si>
    <t>Long Rural MAIFI
(after removing excluded events)</t>
  </si>
  <si>
    <t>Short Rural MAIFI
All events</t>
  </si>
  <si>
    <t>Short Rural MAIFI
(after removing excluded events)</t>
  </si>
  <si>
    <t>Network MAIFI
All events</t>
  </si>
  <si>
    <t>Network MAIFI
(after removing excluded events)</t>
  </si>
  <si>
    <t>Alpha - average of Ln(SAIDI)</t>
  </si>
  <si>
    <t>Feeder classification</t>
  </si>
  <si>
    <t>Duration of interruption
(mins)</t>
  </si>
  <si>
    <t>Total unplanned minutes off supply</t>
  </si>
  <si>
    <t>Event category
(use Exclusion categories listed in section 3.3 (a) of the AER's STPIS)</t>
  </si>
  <si>
    <t>Actual: raw</t>
  </si>
  <si>
    <t>Actual: weather normalised</t>
  </si>
  <si>
    <t>Effect on planned MAIFI</t>
  </si>
  <si>
    <t>Length of high voltage distribution lines (overhead)</t>
  </si>
  <si>
    <t>Length of high voltage distribution lines (underground)</t>
  </si>
  <si>
    <t>Maximum demand
(MVA)</t>
  </si>
  <si>
    <t>Energy not supplied (unplanned)
(MWh)</t>
  </si>
  <si>
    <t>Energy not supplied (planned)
(MWh)</t>
  </si>
  <si>
    <t>Total unplanned minutes off-supply</t>
  </si>
  <si>
    <t>Unplanned interruptions
(SAIFI)</t>
  </si>
  <si>
    <t>Unplanned interruptions (SAIFI)
(after removing excluded events)</t>
  </si>
  <si>
    <t>Planned interruptions
(SAIFI)</t>
  </si>
  <si>
    <t>Low Reliability Feeder (SAIDI)</t>
  </si>
  <si>
    <t>Low Reliability Feeder (MAIFI)</t>
  </si>
  <si>
    <t>Unplanned minutes off-supply
(after removing excluded events and MED)</t>
  </si>
  <si>
    <t xml:space="preserve">Cause of Outages and Worst Served 15 per cent customers </t>
  </si>
  <si>
    <t>Table 2 Minutes off Supply for Worst Served 15 per cent customers</t>
  </si>
  <si>
    <t>Streetlight repair has the same meaning as defined in the Electricity DNSPs' STPIS, November 2009</t>
  </si>
  <si>
    <t>Duration of interruption
(unplanned) (mins)</t>
  </si>
  <si>
    <t>Number of  interruptions (unplanned)</t>
  </si>
  <si>
    <t xml:space="preserve"> MAIFI - The total number of momentary interruptions divided by the average number of distribution customers over the regulatory reporting period. (where the distribution customers are network or per feeder based, as appropriate). </t>
  </si>
  <si>
    <t>Effect on unplanned SAIDI</t>
  </si>
  <si>
    <t>Effect on unplanned SAIFI</t>
  </si>
  <si>
    <t>Effect on unplaned MAIFI</t>
  </si>
  <si>
    <r>
      <rPr>
        <sz val="10"/>
        <rFont val="Arial"/>
        <family val="2"/>
      </rPr>
      <t xml:space="preserve">The AER's </t>
    </r>
    <r>
      <rPr>
        <i/>
        <sz val="10"/>
        <rFont val="Arial"/>
        <family val="2"/>
      </rPr>
      <t>Electricity distribution network service providers, Service target performance incentive scheme</t>
    </r>
    <r>
      <rPr>
        <sz val="10"/>
        <rFont val="Arial"/>
        <family val="2"/>
      </rPr>
      <t>, November 2009, p. 22, defines SAIDI and SAIFI.</t>
    </r>
  </si>
  <si>
    <r>
      <t xml:space="preserve">Note: </t>
    </r>
    <r>
      <rPr>
        <sz val="10"/>
        <rFont val="Arial"/>
        <family val="2"/>
      </rPr>
      <t xml:space="preserve">a) Maximum Coincident Demand at the Network Level is calculated as the sum of all maximum coincident demand for zone substations and all feeders from terminal stations.  </t>
    </r>
  </si>
  <si>
    <t>Total (after removing excluded events and MED)</t>
  </si>
  <si>
    <t>Monetary interruptions due to feeder section outages
(MAIFI)
(after removing excluded events)</t>
  </si>
  <si>
    <t>Momentary interruptions due to feeder outages
(MAIFI)
(after removing excluded events)</t>
  </si>
  <si>
    <r>
      <t xml:space="preserve">Note: for Table 3 </t>
    </r>
    <r>
      <rPr>
        <b/>
        <sz val="10"/>
        <rFont val="Arial"/>
        <family val="2"/>
      </rPr>
      <t>Calls to Call Centre Fault Line</t>
    </r>
    <r>
      <rPr>
        <b/>
        <i/>
        <sz val="10"/>
        <rFont val="Arial"/>
        <family val="2"/>
      </rPr>
      <t xml:space="preserve"> </t>
    </r>
    <r>
      <rPr>
        <sz val="10"/>
        <rFont val="Arial"/>
        <family val="2"/>
      </rPr>
      <t>means</t>
    </r>
    <r>
      <rPr>
        <b/>
        <i/>
        <sz val="10"/>
        <rFont val="Arial"/>
        <family val="2"/>
      </rPr>
      <t xml:space="preserve"> </t>
    </r>
    <r>
      <rPr>
        <sz val="10"/>
        <rFont val="Arial"/>
        <family val="2"/>
      </rPr>
      <t>the total number of calls to the fault line to be reported, including any answered by an automated response service and terminated without being answered by an operator. Excludes missed calls where the fault line is overloaded.</t>
    </r>
  </si>
  <si>
    <t>THIS TEMPLATE IS NOT REQUIRED</t>
  </si>
  <si>
    <t>PLEASE DO NOT FILL IN</t>
  </si>
  <si>
    <t>1/01/2009</t>
  </si>
  <si>
    <t>2/01/2009</t>
  </si>
  <si>
    <t>3/01/2009</t>
  </si>
  <si>
    <t>4/01/2009</t>
  </si>
  <si>
    <t>5/01/2009</t>
  </si>
  <si>
    <t>6/01/2009</t>
  </si>
  <si>
    <t>7/01/2009</t>
  </si>
  <si>
    <t>8/01/2009</t>
  </si>
  <si>
    <t>9/01/2009</t>
  </si>
  <si>
    <t>10/01/2009</t>
  </si>
  <si>
    <t>11/01/2009</t>
  </si>
  <si>
    <t>12/01/2009</t>
  </si>
  <si>
    <t>13/01/2009</t>
  </si>
  <si>
    <t>14/01/2009</t>
  </si>
  <si>
    <t>15/01/2009</t>
  </si>
  <si>
    <t>16/01/2009</t>
  </si>
  <si>
    <t>17/01/2009</t>
  </si>
  <si>
    <t>18/01/2009</t>
  </si>
  <si>
    <t>19/01/2009</t>
  </si>
  <si>
    <t>20/01/2009</t>
  </si>
  <si>
    <t>21/01/2009</t>
  </si>
  <si>
    <t>22/01/2009</t>
  </si>
  <si>
    <t>23/01/2009</t>
  </si>
  <si>
    <t>24/01/2009</t>
  </si>
  <si>
    <t>25/01/2009</t>
  </si>
  <si>
    <t>26/01/2009</t>
  </si>
  <si>
    <t>27/01/2009</t>
  </si>
  <si>
    <t>28/01/2009</t>
  </si>
  <si>
    <t>29/01/2009</t>
  </si>
  <si>
    <t>30/01/2009</t>
  </si>
  <si>
    <t>31/01/2009</t>
  </si>
  <si>
    <t>1/02/2009</t>
  </si>
  <si>
    <t>2/02/2009</t>
  </si>
  <si>
    <t>3/02/2009</t>
  </si>
  <si>
    <t>4/02/2009</t>
  </si>
  <si>
    <t>5/02/2009</t>
  </si>
  <si>
    <t>6/02/2009</t>
  </si>
  <si>
    <t>7/02/2009</t>
  </si>
  <si>
    <t>8/02/2009</t>
  </si>
  <si>
    <t>9/02/2009</t>
  </si>
  <si>
    <t>10/02/2009</t>
  </si>
  <si>
    <t>11/02/2009</t>
  </si>
  <si>
    <t>12/02/2009</t>
  </si>
  <si>
    <t>13/02/2009</t>
  </si>
  <si>
    <t>14/02/2009</t>
  </si>
  <si>
    <t>15/02/2009</t>
  </si>
  <si>
    <t>16/02/2009</t>
  </si>
  <si>
    <t>17/02/2009</t>
  </si>
  <si>
    <t>18/02/2009</t>
  </si>
  <si>
    <t>19/02/2009</t>
  </si>
  <si>
    <t>20/02/2009</t>
  </si>
  <si>
    <t>21/02/2009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</si>
</sst>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64" formatCode="_(&quot;$&quot;* #,##0.00_);_(&quot;$&quot;* \(#,##0.00\);_(&quot;$&quot;* &quot;-&quot;??_);_(@_)"/>
    <numFmt numFmtId="165" formatCode="_(* #,##0.00_);_(* \(#,##0.00\);_(* &quot;-&quot;??_);_(@_)"/>
    <numFmt numFmtId="166" formatCode="_(* #,##0_);_(* \(#,##0\);_(* &quot;-&quot;?_);_(@_)"/>
    <numFmt numFmtId="167" formatCode="_(* #,##0_);_(* \(#,##0\);_(* &quot;-&quot;_);_(@_)"/>
    <numFmt numFmtId="168" formatCode="0.0"/>
    <numFmt numFmtId="169" formatCode="0.0000"/>
    <numFmt numFmtId="170" formatCode="#,##0.0000"/>
    <numFmt numFmtId="171" formatCode="_(* #,##0_);_(* \(#,##0\);_(* &quot;-&quot;??_);_(@_)"/>
    <numFmt numFmtId="172" formatCode="#,##0.0000000"/>
    <numFmt numFmtId="173" formatCode="_(&quot;$&quot;* #,##0_);_(&quot;$&quot;* \(#,##0\);_(&quot;$&quot;* &quot;-&quot;??_);_(@_)"/>
    <numFmt numFmtId="174" formatCode="0.000%"/>
    <numFmt numFmtId="175" formatCode="_-* #,##0_-;\-* #,##0_-;_-* &quot;-&quot;??_-;_-@_-"/>
  </numFmts>
  <fonts count="64"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b/>
      <sz val="18"/>
      <color indexed="10"/>
      <name val="Arial"/>
      <family val="2"/>
    </font>
    <font>
      <u/>
      <sz val="18"/>
      <color indexed="12"/>
      <name val="Arial"/>
      <family val="2"/>
    </font>
    <font>
      <b/>
      <sz val="10"/>
      <color indexed="62"/>
      <name val="Arial"/>
      <family val="2"/>
    </font>
    <font>
      <b/>
      <sz val="10"/>
      <color indexed="18"/>
      <name val="Arial"/>
      <family val="2"/>
    </font>
    <font>
      <b/>
      <sz val="12"/>
      <color indexed="8"/>
      <name val="Arial"/>
      <family val="2"/>
    </font>
    <font>
      <sz val="12"/>
      <name val="Arial"/>
      <family val="2"/>
    </font>
    <font>
      <sz val="12"/>
      <color indexed="8"/>
      <name val="Arial"/>
      <family val="2"/>
    </font>
    <font>
      <sz val="10"/>
      <color indexed="8"/>
      <name val="Arial"/>
      <family val="2"/>
    </font>
    <font>
      <b/>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i/>
      <sz val="10"/>
      <name val="Arial"/>
      <family val="2"/>
    </font>
    <font>
      <sz val="16"/>
      <color indexed="9"/>
      <name val="Arial"/>
      <family val="2"/>
    </font>
    <font>
      <b/>
      <vertAlign val="superscript"/>
      <sz val="12"/>
      <color indexed="9"/>
      <name val="Arial"/>
      <family val="2"/>
    </font>
    <font>
      <b/>
      <sz val="16"/>
      <color indexed="8"/>
      <name val="Arial"/>
      <family val="2"/>
    </font>
    <font>
      <sz val="10"/>
      <color indexed="10"/>
      <name val="Arial"/>
      <family val="2"/>
    </font>
    <font>
      <sz val="10"/>
      <name val="Verdana"/>
      <family val="2"/>
    </font>
    <font>
      <sz val="10"/>
      <name val="Verdana"/>
      <family val="2"/>
    </font>
    <font>
      <sz val="12"/>
      <color indexed="9"/>
      <name val="Arial"/>
      <family val="2"/>
    </font>
    <font>
      <sz val="10"/>
      <color indexed="9"/>
      <name val="Arial"/>
      <family val="2"/>
    </font>
    <font>
      <b/>
      <i/>
      <sz val="10"/>
      <name val="Arial"/>
      <family val="2"/>
    </font>
    <font>
      <sz val="8"/>
      <name val="Arial"/>
    </font>
    <font>
      <b/>
      <sz val="16"/>
      <color indexed="10"/>
      <name val="Arial"/>
      <family val="2"/>
    </font>
    <font>
      <sz val="10"/>
      <name val="Arial"/>
    </font>
  </fonts>
  <fills count="28">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43"/>
        <bgColor indexed="64"/>
      </patternFill>
    </fill>
    <fill>
      <patternFill patternType="solid">
        <fgColor indexed="8"/>
        <bgColor indexed="64"/>
      </patternFill>
    </fill>
    <fill>
      <patternFill patternType="solid">
        <fgColor indexed="63"/>
        <bgColor indexed="64"/>
      </patternFill>
    </fill>
    <fill>
      <patternFill patternType="solid">
        <fgColor theme="0"/>
        <bgColor indexed="64"/>
      </patternFill>
    </fill>
    <fill>
      <patternFill patternType="solid">
        <fgColor rgb="FFFFFFCC"/>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23"/>
      </right>
      <top style="thin">
        <color indexed="64"/>
      </top>
      <bottom style="thin">
        <color indexed="23"/>
      </bottom>
      <diagonal/>
    </border>
    <border>
      <left style="thin">
        <color indexed="64"/>
      </left>
      <right style="thin">
        <color indexed="64"/>
      </right>
      <top/>
      <bottom/>
      <diagonal/>
    </border>
  </borders>
  <cellStyleXfs count="66">
    <xf numFmtId="0" fontId="0" fillId="2"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167" fontId="5" fillId="15" borderId="0" applyNumberFormat="0" applyFont="0" applyBorder="0" applyAlignment="0">
      <alignment horizontal="right"/>
    </xf>
    <xf numFmtId="0" fontId="6" fillId="6" borderId="1" applyNumberFormat="0" applyAlignment="0" applyProtection="0"/>
    <xf numFmtId="0" fontId="7" fillId="16" borderId="2" applyNumberFormat="0" applyAlignment="0" applyProtection="0"/>
    <xf numFmtId="165" fontId="1" fillId="0" borderId="0" applyFont="0" applyFill="0" applyBorder="0" applyAlignment="0" applyProtection="0"/>
    <xf numFmtId="165" fontId="56" fillId="0" borderId="0" applyFont="0" applyFill="0" applyBorder="0" applyAlignment="0" applyProtection="0"/>
    <xf numFmtId="0" fontId="8" fillId="0" borderId="0" applyNumberFormat="0" applyFill="0" applyBorder="0" applyAlignment="0" applyProtection="0"/>
    <xf numFmtId="0" fontId="9" fillId="17"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4" borderId="1" applyNumberFormat="0" applyAlignment="0" applyProtection="0"/>
    <xf numFmtId="167" fontId="1" fillId="18" borderId="0" applyFont="0" applyBorder="0" applyAlignment="0">
      <alignment horizontal="right"/>
      <protection locked="0"/>
    </xf>
    <xf numFmtId="166" fontId="5" fillId="19" borderId="0" applyFont="0" applyBorder="0">
      <alignment horizontal="right"/>
      <protection locked="0"/>
    </xf>
    <xf numFmtId="167" fontId="5" fillId="20" borderId="0" applyFont="0" applyBorder="0">
      <alignment horizontal="right"/>
      <protection locked="0"/>
    </xf>
    <xf numFmtId="0" fontId="15" fillId="0" borderId="6" applyNumberFormat="0" applyFill="0" applyAlignment="0" applyProtection="0"/>
    <xf numFmtId="0" fontId="16" fillId="7" borderId="0" applyNumberFormat="0" applyBorder="0" applyAlignment="0" applyProtection="0"/>
    <xf numFmtId="0" fontId="57" fillId="0" borderId="0"/>
    <xf numFmtId="0" fontId="1" fillId="0" borderId="0"/>
    <xf numFmtId="0" fontId="1" fillId="0" borderId="0"/>
    <xf numFmtId="0" fontId="1" fillId="2" borderId="0"/>
    <xf numFmtId="0" fontId="1" fillId="2" borderId="0"/>
    <xf numFmtId="0" fontId="1" fillId="2" borderId="0"/>
    <xf numFmtId="0" fontId="1" fillId="2" borderId="0"/>
    <xf numFmtId="0" fontId="63" fillId="2" borderId="0"/>
    <xf numFmtId="0" fontId="1" fillId="2" borderId="0"/>
    <xf numFmtId="0" fontId="1" fillId="2" borderId="0"/>
    <xf numFmtId="0" fontId="1" fillId="0" borderId="0"/>
    <xf numFmtId="0" fontId="1" fillId="0" borderId="0" applyFill="0"/>
    <xf numFmtId="0" fontId="1" fillId="0" borderId="0"/>
    <xf numFmtId="0" fontId="1" fillId="0" borderId="0"/>
    <xf numFmtId="0" fontId="1" fillId="0" borderId="0"/>
    <xf numFmtId="0" fontId="5" fillId="5" borderId="7" applyNumberFormat="0" applyFont="0" applyAlignment="0" applyProtection="0"/>
    <xf numFmtId="0" fontId="17" fillId="6" borderId="8" applyNumberFormat="0" applyAlignment="0" applyProtection="0"/>
    <xf numFmtId="9" fontId="63" fillId="0" borderId="0" applyFont="0" applyFill="0" applyBorder="0" applyAlignment="0" applyProtection="0"/>
    <xf numFmtId="0" fontId="1" fillId="0" borderId="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558">
    <xf numFmtId="0" fontId="0" fillId="2" borderId="0" xfId="0"/>
    <xf numFmtId="0" fontId="22" fillId="2" borderId="0" xfId="50" applyFont="1"/>
    <xf numFmtId="0" fontId="1" fillId="2" borderId="0" xfId="50"/>
    <xf numFmtId="0" fontId="23" fillId="2" borderId="0" xfId="50" applyFont="1"/>
    <xf numFmtId="0" fontId="25" fillId="21" borderId="10" xfId="50" applyFont="1" applyFill="1" applyBorder="1" applyAlignment="1" applyProtection="1">
      <protection locked="0"/>
    </xf>
    <xf numFmtId="0" fontId="26" fillId="21" borderId="0" xfId="50" applyFont="1" applyFill="1" applyBorder="1" applyAlignment="1"/>
    <xf numFmtId="0" fontId="26" fillId="21" borderId="11" xfId="50" applyFont="1" applyFill="1" applyBorder="1" applyAlignment="1"/>
    <xf numFmtId="2" fontId="27" fillId="2" borderId="0" xfId="50" applyNumberFormat="1" applyFont="1" applyBorder="1" applyAlignment="1" applyProtection="1">
      <alignment horizontal="left"/>
    </xf>
    <xf numFmtId="0" fontId="21" fillId="2" borderId="0" xfId="50" applyFont="1" applyAlignment="1" applyProtection="1">
      <protection locked="0"/>
    </xf>
    <xf numFmtId="0" fontId="21" fillId="2" borderId="0" xfId="50" applyFont="1" applyProtection="1">
      <protection locked="0"/>
    </xf>
    <xf numFmtId="0" fontId="27" fillId="2" borderId="0" xfId="50" applyFont="1"/>
    <xf numFmtId="0" fontId="1" fillId="2" borderId="0" xfId="50" applyAlignment="1"/>
    <xf numFmtId="0" fontId="28" fillId="21" borderId="12" xfId="50" applyFont="1" applyFill="1" applyBorder="1"/>
    <xf numFmtId="0" fontId="29" fillId="21" borderId="12" xfId="50" applyFont="1" applyFill="1" applyBorder="1"/>
    <xf numFmtId="0" fontId="29" fillId="2" borderId="0" xfId="50" applyFont="1"/>
    <xf numFmtId="0" fontId="28" fillId="21" borderId="13" xfId="50" applyFont="1" applyFill="1" applyBorder="1"/>
    <xf numFmtId="0" fontId="29" fillId="21" borderId="14" xfId="50" applyFont="1" applyFill="1" applyBorder="1"/>
    <xf numFmtId="0" fontId="26" fillId="21" borderId="15" xfId="0" applyFont="1" applyFill="1" applyBorder="1" applyAlignment="1">
      <alignment horizontal="left" indent="1"/>
    </xf>
    <xf numFmtId="0" fontId="5" fillId="21" borderId="16" xfId="0" applyFont="1" applyFill="1" applyBorder="1" applyAlignment="1"/>
    <xf numFmtId="0" fontId="5" fillId="21" borderId="16" xfId="0" applyFont="1" applyFill="1" applyBorder="1"/>
    <xf numFmtId="0" fontId="5" fillId="21" borderId="17" xfId="0" applyFont="1" applyFill="1" applyBorder="1"/>
    <xf numFmtId="0" fontId="25" fillId="21" borderId="10" xfId="0" applyFont="1" applyFill="1" applyBorder="1" applyAlignment="1">
      <alignment horizontal="left" indent="1"/>
    </xf>
    <xf numFmtId="0" fontId="30" fillId="21" borderId="0" xfId="0" applyFont="1" applyFill="1" applyBorder="1" applyAlignment="1">
      <alignment horizontal="right" indent="1"/>
    </xf>
    <xf numFmtId="0" fontId="30" fillId="21" borderId="11" xfId="0" applyFont="1" applyFill="1" applyBorder="1" applyAlignment="1" applyProtection="1">
      <protection locked="0"/>
    </xf>
    <xf numFmtId="0" fontId="30" fillId="21" borderId="0" xfId="0" applyFont="1" applyFill="1" applyBorder="1"/>
    <xf numFmtId="0" fontId="5" fillId="21" borderId="0" xfId="0" applyFont="1" applyFill="1" applyBorder="1"/>
    <xf numFmtId="0" fontId="5" fillId="21" borderId="11" xfId="0" applyFont="1" applyFill="1" applyBorder="1" applyProtection="1">
      <protection locked="0"/>
    </xf>
    <xf numFmtId="0" fontId="5" fillId="21" borderId="11" xfId="0" applyFont="1" applyFill="1" applyBorder="1"/>
    <xf numFmtId="0" fontId="5" fillId="21" borderId="11" xfId="0" applyFont="1" applyFill="1" applyBorder="1" applyAlignment="1" applyProtection="1">
      <protection locked="0"/>
    </xf>
    <xf numFmtId="0" fontId="26" fillId="21" borderId="10" xfId="0" applyFont="1" applyFill="1" applyBorder="1" applyAlignment="1">
      <alignment horizontal="left" indent="1"/>
    </xf>
    <xf numFmtId="0" fontId="26" fillId="21" borderId="18" xfId="0" applyFont="1" applyFill="1" applyBorder="1" applyAlignment="1">
      <alignment horizontal="left" indent="1"/>
    </xf>
    <xf numFmtId="0" fontId="5" fillId="21" borderId="19" xfId="0" applyFont="1" applyFill="1" applyBorder="1" applyAlignment="1"/>
    <xf numFmtId="0" fontId="5" fillId="21" borderId="19" xfId="0" applyFont="1" applyFill="1" applyBorder="1"/>
    <xf numFmtId="0" fontId="5" fillId="21" borderId="20" xfId="0" applyFont="1" applyFill="1" applyBorder="1"/>
    <xf numFmtId="0" fontId="32" fillId="2" borderId="0" xfId="47" applyFont="1"/>
    <xf numFmtId="0" fontId="32" fillId="20" borderId="21" xfId="47" applyFont="1" applyFill="1" applyBorder="1"/>
    <xf numFmtId="0" fontId="32" fillId="20" borderId="22" xfId="47" applyFont="1" applyFill="1" applyBorder="1"/>
    <xf numFmtId="0" fontId="32" fillId="20" borderId="23" xfId="47" applyFont="1" applyFill="1" applyBorder="1"/>
    <xf numFmtId="0" fontId="32" fillId="2" borderId="0" xfId="47" applyFont="1" applyFill="1" applyBorder="1"/>
    <xf numFmtId="0" fontId="32" fillId="2" borderId="0" xfId="47" applyFont="1" applyFill="1"/>
    <xf numFmtId="0" fontId="32" fillId="20" borderId="24" xfId="47" applyFont="1" applyFill="1" applyBorder="1"/>
    <xf numFmtId="0" fontId="33" fillId="20" borderId="0" xfId="47" applyFont="1" applyFill="1" applyBorder="1" applyAlignment="1">
      <alignment horizontal="center" vertical="center"/>
    </xf>
    <xf numFmtId="0" fontId="34" fillId="20" borderId="0" xfId="47" applyFont="1" applyFill="1" applyBorder="1" applyAlignment="1">
      <alignment vertical="center"/>
    </xf>
    <xf numFmtId="0" fontId="34" fillId="20" borderId="25" xfId="47" applyFont="1" applyFill="1" applyBorder="1" applyAlignment="1">
      <alignment vertical="center"/>
    </xf>
    <xf numFmtId="0" fontId="34" fillId="2" borderId="0" xfId="47" applyFont="1" applyFill="1" applyBorder="1" applyAlignment="1">
      <alignment vertical="center"/>
    </xf>
    <xf numFmtId="0" fontId="34" fillId="2" borderId="0" xfId="47" applyFont="1" applyFill="1" applyBorder="1" applyAlignment="1"/>
    <xf numFmtId="0" fontId="35" fillId="20" borderId="0" xfId="47" applyFont="1" applyFill="1" applyBorder="1" applyAlignment="1">
      <alignment horizontal="center" vertical="center"/>
    </xf>
    <xf numFmtId="0" fontId="35" fillId="20" borderId="0" xfId="47" applyFont="1" applyFill="1" applyBorder="1" applyAlignment="1">
      <alignment vertical="center"/>
    </xf>
    <xf numFmtId="0" fontId="35" fillId="20" borderId="25" xfId="47" applyFont="1" applyFill="1" applyBorder="1" applyAlignment="1">
      <alignment vertical="center"/>
    </xf>
    <xf numFmtId="0" fontId="35" fillId="2" borderId="0" xfId="47" applyFont="1" applyFill="1" applyBorder="1" applyAlignment="1">
      <alignment vertical="center"/>
    </xf>
    <xf numFmtId="0" fontId="35" fillId="2" borderId="0" xfId="47" applyFont="1" applyFill="1" applyBorder="1" applyAlignment="1"/>
    <xf numFmtId="0" fontId="32" fillId="20" borderId="0" xfId="47" applyFont="1" applyFill="1" applyBorder="1"/>
    <xf numFmtId="0" fontId="36" fillId="20" borderId="0" xfId="47" applyFont="1" applyFill="1" applyBorder="1"/>
    <xf numFmtId="0" fontId="37" fillId="20" borderId="0" xfId="37" applyFont="1" applyFill="1" applyBorder="1" applyAlignment="1" applyProtection="1"/>
    <xf numFmtId="0" fontId="32" fillId="20" borderId="0" xfId="47" applyFont="1" applyFill="1" applyBorder="1" applyAlignment="1">
      <alignment vertical="center"/>
    </xf>
    <xf numFmtId="0" fontId="32" fillId="20" borderId="25" xfId="47" applyFont="1" applyFill="1" applyBorder="1" applyAlignment="1">
      <alignment vertical="center"/>
    </xf>
    <xf numFmtId="0" fontId="32" fillId="2" borderId="0" xfId="47" applyFont="1" applyFill="1" applyBorder="1" applyAlignment="1">
      <alignment vertical="center"/>
    </xf>
    <xf numFmtId="0" fontId="32" fillId="2" borderId="0" xfId="47" applyFont="1" applyAlignment="1">
      <alignment vertical="center"/>
    </xf>
    <xf numFmtId="0" fontId="38" fillId="22" borderId="21" xfId="47" applyFont="1" applyFill="1" applyBorder="1" applyAlignment="1">
      <alignment vertical="center"/>
    </xf>
    <xf numFmtId="0" fontId="23" fillId="22" borderId="22" xfId="47" applyFont="1" applyFill="1" applyBorder="1" applyAlignment="1">
      <alignment vertical="center"/>
    </xf>
    <xf numFmtId="0" fontId="23" fillId="22" borderId="23" xfId="47" applyFont="1" applyFill="1" applyBorder="1" applyAlignment="1">
      <alignment vertical="center"/>
    </xf>
    <xf numFmtId="0" fontId="24" fillId="2" borderId="0" xfId="47" applyFont="1" applyFill="1" applyBorder="1" applyAlignment="1">
      <alignment vertical="center"/>
    </xf>
    <xf numFmtId="0" fontId="32" fillId="2" borderId="0" xfId="47" applyFont="1" applyFill="1" applyAlignment="1">
      <alignment vertical="center"/>
    </xf>
    <xf numFmtId="0" fontId="38" fillId="22" borderId="24" xfId="47" applyFont="1" applyFill="1" applyBorder="1" applyAlignment="1">
      <alignment vertical="center"/>
    </xf>
    <xf numFmtId="0" fontId="23" fillId="22" borderId="0" xfId="47" applyFont="1" applyFill="1" applyBorder="1" applyAlignment="1">
      <alignment vertical="center"/>
    </xf>
    <xf numFmtId="0" fontId="32" fillId="22" borderId="0" xfId="47" applyFont="1" applyFill="1" applyAlignment="1">
      <alignment vertical="center"/>
    </xf>
    <xf numFmtId="0" fontId="23" fillId="22" borderId="25" xfId="47" applyFont="1" applyFill="1" applyBorder="1" applyAlignment="1">
      <alignment vertical="center"/>
    </xf>
    <xf numFmtId="0" fontId="1" fillId="2" borderId="0" xfId="47" applyFill="1"/>
    <xf numFmtId="0" fontId="32" fillId="22" borderId="18" xfId="47" applyFont="1" applyFill="1" applyBorder="1"/>
    <xf numFmtId="0" fontId="23" fillId="22" borderId="19" xfId="47" applyFont="1" applyFill="1" applyBorder="1" applyAlignment="1">
      <alignment vertical="center"/>
    </xf>
    <xf numFmtId="0" fontId="32" fillId="22" borderId="19" xfId="47" applyFont="1" applyFill="1" applyBorder="1"/>
    <xf numFmtId="0" fontId="32" fillId="22" borderId="20" xfId="47" applyFont="1" applyFill="1" applyBorder="1"/>
    <xf numFmtId="0" fontId="32" fillId="0" borderId="0" xfId="47" applyFont="1" applyFill="1" applyBorder="1"/>
    <xf numFmtId="0" fontId="1" fillId="2" borderId="0" xfId="54" applyFill="1"/>
    <xf numFmtId="0" fontId="24" fillId="2" borderId="0" xfId="0" applyFont="1"/>
    <xf numFmtId="0" fontId="22" fillId="2" borderId="0" xfId="0" applyFont="1"/>
    <xf numFmtId="0" fontId="22" fillId="2" borderId="0" xfId="0" applyFont="1" applyAlignment="1">
      <alignment horizontal="left"/>
    </xf>
    <xf numFmtId="0" fontId="0" fillId="20" borderId="12" xfId="0" applyFill="1" applyBorder="1"/>
    <xf numFmtId="0" fontId="0" fillId="15" borderId="12" xfId="0" applyFill="1" applyBorder="1"/>
    <xf numFmtId="0" fontId="45" fillId="21" borderId="12" xfId="0" applyFont="1" applyFill="1" applyBorder="1" applyAlignment="1">
      <alignment horizontal="center" vertical="center" wrapText="1"/>
    </xf>
    <xf numFmtId="0" fontId="0" fillId="21" borderId="12" xfId="0" applyFill="1" applyBorder="1"/>
    <xf numFmtId="0" fontId="22" fillId="2" borderId="0" xfId="52" applyFont="1"/>
    <xf numFmtId="0" fontId="1" fillId="2" borderId="0" xfId="52"/>
    <xf numFmtId="0" fontId="22" fillId="2" borderId="0" xfId="52" applyFont="1" applyAlignment="1">
      <alignment horizontal="left"/>
    </xf>
    <xf numFmtId="0" fontId="24" fillId="2" borderId="0" xfId="52" applyFont="1"/>
    <xf numFmtId="0" fontId="5" fillId="2" borderId="0" xfId="52" applyFont="1"/>
    <xf numFmtId="0" fontId="52" fillId="21" borderId="12" xfId="52" applyFont="1" applyFill="1" applyBorder="1" applyAlignment="1">
      <alignment vertical="center" wrapText="1"/>
    </xf>
    <xf numFmtId="0" fontId="49" fillId="21" borderId="26" xfId="52" applyFont="1" applyFill="1" applyBorder="1" applyAlignment="1">
      <alignment vertical="center" wrapText="1"/>
    </xf>
    <xf numFmtId="0" fontId="48" fillId="21" borderId="12" xfId="52" applyFont="1" applyFill="1" applyBorder="1" applyAlignment="1">
      <alignment horizontal="center" vertical="center" wrapText="1"/>
    </xf>
    <xf numFmtId="0" fontId="48" fillId="21" borderId="27" xfId="52" applyFont="1" applyFill="1" applyBorder="1" applyAlignment="1">
      <alignment horizontal="center" vertical="center" wrapText="1"/>
    </xf>
    <xf numFmtId="0" fontId="47" fillId="21" borderId="26" xfId="52" applyFont="1" applyFill="1" applyBorder="1" applyAlignment="1">
      <alignment vertical="center" wrapText="1"/>
    </xf>
    <xf numFmtId="0" fontId="48" fillId="21" borderId="12" xfId="52" applyFont="1" applyFill="1" applyBorder="1" applyAlignment="1">
      <alignment horizontal="right" vertical="center" wrapText="1"/>
    </xf>
    <xf numFmtId="0" fontId="5" fillId="0" borderId="0" xfId="52" applyFont="1" applyFill="1" applyBorder="1"/>
    <xf numFmtId="0" fontId="5" fillId="2" borderId="28" xfId="52" applyFont="1" applyFill="1" applyBorder="1" applyAlignment="1">
      <alignment horizontal="right" vertical="center" wrapText="1"/>
    </xf>
    <xf numFmtId="0" fontId="5" fillId="2" borderId="0" xfId="52" applyFont="1" applyFill="1" applyBorder="1" applyAlignment="1">
      <alignment horizontal="right" vertical="center" wrapText="1"/>
    </xf>
    <xf numFmtId="0" fontId="26" fillId="0" borderId="29" xfId="52" applyFont="1" applyFill="1" applyBorder="1" applyAlignment="1">
      <alignment horizontal="right" vertical="center" wrapText="1"/>
    </xf>
    <xf numFmtId="0" fontId="5" fillId="2" borderId="29" xfId="52" applyFont="1" applyFill="1" applyBorder="1" applyAlignment="1">
      <alignment horizontal="right" vertical="center" wrapText="1"/>
    </xf>
    <xf numFmtId="0" fontId="26" fillId="2" borderId="0" xfId="52" applyFont="1" applyFill="1" applyBorder="1" applyAlignment="1">
      <alignment horizontal="right" vertical="center" wrapText="1"/>
    </xf>
    <xf numFmtId="0" fontId="30" fillId="2" borderId="0" xfId="52" applyFont="1"/>
    <xf numFmtId="0" fontId="45" fillId="21" borderId="12" xfId="52" applyFont="1" applyFill="1" applyBorder="1" applyAlignment="1">
      <alignment horizontal="center" vertical="center" wrapText="1"/>
    </xf>
    <xf numFmtId="0" fontId="48" fillId="2" borderId="0" xfId="52" applyFont="1" applyFill="1" applyBorder="1" applyAlignment="1">
      <alignment horizontal="right" vertical="center" wrapText="1"/>
    </xf>
    <xf numFmtId="0" fontId="42" fillId="2" borderId="0" xfId="52" applyNumberFormat="1" applyFont="1" applyFill="1" applyBorder="1" applyAlignment="1">
      <alignment horizontal="center" vertical="center" wrapText="1"/>
    </xf>
    <xf numFmtId="0" fontId="48" fillId="2" borderId="0" xfId="52" applyNumberFormat="1" applyFont="1" applyFill="1" applyBorder="1" applyAlignment="1">
      <alignment horizontal="center" vertical="center" wrapText="1"/>
    </xf>
    <xf numFmtId="0" fontId="23" fillId="2" borderId="0" xfId="52" applyFont="1"/>
    <xf numFmtId="0" fontId="23" fillId="2" borderId="0" xfId="52" applyFont="1" applyFill="1"/>
    <xf numFmtId="0" fontId="1" fillId="2" borderId="0" xfId="52" applyFill="1"/>
    <xf numFmtId="0" fontId="5" fillId="2" borderId="0" xfId="56" applyFont="1" applyFill="1" applyAlignment="1"/>
    <xf numFmtId="0" fontId="5" fillId="0" borderId="0" xfId="56" applyFont="1" applyAlignment="1"/>
    <xf numFmtId="0" fontId="5" fillId="2" borderId="0" xfId="52" applyFont="1" applyFill="1"/>
    <xf numFmtId="0" fontId="24" fillId="2" borderId="0" xfId="52" applyFont="1" applyFill="1" applyBorder="1"/>
    <xf numFmtId="0" fontId="23" fillId="2" borderId="0" xfId="52" applyFont="1" applyFill="1" applyBorder="1" applyAlignment="1">
      <alignment horizontal="center" vertical="center" wrapText="1"/>
    </xf>
    <xf numFmtId="0" fontId="30" fillId="2" borderId="28" xfId="52" applyFont="1" applyFill="1" applyBorder="1" applyAlignment="1">
      <alignment horizontal="right" vertical="center" wrapText="1"/>
    </xf>
    <xf numFmtId="0" fontId="5" fillId="2" borderId="28" xfId="52" applyFont="1" applyFill="1" applyBorder="1" applyAlignment="1">
      <alignment horizontal="center" vertical="center" wrapText="1"/>
    </xf>
    <xf numFmtId="0" fontId="22" fillId="2" borderId="0" xfId="52" applyFont="1" applyFill="1"/>
    <xf numFmtId="0" fontId="1" fillId="2" borderId="0" xfId="54" applyFill="1" applyAlignment="1"/>
    <xf numFmtId="0" fontId="24" fillId="2" borderId="0" xfId="52" applyFont="1" applyFill="1"/>
    <xf numFmtId="0" fontId="45" fillId="21" borderId="27" xfId="52" applyFont="1" applyFill="1" applyBorder="1" applyAlignment="1">
      <alignment horizontal="center" vertical="center" wrapText="1"/>
    </xf>
    <xf numFmtId="0" fontId="5" fillId="20" borderId="30" xfId="52" applyFont="1" applyFill="1" applyBorder="1" applyAlignment="1">
      <alignment horizontal="center" wrapText="1"/>
    </xf>
    <xf numFmtId="0" fontId="5" fillId="20" borderId="30" xfId="52" applyFont="1" applyFill="1" applyBorder="1" applyAlignment="1">
      <alignment horizontal="right" vertical="center" wrapText="1"/>
    </xf>
    <xf numFmtId="0" fontId="1" fillId="2" borderId="0" xfId="49"/>
    <xf numFmtId="0" fontId="23" fillId="2" borderId="0" xfId="54" applyFont="1" applyFill="1" applyAlignment="1"/>
    <xf numFmtId="0" fontId="45" fillId="21" borderId="12" xfId="49" applyFont="1" applyFill="1" applyBorder="1" applyAlignment="1">
      <alignment horizontal="center" vertical="center" wrapText="1"/>
    </xf>
    <xf numFmtId="0" fontId="5" fillId="20" borderId="12" xfId="49" applyFont="1" applyFill="1" applyBorder="1" applyAlignment="1">
      <alignment horizontal="right" vertical="center" wrapText="1"/>
    </xf>
    <xf numFmtId="0" fontId="5" fillId="20" borderId="30" xfId="49" applyFont="1" applyFill="1" applyBorder="1" applyAlignment="1">
      <alignment horizontal="center" wrapText="1"/>
    </xf>
    <xf numFmtId="0" fontId="0" fillId="21" borderId="27" xfId="0" applyFill="1" applyBorder="1" applyAlignment="1"/>
    <xf numFmtId="0" fontId="0" fillId="23" borderId="12" xfId="0" applyFill="1" applyBorder="1"/>
    <xf numFmtId="0" fontId="1" fillId="2" borderId="0" xfId="52" applyFill="1" applyBorder="1" applyAlignment="1">
      <alignment horizontal="left" vertical="top" wrapText="1"/>
    </xf>
    <xf numFmtId="0" fontId="0" fillId="2" borderId="0" xfId="0" applyAlignment="1">
      <alignment wrapText="1"/>
    </xf>
    <xf numFmtId="0" fontId="45" fillId="21" borderId="12" xfId="52" applyFont="1" applyFill="1" applyBorder="1" applyAlignment="1">
      <alignment vertical="center" wrapText="1"/>
    </xf>
    <xf numFmtId="0" fontId="23" fillId="0" borderId="0" xfId="62" applyNumberFormat="1" applyFont="1" applyFill="1" applyBorder="1" applyAlignment="1" applyProtection="1">
      <alignment horizontal="left" vertical="center"/>
    </xf>
    <xf numFmtId="0" fontId="5" fillId="0" borderId="0" xfId="62" applyFont="1" applyFill="1" applyBorder="1" applyAlignment="1">
      <alignment horizontal="left"/>
    </xf>
    <xf numFmtId="0" fontId="51" fillId="0" borderId="0" xfId="62" applyFont="1" applyFill="1" applyBorder="1" applyAlignment="1" applyProtection="1">
      <alignment horizontal="left" vertical="center"/>
    </xf>
    <xf numFmtId="0" fontId="51" fillId="0" borderId="0" xfId="62" applyFont="1" applyAlignment="1">
      <alignment horizontal="left"/>
    </xf>
    <xf numFmtId="0" fontId="51" fillId="0" borderId="0" xfId="62" applyFont="1" applyFill="1" applyAlignment="1">
      <alignment horizontal="left"/>
    </xf>
    <xf numFmtId="0" fontId="5" fillId="0" borderId="0" xfId="62" applyFont="1" applyFill="1" applyAlignment="1">
      <alignment horizontal="left"/>
    </xf>
    <xf numFmtId="0" fontId="5" fillId="0" borderId="0" xfId="62" applyNumberFormat="1" applyFont="1" applyFill="1" applyBorder="1" applyAlignment="1" applyProtection="1">
      <alignment horizontal="left" vertical="center"/>
    </xf>
    <xf numFmtId="0" fontId="30" fillId="21" borderId="13" xfId="0" applyFont="1" applyFill="1" applyBorder="1" applyAlignment="1"/>
    <xf numFmtId="0" fontId="45" fillId="21" borderId="31" xfId="0" applyFont="1" applyFill="1" applyBorder="1" applyAlignment="1">
      <alignment horizontal="center" vertical="center"/>
    </xf>
    <xf numFmtId="0" fontId="46" fillId="21" borderId="13" xfId="0" applyFont="1" applyFill="1" applyBorder="1" applyAlignment="1"/>
    <xf numFmtId="0" fontId="44" fillId="15" borderId="27" xfId="0" applyFont="1" applyFill="1" applyBorder="1" applyAlignment="1"/>
    <xf numFmtId="0" fontId="29" fillId="2" borderId="0" xfId="52" applyFont="1"/>
    <xf numFmtId="0" fontId="45" fillId="21" borderId="30" xfId="0" applyFont="1" applyFill="1" applyBorder="1" applyAlignment="1">
      <alignment horizontal="center" vertical="center"/>
    </xf>
    <xf numFmtId="0" fontId="30" fillId="21" borderId="31" xfId="0" applyFont="1" applyFill="1" applyBorder="1" applyAlignment="1">
      <alignment horizontal="left" vertical="center"/>
    </xf>
    <xf numFmtId="0" fontId="45" fillId="21" borderId="31" xfId="0" applyFont="1" applyFill="1" applyBorder="1" applyAlignment="1">
      <alignment horizontal="left" vertical="center"/>
    </xf>
    <xf numFmtId="0" fontId="46" fillId="21" borderId="31" xfId="0" applyFont="1" applyFill="1" applyBorder="1" applyAlignment="1"/>
    <xf numFmtId="0" fontId="45" fillId="24" borderId="13" xfId="0" applyFont="1" applyFill="1" applyBorder="1" applyAlignment="1">
      <alignment horizontal="left"/>
    </xf>
    <xf numFmtId="0" fontId="45" fillId="21" borderId="13" xfId="0" applyFont="1" applyFill="1" applyBorder="1" applyAlignment="1"/>
    <xf numFmtId="0" fontId="30" fillId="21" borderId="30" xfId="0" applyFont="1" applyFill="1" applyBorder="1" applyAlignment="1">
      <alignment horizontal="left" vertical="center"/>
    </xf>
    <xf numFmtId="0" fontId="22" fillId="2" borderId="0" xfId="0" applyFont="1" applyAlignment="1">
      <alignment horizontal="left" vertical="center"/>
    </xf>
    <xf numFmtId="0" fontId="0" fillId="2" borderId="0" xfId="0" applyAlignment="1">
      <alignment horizontal="right"/>
    </xf>
    <xf numFmtId="0" fontId="54" fillId="2" borderId="0" xfId="0" applyNumberFormat="1" applyFont="1" applyFill="1" applyAlignment="1">
      <alignment horizontal="left" vertical="top"/>
    </xf>
    <xf numFmtId="0" fontId="24" fillId="2" borderId="0" xfId="0" applyFont="1" applyAlignment="1">
      <alignment vertical="center"/>
    </xf>
    <xf numFmtId="0" fontId="30" fillId="21" borderId="13" xfId="0" applyFont="1" applyFill="1" applyBorder="1" applyAlignment="1">
      <alignment horizontal="right" vertical="center" wrapText="1"/>
    </xf>
    <xf numFmtId="3" fontId="5" fillId="20" borderId="12" xfId="0" applyNumberFormat="1" applyFont="1" applyFill="1" applyBorder="1" applyAlignment="1">
      <alignment horizontal="right" vertical="center" wrapText="1"/>
    </xf>
    <xf numFmtId="0" fontId="30" fillId="21" borderId="12" xfId="0" applyFont="1" applyFill="1" applyBorder="1" applyAlignment="1">
      <alignment horizontal="right" vertical="center" wrapText="1"/>
    </xf>
    <xf numFmtId="0" fontId="5" fillId="20" borderId="12" xfId="0" applyFont="1" applyFill="1" applyBorder="1" applyAlignment="1">
      <alignment horizontal="right" vertical="center" wrapText="1"/>
    </xf>
    <xf numFmtId="0" fontId="45" fillId="24" borderId="13" xfId="0" applyFont="1" applyFill="1" applyBorder="1" applyAlignment="1">
      <alignment horizontal="right" vertical="center" wrapText="1"/>
    </xf>
    <xf numFmtId="0" fontId="5" fillId="2" borderId="0" xfId="0" applyFont="1" applyFill="1" applyBorder="1" applyAlignment="1">
      <alignment vertical="center" wrapText="1"/>
    </xf>
    <xf numFmtId="10" fontId="5" fillId="2" borderId="0" xfId="0" applyNumberFormat="1" applyFont="1" applyFill="1" applyBorder="1" applyAlignment="1">
      <alignment vertical="center" wrapText="1"/>
    </xf>
    <xf numFmtId="0" fontId="0" fillId="2" borderId="0" xfId="0" applyAlignment="1">
      <alignment vertical="center" wrapText="1"/>
    </xf>
    <xf numFmtId="0" fontId="5" fillId="2" borderId="0" xfId="0" applyFont="1" applyAlignment="1">
      <alignment vertical="center" wrapText="1"/>
    </xf>
    <xf numFmtId="10" fontId="5" fillId="0" borderId="0" xfId="0" applyNumberFormat="1" applyFont="1" applyFill="1" applyBorder="1" applyAlignment="1">
      <alignment vertical="center" wrapText="1"/>
    </xf>
    <xf numFmtId="0" fontId="30" fillId="21" borderId="13" xfId="0" applyFont="1" applyFill="1" applyBorder="1" applyAlignment="1">
      <alignment horizontal="right" vertical="center" wrapText="1" indent="1"/>
    </xf>
    <xf numFmtId="0" fontId="45" fillId="24" borderId="13" xfId="0" applyFont="1" applyFill="1" applyBorder="1" applyAlignment="1">
      <alignment horizontal="right" vertical="center" wrapText="1" indent="1"/>
    </xf>
    <xf numFmtId="0" fontId="55" fillId="2" borderId="0" xfId="0" applyFont="1" applyAlignment="1">
      <alignment vertical="center"/>
    </xf>
    <xf numFmtId="0" fontId="30" fillId="2" borderId="0" xfId="0" applyFont="1" applyFill="1" applyBorder="1" applyAlignment="1">
      <alignment vertical="center" wrapText="1"/>
    </xf>
    <xf numFmtId="0" fontId="5" fillId="2" borderId="0" xfId="0" applyFont="1" applyBorder="1" applyAlignment="1">
      <alignment vertical="center" wrapText="1"/>
    </xf>
    <xf numFmtId="0" fontId="23" fillId="15" borderId="32" xfId="0" applyFont="1" applyFill="1" applyBorder="1" applyAlignment="1">
      <alignment vertical="center"/>
    </xf>
    <xf numFmtId="0" fontId="23" fillId="15" borderId="28" xfId="0" applyFont="1" applyFill="1" applyBorder="1" applyAlignment="1">
      <alignment vertical="center"/>
    </xf>
    <xf numFmtId="0" fontId="23" fillId="15" borderId="33" xfId="0" applyFont="1" applyFill="1" applyBorder="1" applyAlignment="1">
      <alignment vertical="center"/>
    </xf>
    <xf numFmtId="0" fontId="5" fillId="15" borderId="34" xfId="0" applyFont="1" applyFill="1" applyBorder="1" applyAlignment="1">
      <alignment vertical="center"/>
    </xf>
    <xf numFmtId="0" fontId="5" fillId="15" borderId="0" xfId="0" applyFont="1" applyFill="1" applyBorder="1" applyAlignment="1">
      <alignment vertical="center"/>
    </xf>
    <xf numFmtId="0" fontId="5" fillId="15" borderId="35" xfId="0" applyFont="1" applyFill="1" applyBorder="1" applyAlignment="1">
      <alignment vertical="center"/>
    </xf>
    <xf numFmtId="0" fontId="5" fillId="15" borderId="31" xfId="0" applyFont="1" applyFill="1" applyBorder="1" applyAlignment="1">
      <alignment vertical="center"/>
    </xf>
    <xf numFmtId="0" fontId="5" fillId="15" borderId="29" xfId="0" applyFont="1" applyFill="1" applyBorder="1" applyAlignment="1">
      <alignment vertical="center"/>
    </xf>
    <xf numFmtId="0" fontId="5" fillId="15" borderId="36" xfId="0" applyFont="1" applyFill="1" applyBorder="1" applyAlignment="1">
      <alignment vertical="center"/>
    </xf>
    <xf numFmtId="0" fontId="45" fillId="21" borderId="32" xfId="0" applyFont="1" applyFill="1" applyBorder="1" applyAlignment="1">
      <alignment horizontal="center" vertical="center" wrapText="1"/>
    </xf>
    <xf numFmtId="0" fontId="45" fillId="21" borderId="28" xfId="0" applyFont="1" applyFill="1" applyBorder="1" applyAlignment="1">
      <alignment horizontal="center" vertical="center" wrapText="1"/>
    </xf>
    <xf numFmtId="0" fontId="45" fillId="21" borderId="12" xfId="0" applyFont="1" applyFill="1" applyBorder="1" applyAlignment="1">
      <alignment horizontal="center" vertical="center"/>
    </xf>
    <xf numFmtId="0" fontId="26" fillId="21" borderId="12" xfId="0" applyFont="1" applyFill="1" applyBorder="1" applyAlignment="1">
      <alignment horizontal="right" vertical="center" wrapText="1"/>
    </xf>
    <xf numFmtId="0" fontId="45" fillId="21" borderId="30" xfId="0" applyFont="1" applyFill="1" applyBorder="1" applyAlignment="1">
      <alignment horizontal="center" vertical="center" wrapText="1"/>
    </xf>
    <xf numFmtId="1" fontId="5" fillId="20" borderId="12" xfId="0" applyNumberFormat="1" applyFont="1" applyFill="1" applyBorder="1" applyAlignment="1">
      <alignment horizontal="right" vertical="center" wrapText="1"/>
    </xf>
    <xf numFmtId="10" fontId="43" fillId="15" borderId="12" xfId="0" applyNumberFormat="1" applyFont="1" applyFill="1" applyBorder="1" applyAlignment="1">
      <alignment horizontal="right" vertical="center" wrapText="1"/>
    </xf>
    <xf numFmtId="0" fontId="0" fillId="20" borderId="12" xfId="0" applyFill="1" applyBorder="1" applyAlignment="1"/>
    <xf numFmtId="0" fontId="5" fillId="21" borderId="12" xfId="0" applyFont="1" applyFill="1" applyBorder="1" applyAlignment="1">
      <alignment horizontal="right" vertical="center" wrapText="1"/>
    </xf>
    <xf numFmtId="1" fontId="5" fillId="21" borderId="12" xfId="0" applyNumberFormat="1" applyFont="1" applyFill="1" applyBorder="1" applyAlignment="1">
      <alignment horizontal="right" vertical="center" wrapText="1"/>
    </xf>
    <xf numFmtId="10" fontId="43" fillId="21" borderId="12" xfId="0" applyNumberFormat="1" applyFont="1" applyFill="1" applyBorder="1" applyAlignment="1">
      <alignment horizontal="right" vertical="center" wrapText="1"/>
    </xf>
    <xf numFmtId="0" fontId="0" fillId="21" borderId="12" xfId="0" applyFill="1" applyBorder="1" applyAlignment="1"/>
    <xf numFmtId="0" fontId="40" fillId="2" borderId="0" xfId="0" applyFont="1" applyFill="1" applyBorder="1" applyAlignment="1">
      <alignment horizontal="left" vertical="center" wrapText="1"/>
    </xf>
    <xf numFmtId="0" fontId="49" fillId="21" borderId="26" xfId="0" applyFont="1" applyFill="1" applyBorder="1" applyAlignment="1">
      <alignment horizontal="right" vertical="center" wrapText="1"/>
    </xf>
    <xf numFmtId="0" fontId="45" fillId="21" borderId="12" xfId="0" applyFont="1" applyFill="1" applyBorder="1" applyAlignment="1">
      <alignment horizontal="left"/>
    </xf>
    <xf numFmtId="0" fontId="45" fillId="21" borderId="12" xfId="0" applyFont="1" applyFill="1" applyBorder="1" applyAlignment="1">
      <alignment horizontal="left" vertical="center" wrapText="1"/>
    </xf>
    <xf numFmtId="0" fontId="0" fillId="2" borderId="0" xfId="0" applyFill="1"/>
    <xf numFmtId="0" fontId="0" fillId="2" borderId="0" xfId="0" applyFill="1" applyAlignment="1">
      <alignment horizontal="right"/>
    </xf>
    <xf numFmtId="0" fontId="45" fillId="21" borderId="27" xfId="0" applyFont="1" applyFill="1" applyBorder="1" applyAlignment="1">
      <alignment vertical="center" wrapText="1"/>
    </xf>
    <xf numFmtId="0" fontId="45" fillId="21" borderId="30" xfId="46" applyFont="1" applyFill="1" applyBorder="1" applyAlignment="1">
      <alignment vertical="center" wrapText="1"/>
    </xf>
    <xf numFmtId="0" fontId="0" fillId="2" borderId="0" xfId="0" applyAlignment="1"/>
    <xf numFmtId="0" fontId="0" fillId="2" borderId="35" xfId="0" applyBorder="1"/>
    <xf numFmtId="0" fontId="45" fillId="21" borderId="0" xfId="52" applyFont="1" applyFill="1" applyBorder="1" applyAlignment="1">
      <alignment horizontal="center" vertical="center" wrapText="1"/>
    </xf>
    <xf numFmtId="0" fontId="1" fillId="23" borderId="12" xfId="0" applyNumberFormat="1" applyFont="1" applyFill="1" applyBorder="1"/>
    <xf numFmtId="0" fontId="38" fillId="22" borderId="10" xfId="47" applyFont="1" applyFill="1" applyBorder="1" applyAlignment="1">
      <alignment vertical="center"/>
    </xf>
    <xf numFmtId="0" fontId="23" fillId="22" borderId="11" xfId="47" applyFont="1" applyFill="1" applyBorder="1" applyAlignment="1">
      <alignment vertical="center"/>
    </xf>
    <xf numFmtId="9" fontId="43" fillId="15" borderId="12" xfId="52" applyNumberFormat="1" applyFont="1" applyFill="1" applyBorder="1" applyAlignment="1">
      <alignment horizontal="center" vertical="center" wrapText="1"/>
    </xf>
    <xf numFmtId="0" fontId="5" fillId="2" borderId="0" xfId="0" applyFont="1"/>
    <xf numFmtId="169" fontId="43" fillId="15" borderId="12" xfId="52" applyNumberFormat="1" applyFont="1" applyFill="1" applyBorder="1" applyAlignment="1">
      <alignment horizontal="center" vertical="center" wrapText="1"/>
    </xf>
    <xf numFmtId="0" fontId="29" fillId="2" borderId="0" xfId="0" applyFont="1"/>
    <xf numFmtId="0" fontId="24" fillId="2" borderId="0" xfId="0" applyFont="1" applyAlignment="1">
      <alignment horizontal="left"/>
    </xf>
    <xf numFmtId="0" fontId="32" fillId="22" borderId="10" xfId="47" applyFont="1" applyFill="1" applyBorder="1"/>
    <xf numFmtId="0" fontId="32" fillId="22" borderId="0" xfId="47" applyFont="1" applyFill="1" applyBorder="1"/>
    <xf numFmtId="0" fontId="32" fillId="22" borderId="11" xfId="47" applyFont="1" applyFill="1" applyBorder="1"/>
    <xf numFmtId="168" fontId="43" fillId="15" borderId="12" xfId="52" applyNumberFormat="1" applyFont="1" applyFill="1" applyBorder="1" applyAlignment="1">
      <alignment horizontal="center" vertical="center" wrapText="1"/>
    </xf>
    <xf numFmtId="0" fontId="23" fillId="15" borderId="13" xfId="0" applyFont="1" applyFill="1" applyBorder="1" applyAlignment="1">
      <alignment vertical="center"/>
    </xf>
    <xf numFmtId="0" fontId="24" fillId="2" borderId="0" xfId="52" applyFont="1" applyFill="1" applyBorder="1" applyAlignment="1">
      <alignment horizontal="left"/>
    </xf>
    <xf numFmtId="0" fontId="23" fillId="15" borderId="32" xfId="52" applyFont="1" applyFill="1" applyBorder="1" applyAlignment="1">
      <alignment horizontal="left"/>
    </xf>
    <xf numFmtId="0" fontId="23" fillId="15" borderId="28" xfId="52" applyFont="1" applyFill="1" applyBorder="1" applyAlignment="1">
      <alignment horizontal="left"/>
    </xf>
    <xf numFmtId="0" fontId="23" fillId="15" borderId="28" xfId="52" applyFont="1" applyFill="1" applyBorder="1"/>
    <xf numFmtId="0" fontId="5" fillId="15" borderId="28" xfId="52" applyFont="1" applyFill="1" applyBorder="1"/>
    <xf numFmtId="0" fontId="5" fillId="15" borderId="33" xfId="52" applyFont="1" applyFill="1" applyBorder="1"/>
    <xf numFmtId="0" fontId="23" fillId="15" borderId="0" xfId="52" applyFont="1" applyFill="1" applyBorder="1" applyAlignment="1">
      <alignment horizontal="left"/>
    </xf>
    <xf numFmtId="0" fontId="23" fillId="15" borderId="0" xfId="52" applyFont="1" applyFill="1" applyBorder="1"/>
    <xf numFmtId="0" fontId="5" fillId="15" borderId="0" xfId="52" applyFont="1" applyFill="1" applyBorder="1"/>
    <xf numFmtId="0" fontId="5" fillId="15" borderId="35" xfId="52" applyFont="1" applyFill="1" applyBorder="1"/>
    <xf numFmtId="0" fontId="5" fillId="15" borderId="31" xfId="52" applyFont="1" applyFill="1" applyBorder="1" applyAlignment="1">
      <alignment horizontal="left"/>
    </xf>
    <xf numFmtId="0" fontId="23" fillId="15" borderId="29" xfId="52" applyFont="1" applyFill="1" applyBorder="1" applyAlignment="1">
      <alignment horizontal="left"/>
    </xf>
    <xf numFmtId="0" fontId="23" fillId="15" borderId="29" xfId="52" applyFont="1" applyFill="1" applyBorder="1"/>
    <xf numFmtId="0" fontId="5" fillId="15" borderId="29" xfId="52" applyFont="1" applyFill="1" applyBorder="1"/>
    <xf numFmtId="0" fontId="5" fillId="15" borderId="36" xfId="52" applyFont="1" applyFill="1" applyBorder="1"/>
    <xf numFmtId="0" fontId="5" fillId="15" borderId="34" xfId="52" quotePrefix="1" applyFont="1" applyFill="1" applyBorder="1" applyAlignment="1">
      <alignment horizontal="left"/>
    </xf>
    <xf numFmtId="0" fontId="23" fillId="15" borderId="0" xfId="0" applyFont="1" applyFill="1" applyBorder="1" applyAlignment="1">
      <alignment vertical="center"/>
    </xf>
    <xf numFmtId="0" fontId="23" fillId="15" borderId="35" xfId="0" applyFont="1" applyFill="1" applyBorder="1" applyAlignment="1">
      <alignment vertical="center"/>
    </xf>
    <xf numFmtId="0" fontId="54" fillId="2" borderId="0" xfId="55" applyFont="1" applyFill="1" applyBorder="1" applyAlignment="1">
      <alignment horizontal="left" vertical="center"/>
    </xf>
    <xf numFmtId="0" fontId="5" fillId="15" borderId="32" xfId="57" applyFont="1" applyFill="1" applyBorder="1" applyAlignment="1"/>
    <xf numFmtId="0" fontId="23" fillId="15" borderId="28" xfId="57" applyFont="1" applyFill="1" applyBorder="1" applyAlignment="1"/>
    <xf numFmtId="0" fontId="5" fillId="15" borderId="28" xfId="57" applyFont="1" applyFill="1" applyBorder="1"/>
    <xf numFmtId="0" fontId="0" fillId="15" borderId="28" xfId="0" applyFill="1" applyBorder="1"/>
    <xf numFmtId="0" fontId="5" fillId="15" borderId="34" xfId="57" applyFont="1" applyFill="1" applyBorder="1" applyAlignment="1"/>
    <xf numFmtId="0" fontId="5" fillId="15" borderId="0" xfId="57" applyFont="1" applyFill="1" applyBorder="1" applyAlignment="1"/>
    <xf numFmtId="0" fontId="5" fillId="15" borderId="0" xfId="57" applyFont="1" applyFill="1" applyBorder="1"/>
    <xf numFmtId="0" fontId="5" fillId="15" borderId="0" xfId="0" applyFont="1" applyFill="1" applyBorder="1"/>
    <xf numFmtId="0" fontId="0" fillId="15" borderId="0" xfId="0" applyFill="1" applyBorder="1"/>
    <xf numFmtId="0" fontId="23" fillId="15" borderId="31" xfId="57" applyFont="1" applyFill="1" applyBorder="1" applyAlignment="1"/>
    <xf numFmtId="0" fontId="23" fillId="15" borderId="29" xfId="57" applyFont="1" applyFill="1" applyBorder="1" applyAlignment="1"/>
    <xf numFmtId="0" fontId="5" fillId="15" borderId="29" xfId="57" applyFont="1" applyFill="1" applyBorder="1"/>
    <xf numFmtId="0" fontId="0" fillId="15" borderId="29" xfId="0" applyFill="1" applyBorder="1"/>
    <xf numFmtId="0" fontId="23" fillId="2" borderId="0" xfId="57" applyFont="1" applyFill="1" applyAlignment="1">
      <alignment horizontal="left"/>
    </xf>
    <xf numFmtId="0" fontId="5" fillId="2" borderId="0" xfId="57" applyFont="1" applyFill="1"/>
    <xf numFmtId="0" fontId="45" fillId="21" borderId="12" xfId="57" applyFont="1" applyFill="1" applyBorder="1" applyAlignment="1">
      <alignment horizontal="center" vertical="center" wrapText="1"/>
    </xf>
    <xf numFmtId="0" fontId="45" fillId="21" borderId="13" xfId="57" applyFont="1" applyFill="1" applyBorder="1" applyAlignment="1">
      <alignment horizontal="left" vertical="center"/>
    </xf>
    <xf numFmtId="0" fontId="45" fillId="21" borderId="14" xfId="57" applyFont="1" applyFill="1" applyBorder="1" applyAlignment="1">
      <alignment horizontal="left" vertical="center"/>
    </xf>
    <xf numFmtId="0" fontId="45" fillId="21" borderId="27" xfId="57" applyFont="1" applyFill="1" applyBorder="1" applyAlignment="1">
      <alignment horizontal="left" vertical="center"/>
    </xf>
    <xf numFmtId="0" fontId="45" fillId="21" borderId="12" xfId="57" applyFont="1" applyFill="1" applyBorder="1" applyAlignment="1">
      <alignment horizontal="center" vertical="center"/>
    </xf>
    <xf numFmtId="0" fontId="30" fillId="21" borderId="12" xfId="57" applyFont="1" applyFill="1" applyBorder="1" applyAlignment="1">
      <alignment horizontal="center" vertical="center"/>
    </xf>
    <xf numFmtId="0" fontId="30" fillId="21" borderId="12" xfId="57" applyFont="1" applyFill="1" applyBorder="1" applyAlignment="1">
      <alignment horizontal="center" vertical="center" wrapText="1"/>
    </xf>
    <xf numFmtId="49" fontId="30" fillId="21" borderId="12" xfId="57" applyNumberFormat="1" applyFont="1" applyFill="1" applyBorder="1" applyAlignment="1">
      <alignment horizontal="right" vertical="center"/>
    </xf>
    <xf numFmtId="0" fontId="45" fillId="21" borderId="37" xfId="0" applyFont="1" applyFill="1" applyBorder="1" applyAlignment="1"/>
    <xf numFmtId="0" fontId="25" fillId="21" borderId="30" xfId="57" applyFont="1" applyFill="1" applyBorder="1" applyAlignment="1">
      <alignment horizontal="center" vertical="center" wrapText="1"/>
    </xf>
    <xf numFmtId="0" fontId="23" fillId="21" borderId="12" xfId="57" applyFont="1" applyFill="1" applyBorder="1" applyAlignment="1">
      <alignment horizontal="right" vertical="center"/>
    </xf>
    <xf numFmtId="168" fontId="26" fillId="20" borderId="12" xfId="0" applyNumberFormat="1" applyFont="1" applyFill="1" applyBorder="1" applyAlignment="1">
      <alignment horizontal="left"/>
    </xf>
    <xf numFmtId="0" fontId="1" fillId="20" borderId="37" xfId="0" applyFont="1" applyFill="1" applyBorder="1" applyAlignment="1"/>
    <xf numFmtId="0" fontId="30" fillId="20" borderId="12" xfId="57" applyFont="1" applyFill="1" applyBorder="1" applyAlignment="1">
      <alignment horizontal="center" vertical="center"/>
    </xf>
    <xf numFmtId="0" fontId="30" fillId="20" borderId="12" xfId="57" applyFont="1" applyFill="1" applyBorder="1" applyAlignment="1">
      <alignment horizontal="center" vertical="center" wrapText="1"/>
    </xf>
    <xf numFmtId="0" fontId="25" fillId="20" borderId="30" xfId="57" applyFont="1" applyFill="1" applyBorder="1" applyAlignment="1">
      <alignment horizontal="center" vertical="center" wrapText="1"/>
    </xf>
    <xf numFmtId="49" fontId="23" fillId="15" borderId="12" xfId="57" applyNumberFormat="1" applyFont="1" applyFill="1" applyBorder="1" applyAlignment="1">
      <alignment horizontal="right" vertical="center"/>
    </xf>
    <xf numFmtId="49" fontId="30" fillId="20" borderId="12" xfId="57" applyNumberFormat="1" applyFont="1" applyFill="1" applyBorder="1" applyAlignment="1">
      <alignment horizontal="right" vertical="center"/>
    </xf>
    <xf numFmtId="0" fontId="45" fillId="21" borderId="37" xfId="0" applyFont="1" applyFill="1" applyBorder="1" applyAlignment="1">
      <alignment horizontal="left"/>
    </xf>
    <xf numFmtId="2" fontId="5" fillId="20" borderId="12" xfId="45" applyNumberFormat="1" applyFont="1" applyFill="1" applyBorder="1" applyAlignment="1" applyProtection="1">
      <alignment wrapText="1"/>
      <protection locked="0"/>
    </xf>
    <xf numFmtId="0" fontId="45" fillId="21" borderId="38" xfId="0" applyFont="1" applyFill="1" applyBorder="1" applyAlignment="1">
      <alignment horizontal="left"/>
    </xf>
    <xf numFmtId="2" fontId="5" fillId="20" borderId="30" xfId="45" applyNumberFormat="1" applyFont="1" applyFill="1" applyBorder="1" applyAlignment="1" applyProtection="1">
      <alignment wrapText="1"/>
      <protection locked="0"/>
    </xf>
    <xf numFmtId="0" fontId="0" fillId="2" borderId="0" xfId="0" applyFill="1" applyBorder="1"/>
    <xf numFmtId="3" fontId="45" fillId="2" borderId="0" xfId="58" applyNumberFormat="1" applyFont="1" applyFill="1" applyBorder="1" applyAlignment="1">
      <alignment horizontal="left"/>
    </xf>
    <xf numFmtId="0" fontId="5" fillId="20" borderId="27" xfId="49" applyFont="1" applyFill="1" applyBorder="1" applyAlignment="1">
      <alignment horizontal="center" vertical="center" wrapText="1"/>
    </xf>
    <xf numFmtId="0" fontId="24" fillId="2" borderId="0" xfId="54" applyFont="1" applyFill="1" applyAlignment="1">
      <alignment horizontal="left"/>
    </xf>
    <xf numFmtId="0" fontId="45" fillId="21" borderId="13" xfId="49" applyFont="1" applyFill="1" applyBorder="1" applyAlignment="1">
      <alignment horizontal="center" vertical="center" wrapText="1"/>
    </xf>
    <xf numFmtId="0" fontId="5" fillId="15" borderId="34" xfId="52" applyFont="1" applyFill="1" applyBorder="1" applyAlignment="1">
      <alignment horizontal="left" vertical="top" wrapText="1"/>
    </xf>
    <xf numFmtId="0" fontId="40" fillId="2" borderId="0" xfId="54" applyFont="1" applyFill="1" applyBorder="1" applyAlignment="1">
      <alignment horizontal="left" vertical="center"/>
    </xf>
    <xf numFmtId="0" fontId="48" fillId="21" borderId="12" xfId="52" applyFont="1" applyFill="1" applyBorder="1"/>
    <xf numFmtId="0" fontId="5" fillId="20" borderId="12" xfId="52" applyFont="1" applyFill="1" applyBorder="1"/>
    <xf numFmtId="0" fontId="58" fillId="21" borderId="12" xfId="52" applyFont="1" applyFill="1" applyBorder="1" applyAlignment="1">
      <alignment horizontal="right" vertical="center" wrapText="1"/>
    </xf>
    <xf numFmtId="0" fontId="23" fillId="15" borderId="14" xfId="0" applyFont="1" applyFill="1" applyBorder="1" applyAlignment="1">
      <alignment vertical="center"/>
    </xf>
    <xf numFmtId="0" fontId="5" fillId="15" borderId="27" xfId="0" applyFont="1" applyFill="1" applyBorder="1" applyAlignment="1">
      <alignment vertical="center" wrapText="1"/>
    </xf>
    <xf numFmtId="0" fontId="5" fillId="15" borderId="0" xfId="52" applyFont="1" applyFill="1" applyBorder="1" applyAlignment="1">
      <alignment horizontal="left" vertical="top" wrapText="1"/>
    </xf>
    <xf numFmtId="0" fontId="32" fillId="2" borderId="0" xfId="52" applyFont="1"/>
    <xf numFmtId="0" fontId="5" fillId="15" borderId="35" xfId="52" applyFont="1" applyFill="1" applyBorder="1" applyAlignment="1">
      <alignment horizontal="left" vertical="top" wrapText="1"/>
    </xf>
    <xf numFmtId="14" fontId="30" fillId="21" borderId="12" xfId="0" applyNumberFormat="1" applyFont="1" applyFill="1" applyBorder="1"/>
    <xf numFmtId="14" fontId="22" fillId="2" borderId="0" xfId="53" applyNumberFormat="1" applyFont="1"/>
    <xf numFmtId="14" fontId="22" fillId="2" borderId="0" xfId="49" applyNumberFormat="1" applyFont="1" applyFill="1"/>
    <xf numFmtId="14" fontId="29" fillId="2" borderId="0" xfId="49" applyNumberFormat="1" applyFont="1"/>
    <xf numFmtId="14" fontId="1" fillId="2" borderId="0" xfId="54" applyNumberFormat="1" applyFill="1"/>
    <xf numFmtId="14" fontId="1" fillId="2" borderId="0" xfId="49" applyNumberFormat="1"/>
    <xf numFmtId="0" fontId="22" fillId="2" borderId="0" xfId="52" applyNumberFormat="1" applyFont="1" applyAlignment="1">
      <alignment horizontal="left"/>
    </xf>
    <xf numFmtId="14" fontId="5" fillId="20" borderId="12" xfId="52" applyNumberFormat="1" applyFont="1" applyFill="1" applyBorder="1" applyAlignment="1">
      <alignment horizontal="right" vertical="center" wrapText="1"/>
    </xf>
    <xf numFmtId="14" fontId="5" fillId="20" borderId="13" xfId="49" applyNumberFormat="1" applyFont="1" applyFill="1" applyBorder="1" applyAlignment="1">
      <alignment horizontal="center" vertical="center" wrapText="1"/>
    </xf>
    <xf numFmtId="170" fontId="41" fillId="20" borderId="12" xfId="52" applyNumberFormat="1" applyFont="1" applyFill="1" applyBorder="1" applyAlignment="1">
      <alignment horizontal="right" vertical="center" wrapText="1"/>
    </xf>
    <xf numFmtId="3" fontId="41" fillId="20" borderId="12" xfId="52" applyNumberFormat="1" applyFont="1" applyFill="1" applyBorder="1" applyAlignment="1">
      <alignment horizontal="right" vertical="center" wrapText="1"/>
    </xf>
    <xf numFmtId="3" fontId="41" fillId="15" borderId="12" xfId="52" applyNumberFormat="1" applyFont="1" applyFill="1" applyBorder="1"/>
    <xf numFmtId="10" fontId="42" fillId="15" borderId="12" xfId="52" applyNumberFormat="1" applyFont="1" applyFill="1" applyBorder="1" applyAlignment="1">
      <alignment horizontal="center" vertical="center" wrapText="1"/>
    </xf>
    <xf numFmtId="3" fontId="0" fillId="23" borderId="12" xfId="0" applyNumberFormat="1" applyFill="1" applyBorder="1"/>
    <xf numFmtId="164" fontId="0" fillId="23" borderId="12" xfId="0" applyNumberFormat="1" applyFill="1" applyBorder="1"/>
    <xf numFmtId="164" fontId="0" fillId="15" borderId="12" xfId="0" applyNumberFormat="1" applyFill="1" applyBorder="1"/>
    <xf numFmtId="170" fontId="22" fillId="2" borderId="0" xfId="0" applyNumberFormat="1" applyFont="1"/>
    <xf numFmtId="170" fontId="24" fillId="2" borderId="0" xfId="0" applyNumberFormat="1" applyFont="1" applyAlignment="1">
      <alignment horizontal="left"/>
    </xf>
    <xf numFmtId="170" fontId="0" fillId="2" borderId="0" xfId="0" applyNumberFormat="1"/>
    <xf numFmtId="170" fontId="24" fillId="2" borderId="0" xfId="0" applyNumberFormat="1" applyFont="1"/>
    <xf numFmtId="170" fontId="0" fillId="2" borderId="0" xfId="0" applyNumberFormat="1" applyAlignment="1">
      <alignment wrapText="1"/>
    </xf>
    <xf numFmtId="170" fontId="45" fillId="21" borderId="12" xfId="0" applyNumberFormat="1" applyFont="1" applyFill="1" applyBorder="1" applyAlignment="1">
      <alignment horizontal="center" vertical="center" wrapText="1"/>
    </xf>
    <xf numFmtId="3" fontId="0" fillId="2" borderId="0" xfId="0" applyNumberFormat="1"/>
    <xf numFmtId="3" fontId="24" fillId="2" borderId="0" xfId="0" applyNumberFormat="1" applyFont="1"/>
    <xf numFmtId="3" fontId="45" fillId="21" borderId="12" xfId="0" applyNumberFormat="1" applyFont="1" applyFill="1" applyBorder="1" applyAlignment="1">
      <alignment horizontal="center" vertical="center" wrapText="1"/>
    </xf>
    <xf numFmtId="0" fontId="5" fillId="20" borderId="12" xfId="49" applyFont="1" applyFill="1" applyBorder="1" applyAlignment="1">
      <alignment horizontal="center" vertical="center" wrapText="1"/>
    </xf>
    <xf numFmtId="3" fontId="1" fillId="2" borderId="0" xfId="49" applyNumberFormat="1"/>
    <xf numFmtId="3" fontId="23" fillId="2" borderId="0" xfId="54" applyNumberFormat="1" applyFont="1" applyFill="1" applyAlignment="1"/>
    <xf numFmtId="3" fontId="45" fillId="21" borderId="12" xfId="52" applyNumberFormat="1" applyFont="1" applyFill="1" applyBorder="1" applyAlignment="1">
      <alignment horizontal="center" vertical="center" wrapText="1"/>
    </xf>
    <xf numFmtId="3" fontId="5" fillId="20" borderId="27" xfId="49" applyNumberFormat="1" applyFont="1" applyFill="1" applyBorder="1" applyAlignment="1">
      <alignment horizontal="center" vertical="center" wrapText="1"/>
    </xf>
    <xf numFmtId="4" fontId="1" fillId="2" borderId="0" xfId="49" applyNumberFormat="1"/>
    <xf numFmtId="4" fontId="23" fillId="2" borderId="0" xfId="54" applyNumberFormat="1" applyFont="1" applyFill="1" applyAlignment="1"/>
    <xf numFmtId="4" fontId="45" fillId="21" borderId="12" xfId="52" applyNumberFormat="1" applyFont="1" applyFill="1" applyBorder="1" applyAlignment="1">
      <alignment horizontal="center" vertical="center" wrapText="1"/>
    </xf>
    <xf numFmtId="4" fontId="5" fillId="20" borderId="27" xfId="49" applyNumberFormat="1" applyFont="1" applyFill="1" applyBorder="1" applyAlignment="1">
      <alignment horizontal="center" vertical="center" wrapText="1"/>
    </xf>
    <xf numFmtId="170" fontId="1" fillId="2" borderId="0" xfId="54" applyNumberFormat="1" applyFill="1" applyAlignment="1"/>
    <xf numFmtId="170" fontId="45" fillId="21" borderId="12" xfId="49" applyNumberFormat="1" applyFont="1" applyFill="1" applyBorder="1" applyAlignment="1">
      <alignment horizontal="center" vertical="center" wrapText="1"/>
    </xf>
    <xf numFmtId="170" fontId="5" fillId="20" borderId="12" xfId="49" applyNumberFormat="1" applyFont="1" applyFill="1" applyBorder="1" applyAlignment="1">
      <alignment horizontal="right" vertical="center" wrapText="1"/>
    </xf>
    <xf numFmtId="170" fontId="5" fillId="20" borderId="12" xfId="52" applyNumberFormat="1" applyFont="1" applyFill="1" applyBorder="1" applyAlignment="1">
      <alignment horizontal="right" vertical="center" wrapText="1"/>
    </xf>
    <xf numFmtId="3" fontId="43" fillId="15" borderId="12" xfId="29" applyNumberFormat="1" applyFont="1" applyFill="1" applyBorder="1" applyAlignment="1">
      <alignment horizontal="right" vertical="center" wrapText="1"/>
    </xf>
    <xf numFmtId="3" fontId="43" fillId="15" borderId="12" xfId="29" applyNumberFormat="1" applyFont="1" applyFill="1" applyBorder="1" applyAlignment="1">
      <alignment horizontal="right" vertical="center" wrapText="1" indent="1"/>
    </xf>
    <xf numFmtId="10" fontId="44" fillId="15" borderId="27" xfId="0" applyNumberFormat="1" applyFont="1" applyFill="1" applyBorder="1" applyAlignment="1">
      <alignment horizontal="right" vertical="center" wrapText="1" indent="1"/>
    </xf>
    <xf numFmtId="0" fontId="1" fillId="20" borderId="12" xfId="0" applyFont="1" applyFill="1" applyBorder="1" applyAlignment="1">
      <alignment horizontal="left" vertical="center" wrapText="1"/>
    </xf>
    <xf numFmtId="0" fontId="1" fillId="15" borderId="12" xfId="0" applyFont="1" applyFill="1" applyBorder="1" applyAlignment="1">
      <alignment horizontal="right" vertical="center" wrapText="1"/>
    </xf>
    <xf numFmtId="0" fontId="1" fillId="20" borderId="12" xfId="0" applyFont="1" applyFill="1" applyBorder="1" applyAlignment="1">
      <alignment horizontal="right" vertical="center" wrapText="1"/>
    </xf>
    <xf numFmtId="1" fontId="1" fillId="20" borderId="12" xfId="0" applyNumberFormat="1" applyFont="1" applyFill="1" applyBorder="1" applyAlignment="1">
      <alignment horizontal="right" vertical="center" wrapText="1"/>
    </xf>
    <xf numFmtId="0" fontId="1" fillId="21" borderId="12" xfId="0" applyFont="1" applyFill="1" applyBorder="1"/>
    <xf numFmtId="164" fontId="0" fillId="2" borderId="0" xfId="0" applyNumberFormat="1"/>
    <xf numFmtId="164" fontId="23" fillId="15" borderId="28" xfId="57" applyNumberFormat="1" applyFont="1" applyFill="1" applyBorder="1" applyAlignment="1"/>
    <xf numFmtId="164" fontId="5" fillId="15" borderId="0" xfId="57" applyNumberFormat="1" applyFont="1" applyFill="1" applyBorder="1" applyAlignment="1"/>
    <xf numFmtId="164" fontId="23" fillId="15" borderId="29" xfId="57" applyNumberFormat="1" applyFont="1" applyFill="1" applyBorder="1" applyAlignment="1"/>
    <xf numFmtId="164" fontId="5" fillId="2" borderId="0" xfId="57" applyNumberFormat="1" applyFont="1" applyFill="1"/>
    <xf numFmtId="164" fontId="25" fillId="21" borderId="12" xfId="57" applyNumberFormat="1" applyFont="1" applyFill="1" applyBorder="1" applyAlignment="1">
      <alignment horizontal="center" vertical="center"/>
    </xf>
    <xf numFmtId="164" fontId="25" fillId="20" borderId="12" xfId="57" applyNumberFormat="1" applyFont="1" applyFill="1" applyBorder="1" applyAlignment="1">
      <alignment horizontal="center" vertical="center"/>
    </xf>
    <xf numFmtId="164" fontId="5" fillId="20" borderId="12" xfId="45" applyNumberFormat="1" applyFont="1" applyFill="1" applyBorder="1" applyAlignment="1" applyProtection="1">
      <alignment wrapText="1"/>
      <protection locked="0"/>
    </xf>
    <xf numFmtId="3" fontId="1" fillId="2" borderId="0" xfId="54" applyNumberFormat="1" applyFill="1" applyAlignment="1"/>
    <xf numFmtId="3" fontId="5" fillId="20" borderId="30" xfId="52" applyNumberFormat="1" applyFont="1" applyFill="1" applyBorder="1" applyAlignment="1">
      <alignment horizontal="center" wrapText="1"/>
    </xf>
    <xf numFmtId="4" fontId="0" fillId="2" borderId="0" xfId="0" applyNumberFormat="1"/>
    <xf numFmtId="4" fontId="1" fillId="2" borderId="0" xfId="54" applyNumberFormat="1" applyFill="1" applyAlignment="1"/>
    <xf numFmtId="4" fontId="5" fillId="20" borderId="30" xfId="52" applyNumberFormat="1" applyFont="1" applyFill="1" applyBorder="1" applyAlignment="1">
      <alignment horizontal="center" wrapText="1"/>
    </xf>
    <xf numFmtId="170" fontId="45" fillId="21" borderId="12" xfId="52" applyNumberFormat="1" applyFont="1" applyFill="1" applyBorder="1" applyAlignment="1">
      <alignment horizontal="center" vertical="center" wrapText="1"/>
    </xf>
    <xf numFmtId="170" fontId="5" fillId="20" borderId="30" xfId="52" applyNumberFormat="1" applyFont="1" applyFill="1" applyBorder="1" applyAlignment="1">
      <alignment horizontal="center" wrapText="1"/>
    </xf>
    <xf numFmtId="3" fontId="5" fillId="20" borderId="12" xfId="52" applyNumberFormat="1" applyFont="1" applyFill="1" applyBorder="1"/>
    <xf numFmtId="4" fontId="5" fillId="20" borderId="12" xfId="52" applyNumberFormat="1" applyFont="1" applyFill="1" applyBorder="1"/>
    <xf numFmtId="4" fontId="1" fillId="2" borderId="0" xfId="52" applyNumberFormat="1"/>
    <xf numFmtId="4" fontId="45" fillId="21" borderId="12" xfId="52" applyNumberFormat="1" applyFont="1" applyFill="1" applyBorder="1" applyAlignment="1">
      <alignment horizontal="center"/>
    </xf>
    <xf numFmtId="4" fontId="1" fillId="2" borderId="0" xfId="52" applyNumberFormat="1" applyFill="1" applyBorder="1" applyAlignment="1">
      <alignment horizontal="left" vertical="top" wrapText="1"/>
    </xf>
    <xf numFmtId="3" fontId="1" fillId="23" borderId="12" xfId="52" applyNumberFormat="1" applyFill="1" applyBorder="1"/>
    <xf numFmtId="3" fontId="1" fillId="2" borderId="0" xfId="52" applyNumberFormat="1"/>
    <xf numFmtId="3" fontId="5" fillId="2" borderId="0" xfId="52" applyNumberFormat="1" applyFont="1"/>
    <xf numFmtId="0" fontId="62" fillId="2" borderId="0" xfId="0" applyNumberFormat="1" applyFont="1" applyFill="1" applyAlignment="1">
      <alignment horizontal="left" vertical="top"/>
    </xf>
    <xf numFmtId="0" fontId="62" fillId="2" borderId="0" xfId="0" applyFont="1"/>
    <xf numFmtId="3" fontId="0" fillId="20" borderId="12" xfId="0" applyNumberFormat="1" applyFill="1" applyBorder="1"/>
    <xf numFmtId="170" fontId="1" fillId="23" borderId="12" xfId="0" applyNumberFormat="1" applyFont="1" applyFill="1" applyBorder="1"/>
    <xf numFmtId="170" fontId="1" fillId="20" borderId="12" xfId="0" applyNumberFormat="1" applyFont="1" applyFill="1" applyBorder="1"/>
    <xf numFmtId="3" fontId="1" fillId="20" borderId="30" xfId="52" applyNumberFormat="1" applyFont="1" applyFill="1" applyBorder="1" applyAlignment="1">
      <alignment horizontal="right" vertical="center" wrapText="1"/>
    </xf>
    <xf numFmtId="3" fontId="1" fillId="23" borderId="12" xfId="0" applyNumberFormat="1" applyFont="1" applyFill="1" applyBorder="1"/>
    <xf numFmtId="0" fontId="1" fillId="20" borderId="30" xfId="52" applyFont="1" applyFill="1" applyBorder="1" applyAlignment="1">
      <alignment horizontal="right" vertical="center" wrapText="1"/>
    </xf>
    <xf numFmtId="3" fontId="1" fillId="20" borderId="12" xfId="52" applyNumberFormat="1" applyFont="1" applyFill="1" applyBorder="1" applyAlignment="1">
      <alignment wrapText="1"/>
    </xf>
    <xf numFmtId="0" fontId="1" fillId="20" borderId="12" xfId="52" applyFont="1" applyFill="1" applyBorder="1" applyAlignment="1">
      <alignment wrapText="1"/>
    </xf>
    <xf numFmtId="14" fontId="30" fillId="21" borderId="12" xfId="0" applyNumberFormat="1" applyFont="1" applyFill="1" applyBorder="1" applyAlignment="1">
      <alignment horizontal="right"/>
    </xf>
    <xf numFmtId="0" fontId="1" fillId="2" borderId="0" xfId="49" applyFont="1"/>
    <xf numFmtId="14" fontId="1" fillId="20" borderId="13" xfId="49" applyNumberFormat="1" applyFont="1" applyFill="1" applyBorder="1" applyAlignment="1">
      <alignment horizontal="center" vertical="center" wrapText="1"/>
    </xf>
    <xf numFmtId="0" fontId="1" fillId="20" borderId="12" xfId="49" applyFont="1" applyFill="1" applyBorder="1" applyAlignment="1">
      <alignment horizontal="center" vertical="center" wrapText="1"/>
    </xf>
    <xf numFmtId="0" fontId="1" fillId="20" borderId="27" xfId="49" applyFont="1" applyFill="1" applyBorder="1" applyAlignment="1">
      <alignment horizontal="center" vertical="center" wrapText="1"/>
    </xf>
    <xf numFmtId="0" fontId="1" fillId="20" borderId="12" xfId="49" applyFont="1" applyFill="1" applyBorder="1" applyAlignment="1">
      <alignment horizontal="right" vertical="center" wrapText="1"/>
    </xf>
    <xf numFmtId="171" fontId="1" fillId="20" borderId="12" xfId="29" applyNumberFormat="1" applyFont="1" applyFill="1" applyBorder="1" applyAlignment="1">
      <alignment horizontal="right" vertical="center" wrapText="1"/>
    </xf>
    <xf numFmtId="170" fontId="1" fillId="20" borderId="12" xfId="52" applyNumberFormat="1" applyFont="1" applyFill="1" applyBorder="1" applyAlignment="1">
      <alignment horizontal="right" vertical="center" wrapText="1"/>
    </xf>
    <xf numFmtId="172" fontId="1" fillId="20" borderId="12" xfId="52" applyNumberFormat="1" applyFont="1" applyFill="1" applyBorder="1" applyAlignment="1">
      <alignment horizontal="right" vertical="center" wrapText="1"/>
    </xf>
    <xf numFmtId="170" fontId="1" fillId="20" borderId="12" xfId="49" applyNumberFormat="1" applyFont="1" applyFill="1" applyBorder="1" applyAlignment="1">
      <alignment horizontal="right" vertical="center" wrapText="1"/>
    </xf>
    <xf numFmtId="172" fontId="1" fillId="20" borderId="12" xfId="49" applyNumberFormat="1" applyFont="1" applyFill="1" applyBorder="1" applyAlignment="1">
      <alignment horizontal="right" vertical="center" wrapText="1"/>
    </xf>
    <xf numFmtId="170" fontId="1" fillId="20" borderId="30" xfId="52" applyNumberFormat="1" applyFont="1" applyFill="1" applyBorder="1" applyAlignment="1">
      <alignment horizontal="right" vertical="center" wrapText="1"/>
    </xf>
    <xf numFmtId="172" fontId="1" fillId="20" borderId="30" xfId="52" applyNumberFormat="1" applyFont="1" applyFill="1" applyBorder="1" applyAlignment="1">
      <alignment horizontal="right" vertical="center" wrapText="1"/>
    </xf>
    <xf numFmtId="14" fontId="1" fillId="20" borderId="12" xfId="52" applyNumberFormat="1" applyFont="1" applyFill="1" applyBorder="1" applyAlignment="1">
      <alignment horizontal="right" vertical="center" wrapText="1"/>
    </xf>
    <xf numFmtId="0" fontId="1" fillId="20" borderId="30" xfId="52" applyFont="1" applyFill="1" applyBorder="1" applyAlignment="1">
      <alignment horizontal="left"/>
    </xf>
    <xf numFmtId="3" fontId="1" fillId="20" borderId="30" xfId="52" applyNumberFormat="1" applyFont="1" applyFill="1" applyBorder="1" applyAlignment="1">
      <alignment horizontal="center" wrapText="1"/>
    </xf>
    <xf numFmtId="4" fontId="1" fillId="20" borderId="30" xfId="52" applyNumberFormat="1" applyFont="1" applyFill="1" applyBorder="1" applyAlignment="1">
      <alignment horizontal="center" wrapText="1"/>
    </xf>
    <xf numFmtId="170" fontId="1" fillId="20" borderId="30" xfId="52" applyNumberFormat="1" applyFont="1" applyFill="1" applyBorder="1" applyAlignment="1">
      <alignment horizontal="center" wrapText="1"/>
    </xf>
    <xf numFmtId="0" fontId="1" fillId="20" borderId="12" xfId="52" applyFont="1" applyFill="1" applyBorder="1"/>
    <xf numFmtId="3" fontId="1" fillId="20" borderId="12" xfId="52" applyNumberFormat="1" applyFont="1" applyFill="1" applyBorder="1"/>
    <xf numFmtId="4" fontId="1" fillId="20" borderId="12" xfId="52" applyNumberFormat="1" applyFont="1" applyFill="1" applyBorder="1"/>
    <xf numFmtId="173" fontId="0" fillId="23" borderId="12" xfId="0" applyNumberFormat="1" applyFill="1" applyBorder="1"/>
    <xf numFmtId="9" fontId="0" fillId="23" borderId="12" xfId="61" applyFont="1" applyFill="1" applyBorder="1"/>
    <xf numFmtId="174" fontId="42" fillId="15" borderId="12" xfId="52" applyNumberFormat="1" applyFont="1" applyFill="1" applyBorder="1" applyAlignment="1">
      <alignment horizontal="center" vertical="center" wrapText="1"/>
    </xf>
    <xf numFmtId="4" fontId="0" fillId="23" borderId="12" xfId="0" applyNumberFormat="1" applyFill="1" applyBorder="1"/>
    <xf numFmtId="171" fontId="44" fillId="15" borderId="27" xfId="29" applyNumberFormat="1" applyFont="1" applyFill="1" applyBorder="1" applyAlignment="1"/>
    <xf numFmtId="175" fontId="0" fillId="20" borderId="12" xfId="29" applyNumberFormat="1" applyFont="1" applyFill="1" applyBorder="1"/>
    <xf numFmtId="0" fontId="1" fillId="20" borderId="30" xfId="0" applyFont="1" applyFill="1" applyBorder="1" applyAlignment="1" applyProtection="1">
      <alignment horizontal="left"/>
      <protection locked="0"/>
    </xf>
    <xf numFmtId="0" fontId="1" fillId="21" borderId="0" xfId="0" applyFont="1" applyFill="1" applyBorder="1"/>
    <xf numFmtId="4" fontId="41" fillId="20" borderId="12" xfId="52" applyNumberFormat="1" applyFont="1" applyFill="1" applyBorder="1" applyAlignment="1">
      <alignment horizontal="right" vertical="center" wrapText="1"/>
    </xf>
    <xf numFmtId="170" fontId="41" fillId="20" borderId="12" xfId="29" applyNumberFormat="1" applyFont="1" applyFill="1" applyBorder="1" applyAlignment="1">
      <alignment horizontal="right" vertical="center" wrapText="1"/>
    </xf>
    <xf numFmtId="3" fontId="41" fillId="20" borderId="12" xfId="52" applyNumberFormat="1" applyFont="1" applyFill="1" applyBorder="1" applyAlignment="1">
      <alignment vertical="center" wrapText="1"/>
    </xf>
    <xf numFmtId="9" fontId="0" fillId="23" borderId="12" xfId="0" applyNumberFormat="1" applyFill="1" applyBorder="1"/>
    <xf numFmtId="171" fontId="0" fillId="23" borderId="12" xfId="29" applyNumberFormat="1" applyFont="1" applyFill="1" applyBorder="1"/>
    <xf numFmtId="1" fontId="0" fillId="23" borderId="12" xfId="0" applyNumberFormat="1" applyFill="1" applyBorder="1"/>
    <xf numFmtId="171" fontId="0" fillId="20" borderId="12" xfId="29" applyNumberFormat="1" applyFont="1" applyFill="1" applyBorder="1" applyAlignment="1">
      <alignment horizontal="right"/>
    </xf>
    <xf numFmtId="41" fontId="0" fillId="20" borderId="12" xfId="0" applyNumberFormat="1" applyFill="1" applyBorder="1"/>
    <xf numFmtId="41" fontId="44" fillId="15" borderId="27" xfId="0" applyNumberFormat="1" applyFont="1" applyFill="1" applyBorder="1" applyAlignment="1"/>
    <xf numFmtId="3" fontId="1" fillId="20" borderId="12" xfId="0" applyNumberFormat="1" applyFont="1" applyFill="1" applyBorder="1" applyAlignment="1">
      <alignment horizontal="right" vertical="center" wrapText="1"/>
    </xf>
    <xf numFmtId="170" fontId="1" fillId="23" borderId="12" xfId="0" applyNumberFormat="1" applyFont="1" applyFill="1" applyBorder="1" applyAlignment="1">
      <alignment horizontal="right"/>
    </xf>
    <xf numFmtId="3" fontId="1" fillId="0" borderId="0" xfId="52" applyNumberFormat="1" applyFill="1"/>
    <xf numFmtId="0" fontId="1" fillId="20" borderId="12" xfId="52" applyFont="1" applyFill="1" applyBorder="1" applyAlignment="1">
      <alignment wrapText="1"/>
    </xf>
    <xf numFmtId="3" fontId="23" fillId="26" borderId="0" xfId="0" applyNumberFormat="1" applyFont="1" applyFill="1"/>
    <xf numFmtId="3" fontId="23" fillId="26" borderId="0" xfId="54" applyNumberFormat="1" applyFont="1" applyFill="1" applyAlignment="1"/>
    <xf numFmtId="170" fontId="1" fillId="2" borderId="0" xfId="49" applyNumberFormat="1" applyAlignment="1">
      <alignment horizontal="right"/>
    </xf>
    <xf numFmtId="170" fontId="1" fillId="2" borderId="0" xfId="54" applyNumberFormat="1" applyFill="1" applyAlignment="1">
      <alignment horizontal="right"/>
    </xf>
    <xf numFmtId="170" fontId="1" fillId="20" borderId="30" xfId="49" applyNumberFormat="1" applyFont="1" applyFill="1" applyBorder="1" applyAlignment="1">
      <alignment horizontal="right" wrapText="1"/>
    </xf>
    <xf numFmtId="41" fontId="0" fillId="20" borderId="12" xfId="0" applyNumberFormat="1" applyFill="1" applyBorder="1" applyAlignment="1">
      <alignment horizontal="right"/>
    </xf>
    <xf numFmtId="0" fontId="44" fillId="15" borderId="27" xfId="0" applyFont="1" applyFill="1" applyBorder="1" applyAlignment="1">
      <alignment horizontal="right"/>
    </xf>
    <xf numFmtId="3" fontId="44" fillId="15" borderId="27" xfId="0" applyNumberFormat="1" applyFont="1" applyFill="1" applyBorder="1" applyAlignment="1"/>
    <xf numFmtId="3" fontId="44" fillId="15" borderId="12" xfId="0" applyNumberFormat="1" applyFont="1" applyFill="1" applyBorder="1" applyAlignment="1"/>
    <xf numFmtId="171" fontId="1" fillId="20" borderId="12" xfId="29" applyNumberFormat="1" applyFont="1" applyFill="1" applyBorder="1" applyAlignment="1">
      <alignment horizontal="right"/>
    </xf>
    <xf numFmtId="171" fontId="44" fillId="15" borderId="27" xfId="29" applyNumberFormat="1" applyFont="1" applyFill="1" applyBorder="1" applyAlignment="1">
      <alignment horizontal="right"/>
    </xf>
    <xf numFmtId="41" fontId="1" fillId="20" borderId="12" xfId="0" applyNumberFormat="1" applyFont="1" applyFill="1" applyBorder="1" applyAlignment="1">
      <alignment horizontal="right"/>
    </xf>
    <xf numFmtId="3" fontId="41" fillId="27" borderId="12" xfId="52" applyNumberFormat="1" applyFont="1" applyFill="1" applyBorder="1" applyAlignment="1">
      <alignment horizontal="right" vertical="center" wrapText="1"/>
    </xf>
    <xf numFmtId="3" fontId="0" fillId="27" borderId="12" xfId="0" applyNumberFormat="1" applyFill="1" applyBorder="1"/>
    <xf numFmtId="171" fontId="0" fillId="27" borderId="12" xfId="29" applyNumberFormat="1" applyFont="1" applyFill="1" applyBorder="1"/>
    <xf numFmtId="0" fontId="24" fillId="2" borderId="15" xfId="50" applyFont="1" applyBorder="1" applyAlignment="1" applyProtection="1">
      <protection locked="0"/>
    </xf>
    <xf numFmtId="0" fontId="1" fillId="2" borderId="16" xfId="50" applyBorder="1" applyAlignment="1"/>
    <xf numFmtId="0" fontId="1" fillId="2" borderId="17" xfId="50" applyBorder="1" applyAlignment="1"/>
    <xf numFmtId="167" fontId="23" fillId="15" borderId="18" xfId="26" applyFont="1" applyBorder="1" applyAlignment="1">
      <alignment horizontal="left"/>
    </xf>
    <xf numFmtId="0" fontId="1" fillId="2" borderId="19" xfId="50" applyBorder="1" applyAlignment="1"/>
    <xf numFmtId="0" fontId="1" fillId="2" borderId="20" xfId="50" applyBorder="1" applyAlignment="1"/>
    <xf numFmtId="167" fontId="23" fillId="20" borderId="10" xfId="39" applyFont="1" applyFill="1" applyBorder="1" applyAlignment="1">
      <alignment horizontal="left"/>
      <protection locked="0"/>
    </xf>
    <xf numFmtId="0" fontId="1" fillId="20" borderId="0" xfId="50" applyFill="1" applyBorder="1" applyAlignment="1"/>
    <xf numFmtId="0" fontId="1" fillId="20" borderId="11" xfId="50" applyFill="1" applyBorder="1" applyAlignment="1"/>
    <xf numFmtId="0" fontId="30" fillId="21" borderId="0" xfId="0" applyFont="1" applyFill="1" applyBorder="1" applyAlignment="1">
      <alignment horizontal="right" indent="1"/>
    </xf>
    <xf numFmtId="0" fontId="30" fillId="21" borderId="35" xfId="0" applyFont="1" applyFill="1" applyBorder="1" applyAlignment="1">
      <alignment horizontal="right" indent="1"/>
    </xf>
    <xf numFmtId="0" fontId="13" fillId="20" borderId="13" xfId="37" applyFill="1" applyBorder="1" applyAlignment="1" applyProtection="1">
      <alignment horizontal="left"/>
      <protection locked="0"/>
    </xf>
    <xf numFmtId="0" fontId="5" fillId="20" borderId="14" xfId="0" applyFont="1" applyFill="1" applyBorder="1" applyAlignment="1" applyProtection="1">
      <alignment horizontal="left"/>
      <protection locked="0"/>
    </xf>
    <xf numFmtId="0" fontId="5" fillId="20" borderId="27" xfId="0" applyFont="1" applyFill="1" applyBorder="1" applyAlignment="1" applyProtection="1">
      <alignment horizontal="left"/>
      <protection locked="0"/>
    </xf>
    <xf numFmtId="0" fontId="1" fillId="20" borderId="12" xfId="0" applyFont="1" applyFill="1" applyBorder="1" applyAlignment="1" applyProtection="1">
      <alignment horizontal="left"/>
      <protection locked="0"/>
    </xf>
    <xf numFmtId="0" fontId="1" fillId="20" borderId="13" xfId="0" applyFont="1" applyFill="1" applyBorder="1" applyAlignment="1" applyProtection="1">
      <alignment horizontal="left"/>
      <protection locked="0"/>
    </xf>
    <xf numFmtId="0" fontId="0" fillId="2" borderId="14" xfId="0" applyBorder="1" applyAlignment="1"/>
    <xf numFmtId="0" fontId="0" fillId="2" borderId="27" xfId="0" applyBorder="1" applyAlignment="1"/>
    <xf numFmtId="0" fontId="5" fillId="0" borderId="0" xfId="50" applyFont="1" applyFill="1" applyBorder="1" applyAlignment="1" applyProtection="1"/>
    <xf numFmtId="0" fontId="1" fillId="2" borderId="0" xfId="50" applyBorder="1" applyAlignment="1"/>
    <xf numFmtId="0" fontId="1" fillId="20" borderId="14" xfId="0" applyFont="1" applyFill="1" applyBorder="1" applyAlignment="1" applyProtection="1">
      <alignment horizontal="left"/>
      <protection locked="0"/>
    </xf>
    <xf numFmtId="0" fontId="1" fillId="20" borderId="27" xfId="0" applyFont="1" applyFill="1" applyBorder="1" applyAlignment="1" applyProtection="1">
      <alignment horizontal="left"/>
      <protection locked="0"/>
    </xf>
    <xf numFmtId="0" fontId="29" fillId="20" borderId="12" xfId="51" applyFont="1" applyFill="1" applyBorder="1" applyAlignment="1"/>
    <xf numFmtId="0" fontId="63" fillId="20" borderId="12" xfId="51" applyFill="1" applyBorder="1" applyAlignment="1"/>
    <xf numFmtId="0" fontId="29" fillId="0" borderId="0" xfId="50" applyFont="1" applyFill="1" applyAlignment="1"/>
    <xf numFmtId="0" fontId="1" fillId="0" borderId="0" xfId="48" applyFill="1" applyAlignment="1"/>
    <xf numFmtId="0" fontId="29" fillId="20" borderId="14" xfId="50" applyFont="1" applyFill="1" applyBorder="1" applyAlignment="1">
      <alignment horizontal="left"/>
    </xf>
    <xf numFmtId="0" fontId="1" fillId="20" borderId="14" xfId="48" applyFill="1" applyBorder="1" applyAlignment="1">
      <alignment horizontal="left"/>
    </xf>
    <xf numFmtId="0" fontId="1" fillId="20" borderId="27" xfId="48" applyFill="1" applyBorder="1" applyAlignment="1">
      <alignment horizontal="left"/>
    </xf>
    <xf numFmtId="0" fontId="39" fillId="22" borderId="0" xfId="47" applyFont="1" applyFill="1" applyBorder="1" applyAlignment="1">
      <alignment horizontal="left" vertical="center"/>
    </xf>
    <xf numFmtId="0" fontId="33" fillId="20" borderId="0" xfId="47" applyFont="1" applyFill="1" applyBorder="1" applyAlignment="1">
      <alignment horizontal="center" vertical="center" wrapText="1"/>
    </xf>
    <xf numFmtId="0" fontId="0" fillId="2" borderId="0" xfId="0"/>
    <xf numFmtId="0" fontId="0" fillId="15" borderId="0" xfId="52" applyFont="1" applyFill="1" applyBorder="1" applyAlignment="1">
      <alignment horizontal="left" vertical="top" wrapText="1"/>
    </xf>
    <xf numFmtId="0" fontId="0" fillId="2" borderId="0" xfId="0" applyBorder="1" applyAlignment="1">
      <alignment horizontal="left" vertical="top" wrapText="1"/>
    </xf>
    <xf numFmtId="0" fontId="5" fillId="15" borderId="34" xfId="52" applyFont="1" applyFill="1" applyBorder="1" applyAlignment="1">
      <alignment horizontal="left" vertical="top" wrapText="1"/>
    </xf>
    <xf numFmtId="0" fontId="5" fillId="15" borderId="0" xfId="52" applyFont="1" applyFill="1" applyBorder="1" applyAlignment="1">
      <alignment horizontal="left" vertical="top" wrapText="1"/>
    </xf>
    <xf numFmtId="0" fontId="5" fillId="15" borderId="35" xfId="52" applyFont="1" applyFill="1" applyBorder="1" applyAlignment="1">
      <alignment horizontal="left" vertical="top" wrapText="1"/>
    </xf>
    <xf numFmtId="0" fontId="0" fillId="2" borderId="35" xfId="0" applyBorder="1" applyAlignment="1">
      <alignment horizontal="left" vertical="top" wrapText="1"/>
    </xf>
    <xf numFmtId="0" fontId="40" fillId="0" borderId="0" xfId="52" applyFont="1" applyFill="1" applyBorder="1" applyAlignment="1">
      <alignment horizontal="left" vertical="center" wrapText="1"/>
    </xf>
    <xf numFmtId="0" fontId="5" fillId="2" borderId="0" xfId="52" applyFont="1" applyAlignment="1">
      <alignment horizontal="left" vertical="center"/>
    </xf>
    <xf numFmtId="0" fontId="49" fillId="21" borderId="13" xfId="52" applyFont="1" applyFill="1" applyBorder="1" applyAlignment="1">
      <alignment horizontal="center" vertical="center" wrapText="1"/>
    </xf>
    <xf numFmtId="0" fontId="49" fillId="21" borderId="14" xfId="52" applyFont="1" applyFill="1" applyBorder="1" applyAlignment="1">
      <alignment horizontal="center" vertical="center" wrapText="1"/>
    </xf>
    <xf numFmtId="0" fontId="49" fillId="21" borderId="27" xfId="52" applyFont="1" applyFill="1" applyBorder="1" applyAlignment="1">
      <alignment horizontal="center" vertical="center" wrapText="1"/>
    </xf>
    <xf numFmtId="0" fontId="23" fillId="15" borderId="32" xfId="52" applyFont="1" applyFill="1" applyBorder="1" applyAlignment="1">
      <alignment horizontal="left" vertical="top" wrapText="1"/>
    </xf>
    <xf numFmtId="0" fontId="5" fillId="15" borderId="28" xfId="52" applyFont="1" applyFill="1" applyBorder="1" applyAlignment="1">
      <alignment horizontal="left" vertical="top" wrapText="1"/>
    </xf>
    <xf numFmtId="0" fontId="5" fillId="15" borderId="33" xfId="52" applyFont="1" applyFill="1" applyBorder="1" applyAlignment="1">
      <alignment horizontal="left" vertical="top" wrapText="1"/>
    </xf>
    <xf numFmtId="0" fontId="5" fillId="2" borderId="0" xfId="52" applyFont="1"/>
    <xf numFmtId="0" fontId="30" fillId="21" borderId="13" xfId="0" applyNumberFormat="1" applyFont="1" applyFill="1" applyBorder="1" applyAlignment="1" applyProtection="1">
      <alignment vertical="center"/>
    </xf>
    <xf numFmtId="0" fontId="30" fillId="21" borderId="14" xfId="0" applyNumberFormat="1" applyFont="1" applyFill="1" applyBorder="1" applyAlignment="1" applyProtection="1">
      <alignment vertical="center"/>
    </xf>
    <xf numFmtId="0" fontId="30" fillId="21" borderId="27" xfId="0" applyNumberFormat="1" applyFont="1" applyFill="1" applyBorder="1" applyAlignment="1" applyProtection="1">
      <alignment vertical="center"/>
    </xf>
    <xf numFmtId="0" fontId="50" fillId="21" borderId="13" xfId="0" applyFont="1" applyFill="1" applyBorder="1" applyAlignment="1" applyProtection="1">
      <alignment vertical="center"/>
    </xf>
    <xf numFmtId="0" fontId="50" fillId="21" borderId="14" xfId="0" applyFont="1" applyFill="1" applyBorder="1" applyAlignment="1" applyProtection="1">
      <alignment vertical="center"/>
    </xf>
    <xf numFmtId="0" fontId="50" fillId="21" borderId="27" xfId="0" applyFont="1" applyFill="1" applyBorder="1" applyAlignment="1" applyProtection="1">
      <alignment vertical="center"/>
    </xf>
    <xf numFmtId="0" fontId="30" fillId="21" borderId="13" xfId="0" applyFont="1" applyFill="1" applyBorder="1" applyAlignment="1" applyProtection="1">
      <alignment vertical="center"/>
    </xf>
    <xf numFmtId="0" fontId="30" fillId="21" borderId="14" xfId="0" applyFont="1" applyFill="1" applyBorder="1" applyAlignment="1" applyProtection="1">
      <alignment vertical="center"/>
    </xf>
    <xf numFmtId="0" fontId="30" fillId="21" borderId="27" xfId="0" applyFont="1" applyFill="1" applyBorder="1" applyAlignment="1" applyProtection="1">
      <alignment vertical="center"/>
    </xf>
    <xf numFmtId="0" fontId="1" fillId="2" borderId="0" xfId="52" applyFont="1"/>
    <xf numFmtId="0" fontId="23" fillId="15" borderId="13" xfId="52" applyFont="1" applyFill="1" applyBorder="1" applyAlignment="1"/>
    <xf numFmtId="0" fontId="1" fillId="15" borderId="27" xfId="56" applyFill="1" applyBorder="1" applyAlignment="1"/>
    <xf numFmtId="0" fontId="24" fillId="2" borderId="0" xfId="52" applyFont="1" applyFill="1" applyBorder="1" applyAlignment="1">
      <alignment horizontal="left"/>
    </xf>
    <xf numFmtId="0" fontId="45" fillId="25" borderId="13" xfId="0" applyFont="1" applyFill="1" applyBorder="1" applyAlignment="1"/>
    <xf numFmtId="0" fontId="45" fillId="25" borderId="14" xfId="0" applyFont="1" applyFill="1" applyBorder="1" applyAlignment="1"/>
    <xf numFmtId="0" fontId="45" fillId="25" borderId="27" xfId="0" applyFont="1" applyFill="1" applyBorder="1" applyAlignment="1"/>
    <xf numFmtId="0" fontId="59" fillId="21" borderId="13" xfId="0" applyFont="1" applyFill="1" applyBorder="1" applyAlignment="1" applyProtection="1">
      <alignment vertical="center"/>
    </xf>
    <xf numFmtId="0" fontId="59" fillId="21" borderId="14" xfId="0" applyFont="1" applyFill="1" applyBorder="1" applyAlignment="1" applyProtection="1">
      <alignment vertical="center"/>
    </xf>
    <xf numFmtId="0" fontId="59" fillId="21" borderId="27" xfId="0" applyFont="1" applyFill="1" applyBorder="1" applyAlignment="1" applyProtection="1">
      <alignment vertical="center"/>
    </xf>
    <xf numFmtId="3" fontId="45" fillId="21" borderId="13" xfId="0" applyNumberFormat="1" applyFont="1" applyFill="1" applyBorder="1" applyAlignment="1">
      <alignment horizontal="center" wrapText="1"/>
    </xf>
    <xf numFmtId="3" fontId="45" fillId="21" borderId="27" xfId="0" applyNumberFormat="1" applyFont="1" applyFill="1" applyBorder="1" applyAlignment="1">
      <alignment horizontal="center" wrapText="1"/>
    </xf>
    <xf numFmtId="0" fontId="23" fillId="15" borderId="0" xfId="0" applyFont="1" applyFill="1" applyBorder="1" applyAlignment="1">
      <alignment horizontal="left" vertical="top" wrapText="1"/>
    </xf>
    <xf numFmtId="0" fontId="24" fillId="15" borderId="0" xfId="0" applyFont="1" applyFill="1" applyBorder="1" applyAlignment="1">
      <alignment horizontal="left" vertical="top" wrapText="1"/>
    </xf>
    <xf numFmtId="0" fontId="24" fillId="2" borderId="0" xfId="52" applyFont="1" applyFill="1" applyAlignment="1">
      <alignment horizontal="left"/>
    </xf>
    <xf numFmtId="0" fontId="1" fillId="15" borderId="0" xfId="52" applyFont="1" applyFill="1" applyBorder="1" applyAlignment="1">
      <alignment horizontal="left" vertical="top" wrapText="1"/>
    </xf>
    <xf numFmtId="0" fontId="23" fillId="15" borderId="34" xfId="52" applyFont="1" applyFill="1" applyBorder="1" applyAlignment="1">
      <alignment horizontal="left" vertical="top" wrapText="1"/>
    </xf>
    <xf numFmtId="0" fontId="23" fillId="15" borderId="0" xfId="52" applyFont="1" applyFill="1" applyBorder="1" applyAlignment="1">
      <alignment horizontal="left" vertical="top" wrapText="1"/>
    </xf>
    <xf numFmtId="0" fontId="1" fillId="15" borderId="0" xfId="52" applyFill="1" applyBorder="1" applyAlignment="1">
      <alignment horizontal="left" vertical="top" wrapText="1"/>
    </xf>
    <xf numFmtId="0" fontId="49" fillId="21" borderId="35" xfId="0" applyFont="1" applyFill="1" applyBorder="1" applyAlignment="1">
      <alignment horizontal="right" vertical="center" wrapText="1"/>
    </xf>
    <xf numFmtId="0" fontId="49" fillId="2" borderId="36" xfId="0" applyFont="1" applyBorder="1" applyAlignment="1">
      <alignment horizontal="right"/>
    </xf>
    <xf numFmtId="0" fontId="49" fillId="21" borderId="32" xfId="0" applyFont="1" applyFill="1" applyBorder="1" applyAlignment="1">
      <alignment horizontal="right" vertical="center" wrapText="1" indent="1"/>
    </xf>
    <xf numFmtId="0" fontId="49" fillId="21" borderId="34" xfId="0" applyFont="1" applyFill="1" applyBorder="1" applyAlignment="1">
      <alignment horizontal="right" vertical="center" wrapText="1" indent="1"/>
    </xf>
    <xf numFmtId="0" fontId="49" fillId="21" borderId="31" xfId="0" applyFont="1" applyFill="1" applyBorder="1" applyAlignment="1">
      <alignment horizontal="right" vertical="center" wrapText="1" indent="1"/>
    </xf>
    <xf numFmtId="0" fontId="45" fillId="21" borderId="26" xfId="0" applyFont="1" applyFill="1" applyBorder="1" applyAlignment="1">
      <alignment horizontal="center" vertical="center" wrapText="1"/>
    </xf>
    <xf numFmtId="0" fontId="45" fillId="2" borderId="30" xfId="0" applyFont="1" applyBorder="1" applyAlignment="1">
      <alignment horizontal="center" vertical="center" wrapText="1"/>
    </xf>
    <xf numFmtId="0" fontId="0" fillId="2" borderId="35" xfId="0" applyBorder="1"/>
    <xf numFmtId="0" fontId="0" fillId="2" borderId="36" xfId="0" applyBorder="1"/>
    <xf numFmtId="0" fontId="45" fillId="21" borderId="39" xfId="0" applyFont="1" applyFill="1" applyBorder="1" applyAlignment="1">
      <alignment horizontal="center" vertical="center" wrapText="1"/>
    </xf>
    <xf numFmtId="0" fontId="45" fillId="21" borderId="30" xfId="0" applyFont="1" applyFill="1" applyBorder="1" applyAlignment="1">
      <alignment horizontal="center" vertical="center" wrapText="1"/>
    </xf>
    <xf numFmtId="0" fontId="45" fillId="21" borderId="12" xfId="0" applyFont="1" applyFill="1" applyBorder="1" applyAlignment="1">
      <alignment horizontal="center" vertical="center"/>
    </xf>
    <xf numFmtId="0" fontId="45" fillId="21" borderId="12" xfId="0" applyFont="1" applyFill="1" applyBorder="1" applyAlignment="1">
      <alignment horizontal="center" vertical="center" wrapText="1"/>
    </xf>
    <xf numFmtId="0" fontId="40" fillId="2" borderId="0" xfId="0" applyFont="1" applyFill="1" applyBorder="1" applyAlignment="1">
      <alignment horizontal="left" vertical="center" wrapText="1"/>
    </xf>
    <xf numFmtId="0" fontId="45" fillId="21" borderId="32" xfId="0" applyFont="1" applyFill="1" applyBorder="1" applyAlignment="1">
      <alignment horizontal="center" vertical="center"/>
    </xf>
    <xf numFmtId="0" fontId="45" fillId="21" borderId="28" xfId="0" applyFont="1" applyFill="1" applyBorder="1" applyAlignment="1">
      <alignment horizontal="center" vertical="center"/>
    </xf>
    <xf numFmtId="0" fontId="45" fillId="21" borderId="33" xfId="0" applyFont="1" applyFill="1" applyBorder="1" applyAlignment="1">
      <alignment horizontal="center" vertical="center"/>
    </xf>
    <xf numFmtId="0" fontId="45" fillId="21" borderId="31" xfId="0" applyFont="1" applyFill="1" applyBorder="1" applyAlignment="1">
      <alignment horizontal="center" vertical="center"/>
    </xf>
    <xf numFmtId="0" fontId="45" fillId="21" borderId="29" xfId="0" applyFont="1" applyFill="1" applyBorder="1" applyAlignment="1">
      <alignment horizontal="center" vertical="center"/>
    </xf>
    <xf numFmtId="0" fontId="45" fillId="21" borderId="36" xfId="0" applyFont="1" applyFill="1" applyBorder="1" applyAlignment="1">
      <alignment horizontal="center" vertical="center"/>
    </xf>
    <xf numFmtId="0" fontId="49" fillId="21" borderId="33" xfId="0" applyFont="1" applyFill="1" applyBorder="1" applyAlignment="1">
      <alignment horizontal="right" vertical="center" wrapText="1"/>
    </xf>
    <xf numFmtId="0" fontId="49" fillId="2" borderId="35" xfId="0" applyFont="1" applyBorder="1" applyAlignment="1">
      <alignment horizontal="right" vertical="center" wrapText="1"/>
    </xf>
    <xf numFmtId="0" fontId="49" fillId="2" borderId="35" xfId="0" applyFont="1" applyBorder="1" applyAlignment="1"/>
    <xf numFmtId="0" fontId="45" fillId="21" borderId="26" xfId="57" applyFont="1" applyFill="1" applyBorder="1" applyAlignment="1">
      <alignment horizontal="center" vertical="center" wrapText="1"/>
    </xf>
    <xf numFmtId="0" fontId="45" fillId="21" borderId="30" xfId="57" applyFont="1" applyFill="1" applyBorder="1" applyAlignment="1">
      <alignment horizontal="center" vertical="center" wrapText="1"/>
    </xf>
    <xf numFmtId="0" fontId="24" fillId="2" borderId="0" xfId="57" applyFont="1" applyFill="1" applyAlignment="1">
      <alignment horizontal="left"/>
    </xf>
    <xf numFmtId="169" fontId="45" fillId="21" borderId="35" xfId="0" quotePrefix="1" applyNumberFormat="1" applyFont="1" applyFill="1" applyBorder="1" applyAlignment="1">
      <alignment horizontal="center" vertical="center" wrapText="1"/>
    </xf>
    <xf numFmtId="169" fontId="45" fillId="21" borderId="36" xfId="0" quotePrefix="1" applyNumberFormat="1" applyFont="1" applyFill="1" applyBorder="1" applyAlignment="1">
      <alignment horizontal="center" vertical="center" wrapText="1"/>
    </xf>
    <xf numFmtId="0" fontId="45" fillId="21" borderId="13" xfId="57" applyFont="1" applyFill="1" applyBorder="1" applyAlignment="1">
      <alignment horizontal="center" vertical="center" wrapText="1"/>
    </xf>
    <xf numFmtId="0" fontId="45" fillId="21" borderId="27" xfId="57" applyFont="1" applyFill="1" applyBorder="1" applyAlignment="1">
      <alignment horizontal="center" vertical="center" wrapText="1"/>
    </xf>
    <xf numFmtId="0" fontId="45" fillId="21" borderId="26" xfId="57" applyNumberFormat="1" applyFont="1" applyFill="1" applyBorder="1" applyAlignment="1">
      <alignment horizontal="center" vertical="center" wrapText="1"/>
    </xf>
    <xf numFmtId="0" fontId="45" fillId="21" borderId="30" xfId="57" applyNumberFormat="1" applyFont="1" applyFill="1" applyBorder="1" applyAlignment="1">
      <alignment horizontal="center" vertical="center" wrapText="1"/>
    </xf>
    <xf numFmtId="0" fontId="46" fillId="21" borderId="13" xfId="0" applyFont="1" applyFill="1" applyBorder="1" applyAlignment="1">
      <alignment horizontal="right"/>
    </xf>
    <xf numFmtId="0" fontId="46" fillId="21" borderId="14" xfId="0" applyFont="1" applyFill="1" applyBorder="1" applyAlignment="1">
      <alignment horizontal="right"/>
    </xf>
    <xf numFmtId="0" fontId="46" fillId="21" borderId="27" xfId="0" applyFont="1" applyFill="1" applyBorder="1" applyAlignment="1">
      <alignment horizontal="right"/>
    </xf>
    <xf numFmtId="0" fontId="46" fillId="21" borderId="12" xfId="0" applyFont="1" applyFill="1" applyBorder="1" applyAlignment="1">
      <alignment horizontal="right"/>
    </xf>
    <xf numFmtId="0" fontId="50" fillId="21" borderId="12" xfId="0" applyFont="1" applyFill="1" applyBorder="1" applyAlignment="1"/>
    <xf numFmtId="0" fontId="1" fillId="2" borderId="0" xfId="0" applyFont="1" applyAlignment="1">
      <alignment horizontal="left" wrapText="1"/>
    </xf>
    <xf numFmtId="0" fontId="46" fillId="25" borderId="13" xfId="0" applyFont="1" applyFill="1" applyBorder="1" applyAlignment="1"/>
    <xf numFmtId="0" fontId="46" fillId="25" borderId="14" xfId="0" applyFont="1" applyFill="1" applyBorder="1" applyAlignment="1"/>
    <xf numFmtId="0" fontId="46" fillId="25" borderId="27" xfId="0" applyFont="1" applyFill="1" applyBorder="1" applyAlignment="1"/>
    <xf numFmtId="0" fontId="46" fillId="21" borderId="12" xfId="0" applyFont="1" applyFill="1" applyBorder="1" applyAlignment="1"/>
    <xf numFmtId="0" fontId="50" fillId="21" borderId="13" xfId="0" applyFont="1" applyFill="1" applyBorder="1" applyAlignment="1"/>
    <xf numFmtId="0" fontId="50" fillId="21" borderId="14" xfId="0" applyFont="1" applyFill="1" applyBorder="1" applyAlignment="1"/>
    <xf numFmtId="0" fontId="50" fillId="21" borderId="27" xfId="0" applyFont="1" applyFill="1" applyBorder="1" applyAlignment="1"/>
    <xf numFmtId="0" fontId="5" fillId="15" borderId="13" xfId="0" applyFont="1" applyFill="1" applyBorder="1" applyAlignment="1">
      <alignment horizontal="left" vertical="center"/>
    </xf>
    <xf numFmtId="0" fontId="5" fillId="15" borderId="14" xfId="0" applyFont="1" applyFill="1" applyBorder="1" applyAlignment="1">
      <alignment horizontal="left" vertical="center"/>
    </xf>
    <xf numFmtId="0" fontId="5" fillId="15" borderId="27" xfId="0" applyFont="1" applyFill="1" applyBorder="1" applyAlignment="1">
      <alignment horizontal="left" vertical="center"/>
    </xf>
    <xf numFmtId="0" fontId="45" fillId="21" borderId="31" xfId="0" applyFont="1" applyFill="1" applyBorder="1" applyAlignment="1">
      <alignment horizontal="left" vertical="center"/>
    </xf>
    <xf numFmtId="0" fontId="45" fillId="21" borderId="36" xfId="0" applyFont="1" applyFill="1" applyBorder="1" applyAlignment="1">
      <alignment horizontal="left" vertical="center"/>
    </xf>
    <xf numFmtId="0" fontId="45" fillId="21" borderId="26" xfId="0" applyFont="1" applyFill="1" applyBorder="1" applyAlignment="1">
      <alignment horizontal="left" vertical="center"/>
    </xf>
    <xf numFmtId="0" fontId="45" fillId="21" borderId="30" xfId="0" applyFont="1" applyFill="1" applyBorder="1" applyAlignment="1">
      <alignment horizontal="left" vertical="center"/>
    </xf>
    <xf numFmtId="0" fontId="45" fillId="21" borderId="26" xfId="0" applyFont="1" applyFill="1" applyBorder="1" applyAlignment="1">
      <alignment horizontal="center" vertical="center"/>
    </xf>
    <xf numFmtId="0" fontId="45" fillId="21" borderId="30" xfId="0" applyFont="1" applyFill="1" applyBorder="1" applyAlignment="1">
      <alignment horizontal="center" vertical="center"/>
    </xf>
    <xf numFmtId="0" fontId="40" fillId="2" borderId="0" xfId="54" applyFont="1" applyFill="1" applyBorder="1" applyAlignment="1">
      <alignment horizontal="left" vertical="center"/>
    </xf>
    <xf numFmtId="0" fontId="46" fillId="21" borderId="13" xfId="52" applyFont="1" applyFill="1" applyBorder="1" applyAlignment="1"/>
    <xf numFmtId="0" fontId="46" fillId="21" borderId="27" xfId="52" applyFont="1" applyFill="1" applyBorder="1" applyAlignment="1"/>
    <xf numFmtId="0" fontId="45" fillId="21" borderId="13" xfId="52" applyFont="1" applyFill="1" applyBorder="1" applyAlignment="1">
      <alignment horizontal="center"/>
    </xf>
    <xf numFmtId="0" fontId="45" fillId="21" borderId="27" xfId="52" applyFont="1" applyFill="1" applyBorder="1" applyAlignment="1">
      <alignment horizontal="center"/>
    </xf>
    <xf numFmtId="0" fontId="45" fillId="21" borderId="13" xfId="52" applyFont="1" applyFill="1" applyBorder="1" applyAlignment="1"/>
    <xf numFmtId="0" fontId="45" fillId="21" borderId="27" xfId="52" applyFont="1" applyFill="1" applyBorder="1" applyAlignment="1"/>
    <xf numFmtId="0" fontId="5" fillId="15" borderId="13" xfId="52" applyFont="1" applyFill="1" applyBorder="1" applyAlignment="1">
      <alignment wrapText="1"/>
    </xf>
    <xf numFmtId="0" fontId="0" fillId="2" borderId="14" xfId="0" applyBorder="1"/>
    <xf numFmtId="0" fontId="0" fillId="2" borderId="27" xfId="0" applyBorder="1"/>
  </cellXfs>
  <cellStyles count="6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Calculation" xfId="27" builtinId="22" customBuiltin="1"/>
    <cellStyle name="Check Cell" xfId="28" builtinId="23" customBuiltin="1"/>
    <cellStyle name="Comma" xfId="29" builtinId="3"/>
    <cellStyle name="Comma 2" xfId="3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Input" xfId="38" builtinId="20" customBuiltin="1"/>
    <cellStyle name="Input1" xfId="39"/>
    <cellStyle name="Input2" xfId="40"/>
    <cellStyle name="Input3" xfId="41"/>
    <cellStyle name="Linked Cell" xfId="42" builtinId="24" customBuiltin="1"/>
    <cellStyle name="Neutral" xfId="43" builtinId="28" customBuiltin="1"/>
    <cellStyle name="Normal" xfId="0" builtinId="0"/>
    <cellStyle name="Normal 2" xfId="44"/>
    <cellStyle name="Normal_20070904 - Suggested revised templates" xfId="45"/>
    <cellStyle name="Normal_20090617 - RIN - justifications" xfId="46"/>
    <cellStyle name="Normal_2010 06 02 - Urgent RIN for Vic DNSPs revised proposals" xfId="47"/>
    <cellStyle name="Normal_2010 06 22 - AA - Scheme Templates for data collection" xfId="48"/>
    <cellStyle name="Normal_2010 06 22 - CE - Scheme Template for data collection" xfId="49"/>
    <cellStyle name="Normal_2010 06 22 - IE - Scheme Template for data collection" xfId="50"/>
    <cellStyle name="Normal_2010 06 22 - IE - Scheme Template for data collection_Cover" xfId="51"/>
    <cellStyle name="Normal_2010 07 28 - AA - Template for data collection" xfId="52"/>
    <cellStyle name="Normal_2010 08 06  - CE - Template for data collection" xfId="53"/>
    <cellStyle name="Normal_Book1" xfId="54"/>
    <cellStyle name="Normal_Electricity Distribution Revised Regulatory Templates" xfId="55"/>
    <cellStyle name="Normal_Integral Energy 2009–10 RIN – incentive schemes" xfId="56"/>
    <cellStyle name="Normal_RIN_draft_template_capex (2)" xfId="57"/>
    <cellStyle name="Normal_Section 11-RAB" xfId="58"/>
    <cellStyle name="Note" xfId="59" builtinId="10" customBuiltin="1"/>
    <cellStyle name="Output" xfId="60" builtinId="21" customBuiltin="1"/>
    <cellStyle name="Percent" xfId="61" builtinId="5"/>
    <cellStyle name="Style 1" xfId="62"/>
    <cellStyle name="Title" xfId="63" builtinId="15" customBuiltin="1"/>
    <cellStyle name="Total" xfId="64" builtinId="25" customBuiltin="1"/>
    <cellStyle name="Warning Text" xfId="6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8" Type="http://schemas.openxmlformats.org/officeDocument/2006/relationships/hyperlink" Target="#'1e. STPIS Exclusions'!A1"/><Relationship Id="rId13" Type="http://schemas.openxmlformats.org/officeDocument/2006/relationships/hyperlink" Target="#'4. Customer Service'!A1"/><Relationship Id="rId3" Type="http://schemas.openxmlformats.org/officeDocument/2006/relationships/hyperlink" Target="#'1a. STPIS Reliability'!A1"/><Relationship Id="rId7" Type="http://schemas.openxmlformats.org/officeDocument/2006/relationships/hyperlink" Target="#'6a. Planned Outages '!A1"/><Relationship Id="rId12" Type="http://schemas.openxmlformats.org/officeDocument/2006/relationships/hyperlink" Target="#'3. Asset Installation'!A1"/><Relationship Id="rId2" Type="http://schemas.openxmlformats.org/officeDocument/2006/relationships/image" Target="../media/image2.png"/><Relationship Id="rId1" Type="http://schemas.openxmlformats.org/officeDocument/2006/relationships/hyperlink" Target="#Cover!A1"/><Relationship Id="rId6" Type="http://schemas.openxmlformats.org/officeDocument/2006/relationships/hyperlink" Target="#'1c. STPIS Daily Performance'!A1"/><Relationship Id="rId11" Type="http://schemas.openxmlformats.org/officeDocument/2006/relationships/hyperlink" Target="#'6c. Causes of Outages and Worst'!A1"/><Relationship Id="rId5" Type="http://schemas.openxmlformats.org/officeDocument/2006/relationships/hyperlink" Target="#'1d. STPIS MED Threshold'!A1"/><Relationship Id="rId10" Type="http://schemas.openxmlformats.org/officeDocument/2006/relationships/hyperlink" Target="#'6b. Annual Feeder Reliability'!A1"/><Relationship Id="rId4" Type="http://schemas.openxmlformats.org/officeDocument/2006/relationships/hyperlink" Target="#'1b. STPIS Customer Service'!Print_Area"/><Relationship Id="rId9" Type="http://schemas.openxmlformats.org/officeDocument/2006/relationships/hyperlink" Target="#'2. Demand'!A1"/><Relationship Id="rId14" Type="http://schemas.openxmlformats.org/officeDocument/2006/relationships/hyperlink" Target="#'5. General Information'!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61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13313" name="Group 1"/>
        <xdr:cNvGrpSpPr>
          <a:grpSpLocks/>
        </xdr:cNvGrpSpPr>
      </xdr:nvGrpSpPr>
      <xdr:grpSpPr bwMode="auto">
        <a:xfrm>
          <a:off x="0" y="19050"/>
          <a:ext cx="619125" cy="5365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33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161925</xdr:rowOff>
    </xdr:to>
    <xdr:grpSp>
      <xdr:nvGrpSpPr>
        <xdr:cNvPr id="14337" name="Group 1"/>
        <xdr:cNvGrpSpPr>
          <a:grpSpLocks/>
        </xdr:cNvGrpSpPr>
      </xdr:nvGrpSpPr>
      <xdr:grpSpPr bwMode="auto">
        <a:xfrm>
          <a:off x="0" y="19050"/>
          <a:ext cx="733425" cy="657225"/>
          <a:chOff x="0" y="2"/>
          <a:chExt cx="77" cy="61"/>
        </a:xfrm>
      </xdr:grpSpPr>
      <xdr:sp macro="" textlink="">
        <xdr:nvSpPr>
          <xdr:cNvPr id="5325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434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28575</xdr:rowOff>
    </xdr:from>
    <xdr:to>
      <xdr:col>1</xdr:col>
      <xdr:colOff>0</xdr:colOff>
      <xdr:row>2</xdr:row>
      <xdr:rowOff>171450</xdr:rowOff>
    </xdr:to>
    <xdr:grpSp>
      <xdr:nvGrpSpPr>
        <xdr:cNvPr id="14338" name="Group 4"/>
        <xdr:cNvGrpSpPr>
          <a:grpSpLocks/>
        </xdr:cNvGrpSpPr>
      </xdr:nvGrpSpPr>
      <xdr:grpSpPr bwMode="auto">
        <a:xfrm>
          <a:off x="0" y="28575"/>
          <a:ext cx="733425" cy="657225"/>
          <a:chOff x="0" y="2"/>
          <a:chExt cx="77" cy="61"/>
        </a:xfrm>
      </xdr:grpSpPr>
      <xdr:sp macro="" textlink="">
        <xdr:nvSpPr>
          <xdr:cNvPr id="5325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4340"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0</xdr:col>
      <xdr:colOff>838200</xdr:colOff>
      <xdr:row>2</xdr:row>
      <xdr:rowOff>28575</xdr:rowOff>
    </xdr:to>
    <xdr:grpSp>
      <xdr:nvGrpSpPr>
        <xdr:cNvPr id="15361" name="Group 1"/>
        <xdr:cNvGrpSpPr>
          <a:grpSpLocks/>
        </xdr:cNvGrpSpPr>
      </xdr:nvGrpSpPr>
      <xdr:grpSpPr bwMode="auto">
        <a:xfrm>
          <a:off x="104775" y="66675"/>
          <a:ext cx="657225" cy="46990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536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16385" name="Group 1"/>
        <xdr:cNvGrpSpPr>
          <a:grpSpLocks/>
        </xdr:cNvGrpSpPr>
      </xdr:nvGrpSpPr>
      <xdr:grpSpPr bwMode="auto">
        <a:xfrm>
          <a:off x="9525" y="19050"/>
          <a:ext cx="742950" cy="69850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39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16386" name="Group 1"/>
        <xdr:cNvGrpSpPr>
          <a:grpSpLocks/>
        </xdr:cNvGrpSpPr>
      </xdr:nvGrpSpPr>
      <xdr:grpSpPr bwMode="auto">
        <a:xfrm>
          <a:off x="9525" y="19050"/>
          <a:ext cx="739775" cy="69850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388"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47625</xdr:rowOff>
    </xdr:from>
    <xdr:to>
      <xdr:col>0</xdr:col>
      <xdr:colOff>1009650</xdr:colOff>
      <xdr:row>3</xdr:row>
      <xdr:rowOff>95250</xdr:rowOff>
    </xdr:to>
    <xdr:grpSp>
      <xdr:nvGrpSpPr>
        <xdr:cNvPr id="17409" name="Group 1"/>
        <xdr:cNvGrpSpPr>
          <a:grpSpLocks/>
        </xdr:cNvGrpSpPr>
      </xdr:nvGrpSpPr>
      <xdr:grpSpPr bwMode="auto">
        <a:xfrm>
          <a:off x="0" y="47625"/>
          <a:ext cx="723900" cy="8096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741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8</xdr:row>
      <xdr:rowOff>19050</xdr:rowOff>
    </xdr:from>
    <xdr:to>
      <xdr:col>4</xdr:col>
      <xdr:colOff>266700</xdr:colOff>
      <xdr:row>10</xdr:row>
      <xdr:rowOff>66675</xdr:rowOff>
    </xdr:to>
    <xdr:sp macro="" textlink="">
      <xdr:nvSpPr>
        <xdr:cNvPr id="31745" name="AutoShape 15">
          <a:hlinkClick xmlns:r="http://schemas.openxmlformats.org/officeDocument/2006/relationships" r:id="rId1"/>
        </xdr:cNvPr>
        <xdr:cNvSpPr>
          <a:spLocks noChangeArrowheads="1"/>
        </xdr:cNvSpPr>
      </xdr:nvSpPr>
      <xdr:spPr bwMode="auto">
        <a:xfrm>
          <a:off x="904875" y="2152650"/>
          <a:ext cx="2514600" cy="428625"/>
        </a:xfrm>
        <a:prstGeom prst="bevel">
          <a:avLst>
            <a:gd name="adj" fmla="val 12500"/>
          </a:avLst>
        </a:prstGeom>
        <a:solidFill>
          <a:srgbClr val="C0C0C0">
            <a:alpha val="89803"/>
          </a:srgbClr>
        </a:solidFill>
        <a:ln w="9525">
          <a:noFill/>
          <a:miter lim="800000"/>
          <a:headEnd/>
          <a:tailEnd/>
        </a:ln>
      </xdr:spPr>
      <xdr:txBody>
        <a:bodyPr vertOverflow="clip" wrap="square" lIns="180000" tIns="45720" rIns="180000" bIns="45720" anchor="ctr" upright="1"/>
        <a:lstStyle/>
        <a:p>
          <a:pPr algn="l" rtl="0">
            <a:defRPr sz="1000"/>
          </a:pPr>
          <a:r>
            <a:rPr lang="en-AU" sz="1000" b="1" i="0" u="none" strike="noStrike" baseline="0">
              <a:solidFill>
                <a:srgbClr val="000080"/>
              </a:solidFill>
              <a:latin typeface="Arial"/>
              <a:cs typeface="Arial"/>
            </a:rPr>
            <a:t>Cover sheet</a:t>
          </a:r>
        </a:p>
      </xdr:txBody>
    </xdr:sp>
    <xdr:clientData/>
  </xdr:twoCellAnchor>
  <xdr:twoCellAnchor>
    <xdr:from>
      <xdr:col>8</xdr:col>
      <xdr:colOff>647700</xdr:colOff>
      <xdr:row>2</xdr:row>
      <xdr:rowOff>0</xdr:rowOff>
    </xdr:from>
    <xdr:to>
      <xdr:col>10</xdr:col>
      <xdr:colOff>38100</xdr:colOff>
      <xdr:row>3</xdr:row>
      <xdr:rowOff>57150</xdr:rowOff>
    </xdr:to>
    <xdr:pic>
      <xdr:nvPicPr>
        <xdr:cNvPr id="7170" name="Picture 60"/>
        <xdr:cNvPicPr>
          <a:picLocks noChangeAspect="1" noChangeArrowheads="1"/>
        </xdr:cNvPicPr>
      </xdr:nvPicPr>
      <xdr:blipFill>
        <a:blip xmlns:r="http://schemas.openxmlformats.org/officeDocument/2006/relationships" r:embed="rId2" cstate="print"/>
        <a:srcRect/>
        <a:stretch>
          <a:fillRect/>
        </a:stretch>
      </xdr:blipFill>
      <xdr:spPr bwMode="auto">
        <a:xfrm>
          <a:off x="8258175" y="381000"/>
          <a:ext cx="1638300" cy="704850"/>
        </a:xfrm>
        <a:prstGeom prst="rect">
          <a:avLst/>
        </a:prstGeom>
        <a:solidFill>
          <a:srgbClr val="FFFFCC"/>
        </a:solidFill>
        <a:ln w="19050">
          <a:solidFill>
            <a:srgbClr val="333399"/>
          </a:solidFill>
          <a:miter lim="800000"/>
          <a:headEnd/>
          <a:tailEnd/>
        </a:ln>
      </xdr:spPr>
    </xdr:pic>
    <xdr:clientData/>
  </xdr:twoCellAnchor>
  <xdr:twoCellAnchor>
    <xdr:from>
      <xdr:col>2</xdr:col>
      <xdr:colOff>0</xdr:colOff>
      <xdr:row>12</xdr:row>
      <xdr:rowOff>28575</xdr:rowOff>
    </xdr:from>
    <xdr:to>
      <xdr:col>4</xdr:col>
      <xdr:colOff>266700</xdr:colOff>
      <xdr:row>14</xdr:row>
      <xdr:rowOff>133350</xdr:rowOff>
    </xdr:to>
    <xdr:sp macro="" textlink="">
      <xdr:nvSpPr>
        <xdr:cNvPr id="31773" name="AutoShape 2">
          <a:hlinkClick xmlns:r="http://schemas.openxmlformats.org/officeDocument/2006/relationships" r:id="rId3"/>
        </xdr:cNvPr>
        <xdr:cNvSpPr>
          <a:spLocks noChangeArrowheads="1"/>
        </xdr:cNvSpPr>
      </xdr:nvSpPr>
      <xdr:spPr bwMode="auto">
        <a:xfrm>
          <a:off x="923925" y="292417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1a. STPIS - Reliability</a:t>
          </a:r>
        </a:p>
      </xdr:txBody>
    </xdr:sp>
    <xdr:clientData/>
  </xdr:twoCellAnchor>
  <xdr:twoCellAnchor>
    <xdr:from>
      <xdr:col>2</xdr:col>
      <xdr:colOff>9525</xdr:colOff>
      <xdr:row>14</xdr:row>
      <xdr:rowOff>133350</xdr:rowOff>
    </xdr:from>
    <xdr:to>
      <xdr:col>4</xdr:col>
      <xdr:colOff>276225</xdr:colOff>
      <xdr:row>17</xdr:row>
      <xdr:rowOff>47625</xdr:rowOff>
    </xdr:to>
    <xdr:sp macro="" textlink="">
      <xdr:nvSpPr>
        <xdr:cNvPr id="31779" name="AutoShape 2">
          <a:hlinkClick xmlns:r="http://schemas.openxmlformats.org/officeDocument/2006/relationships" r:id="rId4"/>
        </xdr:cNvPr>
        <xdr:cNvSpPr>
          <a:spLocks noChangeArrowheads="1"/>
        </xdr:cNvSpPr>
      </xdr:nvSpPr>
      <xdr:spPr bwMode="auto">
        <a:xfrm>
          <a:off x="933450" y="340995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1b. STPIS - Customer Service</a:t>
          </a:r>
        </a:p>
      </xdr:txBody>
    </xdr:sp>
    <xdr:clientData/>
  </xdr:twoCellAnchor>
  <xdr:twoCellAnchor>
    <xdr:from>
      <xdr:col>2</xdr:col>
      <xdr:colOff>0</xdr:colOff>
      <xdr:row>19</xdr:row>
      <xdr:rowOff>152400</xdr:rowOff>
    </xdr:from>
    <xdr:to>
      <xdr:col>4</xdr:col>
      <xdr:colOff>266700</xdr:colOff>
      <xdr:row>22</xdr:row>
      <xdr:rowOff>66675</xdr:rowOff>
    </xdr:to>
    <xdr:sp macro="" textlink="">
      <xdr:nvSpPr>
        <xdr:cNvPr id="31781" name="AutoShape 2">
          <a:hlinkClick xmlns:r="http://schemas.openxmlformats.org/officeDocument/2006/relationships" r:id="rId5"/>
        </xdr:cNvPr>
        <xdr:cNvSpPr>
          <a:spLocks noChangeArrowheads="1"/>
        </xdr:cNvSpPr>
      </xdr:nvSpPr>
      <xdr:spPr bwMode="auto">
        <a:xfrm>
          <a:off x="923925" y="43815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1d. STPIS - MED Threshold</a:t>
          </a:r>
        </a:p>
      </xdr:txBody>
    </xdr:sp>
    <xdr:clientData/>
  </xdr:twoCellAnchor>
  <xdr:twoCellAnchor>
    <xdr:from>
      <xdr:col>1</xdr:col>
      <xdr:colOff>371475</xdr:colOff>
      <xdr:row>17</xdr:row>
      <xdr:rowOff>57150</xdr:rowOff>
    </xdr:from>
    <xdr:to>
      <xdr:col>4</xdr:col>
      <xdr:colOff>257175</xdr:colOff>
      <xdr:row>19</xdr:row>
      <xdr:rowOff>161925</xdr:rowOff>
    </xdr:to>
    <xdr:sp macro="" textlink="">
      <xdr:nvSpPr>
        <xdr:cNvPr id="31787" name="AutoShape 15">
          <a:hlinkClick xmlns:r="http://schemas.openxmlformats.org/officeDocument/2006/relationships" r:id="rId6"/>
        </xdr:cNvPr>
        <xdr:cNvSpPr>
          <a:spLocks noChangeArrowheads="1"/>
        </xdr:cNvSpPr>
      </xdr:nvSpPr>
      <xdr:spPr bwMode="auto">
        <a:xfrm>
          <a:off x="914400" y="390525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5720" rIns="180000" bIns="45720" anchor="ctr" upright="1"/>
        <a:lstStyle/>
        <a:p>
          <a:pPr algn="l" rtl="0">
            <a:defRPr sz="1000"/>
          </a:pPr>
          <a:r>
            <a:rPr lang="en-AU" sz="1000" b="1" i="0" u="none" strike="noStrike" baseline="0">
              <a:solidFill>
                <a:srgbClr val="000080"/>
              </a:solidFill>
              <a:latin typeface="Arial"/>
              <a:cs typeface="Arial"/>
            </a:rPr>
            <a:t>1c. STPIS - Daily Performance </a:t>
          </a:r>
        </a:p>
        <a:p>
          <a:pPr algn="l" rtl="0">
            <a:defRPr sz="1000"/>
          </a:pPr>
          <a:endParaRPr lang="en-AU" sz="1000" b="1" i="0" u="none" strike="noStrike" baseline="0">
            <a:solidFill>
              <a:srgbClr val="000080"/>
            </a:solidFill>
            <a:latin typeface="Arial"/>
            <a:cs typeface="Arial"/>
          </a:endParaRPr>
        </a:p>
      </xdr:txBody>
    </xdr:sp>
    <xdr:clientData/>
  </xdr:twoCellAnchor>
  <xdr:twoCellAnchor>
    <xdr:from>
      <xdr:col>8</xdr:col>
      <xdr:colOff>9525</xdr:colOff>
      <xdr:row>12</xdr:row>
      <xdr:rowOff>38100</xdr:rowOff>
    </xdr:from>
    <xdr:to>
      <xdr:col>10</xdr:col>
      <xdr:colOff>257175</xdr:colOff>
      <xdr:row>14</xdr:row>
      <xdr:rowOff>142875</xdr:rowOff>
    </xdr:to>
    <xdr:sp macro="" textlink="">
      <xdr:nvSpPr>
        <xdr:cNvPr id="31789" name="AutoShape 2">
          <a:hlinkClick xmlns:r="http://schemas.openxmlformats.org/officeDocument/2006/relationships" r:id="rId7"/>
        </xdr:cNvPr>
        <xdr:cNvSpPr>
          <a:spLocks noChangeArrowheads="1"/>
        </xdr:cNvSpPr>
      </xdr:nvSpPr>
      <xdr:spPr bwMode="auto">
        <a:xfrm>
          <a:off x="7620000" y="29337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6a. Planned Outages</a:t>
          </a:r>
        </a:p>
      </xdr:txBody>
    </xdr:sp>
    <xdr:clientData/>
  </xdr:twoCellAnchor>
  <xdr:twoCellAnchor>
    <xdr:from>
      <xdr:col>1</xdr:col>
      <xdr:colOff>371475</xdr:colOff>
      <xdr:row>22</xdr:row>
      <xdr:rowOff>66675</xdr:rowOff>
    </xdr:from>
    <xdr:to>
      <xdr:col>4</xdr:col>
      <xdr:colOff>257175</xdr:colOff>
      <xdr:row>24</xdr:row>
      <xdr:rowOff>171450</xdr:rowOff>
    </xdr:to>
    <xdr:sp macro="" textlink="">
      <xdr:nvSpPr>
        <xdr:cNvPr id="31791" name="AutoShape 2">
          <a:hlinkClick xmlns:r="http://schemas.openxmlformats.org/officeDocument/2006/relationships" r:id="rId8"/>
        </xdr:cNvPr>
        <xdr:cNvSpPr>
          <a:spLocks noChangeArrowheads="1"/>
        </xdr:cNvSpPr>
      </xdr:nvSpPr>
      <xdr:spPr bwMode="auto">
        <a:xfrm>
          <a:off x="914400" y="486727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1e. STPIS - Exclusions</a:t>
          </a:r>
        </a:p>
      </xdr:txBody>
    </xdr:sp>
    <xdr:clientData/>
  </xdr:twoCellAnchor>
  <xdr:twoCellAnchor>
    <xdr:from>
      <xdr:col>5</xdr:col>
      <xdr:colOff>9525</xdr:colOff>
      <xdr:row>12</xdr:row>
      <xdr:rowOff>38100</xdr:rowOff>
    </xdr:from>
    <xdr:to>
      <xdr:col>7</xdr:col>
      <xdr:colOff>276225</xdr:colOff>
      <xdr:row>14</xdr:row>
      <xdr:rowOff>142875</xdr:rowOff>
    </xdr:to>
    <xdr:sp macro="" textlink="">
      <xdr:nvSpPr>
        <xdr:cNvPr id="31796" name="AutoShape 2">
          <a:hlinkClick xmlns:r="http://schemas.openxmlformats.org/officeDocument/2006/relationships" r:id="rId9"/>
        </xdr:cNvPr>
        <xdr:cNvSpPr>
          <a:spLocks noChangeArrowheads="1"/>
        </xdr:cNvSpPr>
      </xdr:nvSpPr>
      <xdr:spPr bwMode="auto">
        <a:xfrm>
          <a:off x="4276725" y="29337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2. Demand</a:t>
          </a:r>
        </a:p>
      </xdr:txBody>
    </xdr:sp>
    <xdr:clientData/>
  </xdr:twoCellAnchor>
  <xdr:twoCellAnchor>
    <xdr:from>
      <xdr:col>8</xdr:col>
      <xdr:colOff>38100</xdr:colOff>
      <xdr:row>14</xdr:row>
      <xdr:rowOff>152400</xdr:rowOff>
    </xdr:from>
    <xdr:to>
      <xdr:col>10</xdr:col>
      <xdr:colOff>285750</xdr:colOff>
      <xdr:row>17</xdr:row>
      <xdr:rowOff>66675</xdr:rowOff>
    </xdr:to>
    <xdr:sp macro="" textlink="">
      <xdr:nvSpPr>
        <xdr:cNvPr id="31798" name="AutoShape 2">
          <a:hlinkClick xmlns:r="http://schemas.openxmlformats.org/officeDocument/2006/relationships" r:id="rId10"/>
        </xdr:cNvPr>
        <xdr:cNvSpPr>
          <a:spLocks noChangeArrowheads="1"/>
        </xdr:cNvSpPr>
      </xdr:nvSpPr>
      <xdr:spPr bwMode="auto">
        <a:xfrm>
          <a:off x="7648575" y="34290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6b. Annual Feeder Reliability</a:t>
          </a:r>
        </a:p>
      </xdr:txBody>
    </xdr:sp>
    <xdr:clientData/>
  </xdr:twoCellAnchor>
  <xdr:twoCellAnchor>
    <xdr:from>
      <xdr:col>8</xdr:col>
      <xdr:colOff>47625</xdr:colOff>
      <xdr:row>17</xdr:row>
      <xdr:rowOff>76200</xdr:rowOff>
    </xdr:from>
    <xdr:to>
      <xdr:col>10</xdr:col>
      <xdr:colOff>295275</xdr:colOff>
      <xdr:row>19</xdr:row>
      <xdr:rowOff>180975</xdr:rowOff>
    </xdr:to>
    <xdr:sp macro="" textlink="">
      <xdr:nvSpPr>
        <xdr:cNvPr id="31802" name="AutoShape 2">
          <a:hlinkClick xmlns:r="http://schemas.openxmlformats.org/officeDocument/2006/relationships" r:id="rId11"/>
        </xdr:cNvPr>
        <xdr:cNvSpPr>
          <a:spLocks noChangeArrowheads="1"/>
        </xdr:cNvSpPr>
      </xdr:nvSpPr>
      <xdr:spPr bwMode="auto">
        <a:xfrm>
          <a:off x="7658100" y="39243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6c. Cause of Outages</a:t>
          </a:r>
        </a:p>
      </xdr:txBody>
    </xdr:sp>
    <xdr:clientData/>
  </xdr:twoCellAnchor>
  <xdr:twoCellAnchor>
    <xdr:from>
      <xdr:col>5</xdr:col>
      <xdr:colOff>9525</xdr:colOff>
      <xdr:row>16</xdr:row>
      <xdr:rowOff>47625</xdr:rowOff>
    </xdr:from>
    <xdr:to>
      <xdr:col>7</xdr:col>
      <xdr:colOff>276225</xdr:colOff>
      <xdr:row>18</xdr:row>
      <xdr:rowOff>152400</xdr:rowOff>
    </xdr:to>
    <xdr:sp macro="" textlink="">
      <xdr:nvSpPr>
        <xdr:cNvPr id="31807" name="AutoShape 2">
          <a:hlinkClick xmlns:r="http://schemas.openxmlformats.org/officeDocument/2006/relationships" r:id="rId12"/>
        </xdr:cNvPr>
        <xdr:cNvSpPr>
          <a:spLocks noChangeArrowheads="1"/>
        </xdr:cNvSpPr>
      </xdr:nvSpPr>
      <xdr:spPr bwMode="auto">
        <a:xfrm>
          <a:off x="4276725" y="370522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3. Asset Installation</a:t>
          </a:r>
        </a:p>
      </xdr:txBody>
    </xdr:sp>
    <xdr:clientData/>
  </xdr:twoCellAnchor>
  <xdr:twoCellAnchor>
    <xdr:from>
      <xdr:col>5</xdr:col>
      <xdr:colOff>9525</xdr:colOff>
      <xdr:row>20</xdr:row>
      <xdr:rowOff>47625</xdr:rowOff>
    </xdr:from>
    <xdr:to>
      <xdr:col>7</xdr:col>
      <xdr:colOff>276225</xdr:colOff>
      <xdr:row>22</xdr:row>
      <xdr:rowOff>152400</xdr:rowOff>
    </xdr:to>
    <xdr:sp macro="" textlink="">
      <xdr:nvSpPr>
        <xdr:cNvPr id="31808" name="AutoShape 2">
          <a:hlinkClick xmlns:r="http://schemas.openxmlformats.org/officeDocument/2006/relationships" r:id="rId13"/>
        </xdr:cNvPr>
        <xdr:cNvSpPr>
          <a:spLocks noChangeArrowheads="1"/>
        </xdr:cNvSpPr>
      </xdr:nvSpPr>
      <xdr:spPr bwMode="auto">
        <a:xfrm>
          <a:off x="4276725" y="446722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4. Customer Services</a:t>
          </a:r>
        </a:p>
      </xdr:txBody>
    </xdr:sp>
    <xdr:clientData/>
  </xdr:twoCellAnchor>
  <xdr:twoCellAnchor>
    <xdr:from>
      <xdr:col>5</xdr:col>
      <xdr:colOff>0</xdr:colOff>
      <xdr:row>24</xdr:row>
      <xdr:rowOff>0</xdr:rowOff>
    </xdr:from>
    <xdr:to>
      <xdr:col>7</xdr:col>
      <xdr:colOff>266700</xdr:colOff>
      <xdr:row>26</xdr:row>
      <xdr:rowOff>104775</xdr:rowOff>
    </xdr:to>
    <xdr:sp macro="" textlink="">
      <xdr:nvSpPr>
        <xdr:cNvPr id="16" name="AutoShape 2">
          <a:hlinkClick xmlns:r="http://schemas.openxmlformats.org/officeDocument/2006/relationships" r:id="rId14"/>
        </xdr:cNvPr>
        <xdr:cNvSpPr>
          <a:spLocks noChangeArrowheads="1"/>
        </xdr:cNvSpPr>
      </xdr:nvSpPr>
      <xdr:spPr bwMode="auto">
        <a:xfrm>
          <a:off x="4267200" y="51816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5. General Information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8193" name="Group 1"/>
        <xdr:cNvGrpSpPr>
          <a:grpSpLocks/>
        </xdr:cNvGrpSpPr>
      </xdr:nvGrpSpPr>
      <xdr:grpSpPr bwMode="auto">
        <a:xfrm>
          <a:off x="0" y="19050"/>
          <a:ext cx="0"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15326883239991"/>
            <a:ext cx="0" cy="17"/>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198"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8194" name="Group 1"/>
        <xdr:cNvGrpSpPr>
          <a:grpSpLocks/>
        </xdr:cNvGrpSpPr>
      </xdr:nvGrpSpPr>
      <xdr:grpSpPr bwMode="auto">
        <a:xfrm>
          <a:off x="0" y="19050"/>
          <a:ext cx="0" cy="6762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10559415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196"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4099" name="Group 1"/>
        <xdr:cNvGrpSpPr>
          <a:grpSpLocks/>
        </xdr:cNvGrpSpPr>
      </xdr:nvGrpSpPr>
      <xdr:grpSpPr bwMode="auto">
        <a:xfrm>
          <a:off x="0" y="19050"/>
          <a:ext cx="838200" cy="669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10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5121" name="Group 1"/>
        <xdr:cNvGrpSpPr>
          <a:grpSpLocks/>
        </xdr:cNvGrpSpPr>
      </xdr:nvGrpSpPr>
      <xdr:grpSpPr bwMode="auto">
        <a:xfrm>
          <a:off x="0" y="19050"/>
          <a:ext cx="561975" cy="69850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1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122" name="Group 1"/>
        <xdr:cNvGrpSpPr>
          <a:grpSpLocks/>
        </xdr:cNvGrpSpPr>
      </xdr:nvGrpSpPr>
      <xdr:grpSpPr bwMode="auto">
        <a:xfrm>
          <a:off x="0" y="19050"/>
          <a:ext cx="561975" cy="69850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12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590550</xdr:colOff>
      <xdr:row>2</xdr:row>
      <xdr:rowOff>228600</xdr:rowOff>
    </xdr:to>
    <xdr:grpSp>
      <xdr:nvGrpSpPr>
        <xdr:cNvPr id="9217" name="Group 1"/>
        <xdr:cNvGrpSpPr>
          <a:grpSpLocks/>
        </xdr:cNvGrpSpPr>
      </xdr:nvGrpSpPr>
      <xdr:grpSpPr bwMode="auto">
        <a:xfrm>
          <a:off x="0" y="19050"/>
          <a:ext cx="590550" cy="7175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1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10241" name="Group 1"/>
        <xdr:cNvGrpSpPr>
          <a:grpSpLocks/>
        </xdr:cNvGrpSpPr>
      </xdr:nvGrpSpPr>
      <xdr:grpSpPr bwMode="auto">
        <a:xfrm>
          <a:off x="0" y="19050"/>
          <a:ext cx="733425" cy="5365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24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485775</xdr:colOff>
      <xdr:row>15</xdr:row>
      <xdr:rowOff>0</xdr:rowOff>
    </xdr:from>
    <xdr:to>
      <xdr:col>3</xdr:col>
      <xdr:colOff>561975</xdr:colOff>
      <xdr:row>16</xdr:row>
      <xdr:rowOff>0</xdr:rowOff>
    </xdr:to>
    <xdr:sp macro="" textlink="">
      <xdr:nvSpPr>
        <xdr:cNvPr id="11265" name="Text Box 2"/>
        <xdr:cNvSpPr txBox="1">
          <a:spLocks noChangeArrowheads="1"/>
        </xdr:cNvSpPr>
      </xdr:nvSpPr>
      <xdr:spPr bwMode="auto">
        <a:xfrm>
          <a:off x="7648575" y="2752725"/>
          <a:ext cx="76200" cy="200025"/>
        </a:xfrm>
        <a:prstGeom prst="rect">
          <a:avLst/>
        </a:prstGeom>
        <a:noFill/>
        <a:ln w="38100" algn="ctr">
          <a:noFill/>
          <a:miter lim="800000"/>
          <a:headEnd/>
          <a:tailEnd/>
        </a:ln>
      </xdr:spPr>
    </xdr:sp>
    <xdr:clientData/>
  </xdr:twoCellAnchor>
  <xdr:twoCellAnchor>
    <xdr:from>
      <xdr:col>0</xdr:col>
      <xdr:colOff>0</xdr:colOff>
      <xdr:row>0</xdr:row>
      <xdr:rowOff>19050</xdr:rowOff>
    </xdr:from>
    <xdr:to>
      <xdr:col>1</xdr:col>
      <xdr:colOff>0</xdr:colOff>
      <xdr:row>2</xdr:row>
      <xdr:rowOff>85725</xdr:rowOff>
    </xdr:to>
    <xdr:grpSp>
      <xdr:nvGrpSpPr>
        <xdr:cNvPr id="11266" name="Group 2"/>
        <xdr:cNvGrpSpPr>
          <a:grpSpLocks/>
        </xdr:cNvGrpSpPr>
      </xdr:nvGrpSpPr>
      <xdr:grpSpPr bwMode="auto">
        <a:xfrm>
          <a:off x="0" y="19050"/>
          <a:ext cx="733425" cy="581025"/>
          <a:chOff x="0" y="2"/>
          <a:chExt cx="77" cy="61"/>
        </a:xfrm>
      </xdr:grpSpPr>
      <xdr:sp macro="" textlink="">
        <xdr:nvSpPr>
          <xdr:cNvPr id="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269"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3</xdr:col>
      <xdr:colOff>485775</xdr:colOff>
      <xdr:row>24</xdr:row>
      <xdr:rowOff>0</xdr:rowOff>
    </xdr:from>
    <xdr:to>
      <xdr:col>3</xdr:col>
      <xdr:colOff>561975</xdr:colOff>
      <xdr:row>25</xdr:row>
      <xdr:rowOff>0</xdr:rowOff>
    </xdr:to>
    <xdr:sp macro="" textlink="">
      <xdr:nvSpPr>
        <xdr:cNvPr id="11267" name="Text Box 2"/>
        <xdr:cNvSpPr txBox="1">
          <a:spLocks noChangeArrowheads="1"/>
        </xdr:cNvSpPr>
      </xdr:nvSpPr>
      <xdr:spPr bwMode="auto">
        <a:xfrm>
          <a:off x="7648575" y="4448175"/>
          <a:ext cx="76200" cy="200025"/>
        </a:xfrm>
        <a:prstGeom prst="rect">
          <a:avLst/>
        </a:prstGeom>
        <a:noFill/>
        <a:ln w="38100" algn="ctr">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857250</xdr:colOff>
      <xdr:row>3</xdr:row>
      <xdr:rowOff>114300</xdr:rowOff>
    </xdr:to>
    <xdr:grpSp>
      <xdr:nvGrpSpPr>
        <xdr:cNvPr id="12289" name="Group 4"/>
        <xdr:cNvGrpSpPr>
          <a:grpSpLocks/>
        </xdr:cNvGrpSpPr>
      </xdr:nvGrpSpPr>
      <xdr:grpSpPr bwMode="auto">
        <a:xfrm>
          <a:off x="0" y="19050"/>
          <a:ext cx="857250" cy="8667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29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TRIMDATA\TRIM\TEMP\CONTEXT.3388\2010%2006%2028%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Demand"/>
      <sheetName val="6. Capex"/>
      <sheetName val="7. Opex"/>
      <sheetName val="8a. STPIS Reliability"/>
      <sheetName val="8b. STPIS Customer service"/>
      <sheetName val="8c. STPIS Unplanned outages"/>
      <sheetName val="8d. STPIS Definitions"/>
      <sheetName val="8e. STPIS Exclusions"/>
      <sheetName val="9. WACC"/>
      <sheetName val="10. EBSS"/>
      <sheetName val="11. DMIS - annual report"/>
      <sheetName val="12. Pass through events"/>
      <sheetName val="13. Self insurance"/>
      <sheetName val="14a. ACS - opex and capex"/>
      <sheetName val="14b. ACS - control mechanism "/>
      <sheetName val="15a. Financial performance"/>
      <sheetName val="15b. Financial position"/>
      <sheetName val="15c. Cashflows"/>
      <sheetName val="16. Shared cost allocation"/>
      <sheetName val="17. General information"/>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williams@powercor.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43"/>
  <sheetViews>
    <sheetView tabSelected="1" view="pageBreakPreview" zoomScale="80" zoomScaleNormal="100" zoomScaleSheetLayoutView="80" workbookViewId="0">
      <selection activeCell="W23" sqref="W23"/>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8" spans="1:9" ht="20.25" x14ac:dyDescent="0.3">
      <c r="A8" s="1" t="s">
        <v>2663</v>
      </c>
    </row>
    <row r="9" spans="1:9" ht="20.25" x14ac:dyDescent="0.3">
      <c r="A9" s="1" t="s">
        <v>2664</v>
      </c>
    </row>
    <row r="11" spans="1:9" x14ac:dyDescent="0.2">
      <c r="A11" s="3" t="s">
        <v>2665</v>
      </c>
    </row>
    <row r="12" spans="1:9" ht="13.5" thickBot="1" x14ac:dyDescent="0.25"/>
    <row r="13" spans="1:9" ht="15.75" x14ac:dyDescent="0.25">
      <c r="A13" s="419" t="s">
        <v>2666</v>
      </c>
      <c r="B13" s="420"/>
      <c r="C13" s="420"/>
      <c r="D13" s="420"/>
      <c r="E13" s="420"/>
      <c r="F13" s="420"/>
      <c r="G13" s="420"/>
      <c r="H13" s="420"/>
      <c r="I13" s="421"/>
    </row>
    <row r="14" spans="1:9" x14ac:dyDescent="0.2">
      <c r="A14" s="4" t="s">
        <v>2810</v>
      </c>
      <c r="B14" s="5"/>
      <c r="C14" s="5"/>
      <c r="D14" s="5"/>
      <c r="E14" s="5"/>
      <c r="F14" s="5"/>
      <c r="G14" s="5"/>
      <c r="H14" s="5"/>
      <c r="I14" s="6"/>
    </row>
    <row r="15" spans="1:9" x14ac:dyDescent="0.2">
      <c r="A15" s="425" t="s">
        <v>2667</v>
      </c>
      <c r="B15" s="426"/>
      <c r="C15" s="426"/>
      <c r="D15" s="426"/>
      <c r="E15" s="426"/>
      <c r="F15" s="426"/>
      <c r="G15" s="426"/>
      <c r="H15" s="426"/>
      <c r="I15" s="427"/>
    </row>
    <row r="16" spans="1:9" ht="13.5" thickBot="1" x14ac:dyDescent="0.25">
      <c r="A16" s="422" t="s">
        <v>2668</v>
      </c>
      <c r="B16" s="423"/>
      <c r="C16" s="423"/>
      <c r="D16" s="423"/>
      <c r="E16" s="423"/>
      <c r="F16" s="423"/>
      <c r="G16" s="423"/>
      <c r="H16" s="423"/>
      <c r="I16" s="424"/>
    </row>
    <row r="17" spans="1:10" x14ac:dyDescent="0.2">
      <c r="A17" s="437"/>
      <c r="B17" s="438"/>
      <c r="C17" s="438"/>
      <c r="D17" s="438"/>
      <c r="E17" s="438"/>
      <c r="F17" s="438"/>
      <c r="G17" s="438"/>
      <c r="H17" s="438"/>
      <c r="I17" s="438"/>
    </row>
    <row r="18" spans="1:10" x14ac:dyDescent="0.2">
      <c r="A18" s="7" t="s">
        <v>2669</v>
      </c>
      <c r="B18" s="8"/>
      <c r="C18" s="8"/>
      <c r="D18" s="9"/>
      <c r="E18" s="9"/>
      <c r="F18" s="9"/>
      <c r="G18" s="9"/>
    </row>
    <row r="19" spans="1:10" x14ac:dyDescent="0.2">
      <c r="A19" s="10" t="s">
        <v>2670</v>
      </c>
    </row>
    <row r="21" spans="1:10" x14ac:dyDescent="0.2">
      <c r="J21" s="11"/>
    </row>
    <row r="22" spans="1:10" ht="18" x14ac:dyDescent="0.25">
      <c r="A22" s="12" t="s">
        <v>2671</v>
      </c>
      <c r="B22" s="13"/>
      <c r="C22" s="441" t="s">
        <v>1788</v>
      </c>
      <c r="D22" s="442"/>
      <c r="E22" s="442"/>
    </row>
    <row r="23" spans="1:10" ht="18" x14ac:dyDescent="0.25">
      <c r="A23" s="14"/>
      <c r="B23" s="14"/>
    </row>
    <row r="24" spans="1:10" ht="18" x14ac:dyDescent="0.25">
      <c r="A24" s="12" t="s">
        <v>2672</v>
      </c>
      <c r="B24" s="13"/>
      <c r="C24" s="441" t="s">
        <v>1789</v>
      </c>
      <c r="D24" s="442"/>
      <c r="E24" s="442"/>
    </row>
    <row r="25" spans="1:10" ht="18" x14ac:dyDescent="0.25">
      <c r="A25" s="14"/>
      <c r="B25" s="14"/>
      <c r="C25" s="443"/>
      <c r="D25" s="444"/>
      <c r="E25" s="444"/>
    </row>
    <row r="26" spans="1:10" ht="18" x14ac:dyDescent="0.25">
      <c r="A26" s="15" t="s">
        <v>2673</v>
      </c>
      <c r="B26" s="16"/>
      <c r="C26" s="445">
        <v>2013</v>
      </c>
      <c r="D26" s="446"/>
      <c r="E26" s="447"/>
    </row>
    <row r="29" spans="1:10" ht="13.5" thickBot="1" x14ac:dyDescent="0.25"/>
    <row r="30" spans="1:10" x14ac:dyDescent="0.2">
      <c r="A30" s="17"/>
      <c r="B30" s="18"/>
      <c r="C30" s="18"/>
      <c r="D30" s="18"/>
      <c r="E30" s="19"/>
      <c r="F30" s="19"/>
      <c r="G30" s="19"/>
      <c r="H30" s="20"/>
    </row>
    <row r="31" spans="1:10" x14ac:dyDescent="0.2">
      <c r="A31" s="21" t="s">
        <v>2674</v>
      </c>
      <c r="B31" s="428" t="s">
        <v>2675</v>
      </c>
      <c r="C31" s="429"/>
      <c r="D31" s="434" t="s">
        <v>1790</v>
      </c>
      <c r="E31" s="439"/>
      <c r="F31" s="439"/>
      <c r="G31" s="440"/>
      <c r="H31" s="23"/>
    </row>
    <row r="32" spans="1:10" x14ac:dyDescent="0.2">
      <c r="A32" s="21"/>
      <c r="B32" s="428" t="s">
        <v>2676</v>
      </c>
      <c r="C32" s="429"/>
      <c r="D32" s="434" t="s">
        <v>1791</v>
      </c>
      <c r="E32" s="439"/>
      <c r="F32" s="439"/>
      <c r="G32" s="440"/>
      <c r="H32" s="23"/>
    </row>
    <row r="33" spans="1:8" x14ac:dyDescent="0.2">
      <c r="A33" s="21"/>
      <c r="B33" s="24"/>
      <c r="C33" s="22" t="s">
        <v>2677</v>
      </c>
      <c r="D33" s="389" t="s">
        <v>1792</v>
      </c>
      <c r="E33" s="22" t="s">
        <v>2678</v>
      </c>
      <c r="F33" s="389">
        <v>3000</v>
      </c>
      <c r="G33" s="390"/>
      <c r="H33" s="26"/>
    </row>
    <row r="34" spans="1:8" x14ac:dyDescent="0.2">
      <c r="A34" s="21"/>
      <c r="B34" s="24"/>
      <c r="C34" s="24"/>
      <c r="D34" s="24"/>
      <c r="E34" s="390"/>
      <c r="F34" s="24"/>
      <c r="G34" s="390"/>
      <c r="H34" s="27"/>
    </row>
    <row r="35" spans="1:8" x14ac:dyDescent="0.2">
      <c r="A35" s="21" t="s">
        <v>2679</v>
      </c>
      <c r="B35" s="428" t="s">
        <v>2675</v>
      </c>
      <c r="C35" s="429"/>
      <c r="D35" s="433" t="s">
        <v>1793</v>
      </c>
      <c r="E35" s="433"/>
      <c r="F35" s="433"/>
      <c r="G35" s="433"/>
      <c r="H35" s="28"/>
    </row>
    <row r="36" spans="1:8" x14ac:dyDescent="0.2">
      <c r="A36" s="21"/>
      <c r="B36" s="428" t="s">
        <v>2676</v>
      </c>
      <c r="C36" s="429"/>
      <c r="D36" s="433" t="s">
        <v>1791</v>
      </c>
      <c r="E36" s="433"/>
      <c r="F36" s="433"/>
      <c r="G36" s="433"/>
      <c r="H36" s="28"/>
    </row>
    <row r="37" spans="1:8" x14ac:dyDescent="0.2">
      <c r="A37" s="29"/>
      <c r="B37" s="24"/>
      <c r="C37" s="22" t="s">
        <v>2677</v>
      </c>
      <c r="D37" s="389" t="s">
        <v>1792</v>
      </c>
      <c r="E37" s="22" t="s">
        <v>2678</v>
      </c>
      <c r="F37" s="389">
        <v>8001</v>
      </c>
      <c r="G37" s="390"/>
      <c r="H37" s="26"/>
    </row>
    <row r="38" spans="1:8" ht="13.5" thickBot="1" x14ac:dyDescent="0.25">
      <c r="A38" s="30"/>
      <c r="B38" s="31"/>
      <c r="C38" s="31"/>
      <c r="D38" s="31"/>
      <c r="E38" s="32"/>
      <c r="F38" s="32"/>
      <c r="G38" s="32"/>
      <c r="H38" s="33"/>
    </row>
    <row r="39" spans="1:8" x14ac:dyDescent="0.2">
      <c r="A39" s="17"/>
      <c r="B39" s="18"/>
      <c r="C39" s="18"/>
      <c r="D39" s="18"/>
      <c r="E39" s="19"/>
      <c r="F39" s="19"/>
      <c r="G39" s="19"/>
      <c r="H39" s="20"/>
    </row>
    <row r="40" spans="1:8" x14ac:dyDescent="0.2">
      <c r="A40" s="21" t="s">
        <v>2680</v>
      </c>
      <c r="B40" s="434" t="s">
        <v>1794</v>
      </c>
      <c r="C40" s="431"/>
      <c r="D40" s="435"/>
      <c r="E40" s="435"/>
      <c r="F40" s="436"/>
      <c r="G40" s="25"/>
      <c r="H40" s="27"/>
    </row>
    <row r="41" spans="1:8" x14ac:dyDescent="0.2">
      <c r="A41" s="21" t="s">
        <v>2681</v>
      </c>
      <c r="B41" s="434" t="s">
        <v>1795</v>
      </c>
      <c r="C41" s="431"/>
      <c r="D41" s="431"/>
      <c r="E41" s="431"/>
      <c r="F41" s="432"/>
      <c r="G41" s="25"/>
      <c r="H41" s="27"/>
    </row>
    <row r="42" spans="1:8" x14ac:dyDescent="0.2">
      <c r="A42" s="21" t="s">
        <v>2682</v>
      </c>
      <c r="B42" s="430" t="s">
        <v>1796</v>
      </c>
      <c r="C42" s="431"/>
      <c r="D42" s="431"/>
      <c r="E42" s="431"/>
      <c r="F42" s="432"/>
      <c r="G42" s="25"/>
      <c r="H42" s="27"/>
    </row>
    <row r="43" spans="1:8" ht="13.5" thickBot="1" x14ac:dyDescent="0.25">
      <c r="A43" s="30"/>
      <c r="B43" s="31"/>
      <c r="C43" s="31"/>
      <c r="D43" s="31"/>
      <c r="E43" s="32"/>
      <c r="F43" s="32"/>
      <c r="G43" s="32"/>
      <c r="H43" s="33"/>
    </row>
  </sheetData>
  <mergeCells count="19">
    <mergeCell ref="B35:C35"/>
    <mergeCell ref="D35:G35"/>
    <mergeCell ref="A17:I17"/>
    <mergeCell ref="D31:G31"/>
    <mergeCell ref="C22:E22"/>
    <mergeCell ref="C25:E25"/>
    <mergeCell ref="C26:E26"/>
    <mergeCell ref="C24:E24"/>
    <mergeCell ref="D32:G32"/>
    <mergeCell ref="B42:F42"/>
    <mergeCell ref="B36:C36"/>
    <mergeCell ref="D36:G36"/>
    <mergeCell ref="B40:F40"/>
    <mergeCell ref="B41:F41"/>
    <mergeCell ref="A13:I13"/>
    <mergeCell ref="A16:I16"/>
    <mergeCell ref="A15:I15"/>
    <mergeCell ref="B32:C32"/>
    <mergeCell ref="B31:C31"/>
  </mergeCells>
  <phoneticPr fontId="21" type="noConversion"/>
  <hyperlinks>
    <hyperlink ref="B42" r:id="rId1"/>
  </hyperlinks>
  <pageMargins left="0" right="0" top="0" bottom="0" header="0" footer="0"/>
  <pageSetup paperSize="9" scale="94" orientation="portrait" r:id="rId2"/>
  <headerFooter alignWithMargins="0">
    <oddHeader>&amp;R&amp;A</oddHeader>
    <oddFooter>&amp;L&amp;D&amp;C&amp;F&amp;R&amp;P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6"/>
  <sheetViews>
    <sheetView view="pageBreakPreview" zoomScale="75" zoomScaleNormal="100" workbookViewId="0">
      <selection activeCell="M25" sqref="M25"/>
    </sheetView>
  </sheetViews>
  <sheetFormatPr defaultRowHeight="12.75" x14ac:dyDescent="0.2"/>
  <cols>
    <col min="2" max="2" width="13" bestFit="1" customWidth="1"/>
    <col min="7" max="7" width="12.7109375" customWidth="1"/>
    <col min="8" max="8" width="14.140625" customWidth="1"/>
  </cols>
  <sheetData>
    <row r="1" spans="2:8" ht="20.25" x14ac:dyDescent="0.3">
      <c r="B1" s="75" t="str">
        <f>Cover!C22</f>
        <v>Powercor Australia Ltd</v>
      </c>
    </row>
    <row r="2" spans="2:8" ht="20.25" x14ac:dyDescent="0.3">
      <c r="B2" s="113" t="s">
        <v>2821</v>
      </c>
    </row>
    <row r="3" spans="2:8" ht="20.25" x14ac:dyDescent="0.3">
      <c r="B3" s="76">
        <f>Cover!C26</f>
        <v>2013</v>
      </c>
    </row>
    <row r="4" spans="2:8" ht="15.75" x14ac:dyDescent="0.25">
      <c r="B4" s="74" t="s">
        <v>2786</v>
      </c>
    </row>
    <row r="6" spans="2:8" x14ac:dyDescent="0.2">
      <c r="B6" s="535" t="s">
        <v>2688</v>
      </c>
      <c r="C6" s="535"/>
      <c r="D6" s="535"/>
      <c r="E6" s="535"/>
      <c r="F6" s="535"/>
      <c r="G6" s="535"/>
      <c r="H6" s="125">
        <v>0</v>
      </c>
    </row>
    <row r="7" spans="2:8" x14ac:dyDescent="0.2">
      <c r="B7" s="535" t="s">
        <v>2689</v>
      </c>
      <c r="C7" s="535"/>
      <c r="D7" s="535"/>
      <c r="E7" s="535"/>
      <c r="F7" s="535"/>
      <c r="G7" s="535"/>
      <c r="H7" s="125">
        <v>324</v>
      </c>
    </row>
    <row r="8" spans="2:8" x14ac:dyDescent="0.2">
      <c r="B8" s="535" t="s">
        <v>2815</v>
      </c>
      <c r="C8" s="535"/>
      <c r="D8" s="535"/>
      <c r="E8" s="535"/>
      <c r="F8" s="535"/>
      <c r="G8" s="535"/>
      <c r="H8" s="125">
        <v>0</v>
      </c>
    </row>
    <row r="9" spans="2:8" x14ac:dyDescent="0.2">
      <c r="B9" s="535" t="s">
        <v>2692</v>
      </c>
      <c r="C9" s="535"/>
      <c r="D9" s="535"/>
      <c r="E9" s="535"/>
      <c r="F9" s="535"/>
      <c r="G9" s="535"/>
      <c r="H9" s="125">
        <v>171</v>
      </c>
    </row>
    <row r="10" spans="2:8" x14ac:dyDescent="0.2">
      <c r="B10" s="535" t="s">
        <v>2690</v>
      </c>
      <c r="C10" s="535"/>
      <c r="D10" s="535"/>
      <c r="E10" s="535"/>
      <c r="F10" s="535"/>
      <c r="G10" s="535"/>
      <c r="H10" s="125">
        <v>5</v>
      </c>
    </row>
    <row r="11" spans="2:8" x14ac:dyDescent="0.2">
      <c r="B11" s="535" t="s">
        <v>2693</v>
      </c>
      <c r="C11" s="535"/>
      <c r="D11" s="535"/>
      <c r="E11" s="535"/>
      <c r="F11" s="535"/>
      <c r="G11" s="535"/>
      <c r="H11" s="125">
        <v>1144</v>
      </c>
    </row>
    <row r="12" spans="2:8" x14ac:dyDescent="0.2">
      <c r="B12" s="535" t="s">
        <v>2691</v>
      </c>
      <c r="C12" s="535"/>
      <c r="D12" s="535"/>
      <c r="E12" s="535"/>
      <c r="F12" s="535"/>
      <c r="G12" s="535"/>
      <c r="H12" s="125">
        <v>568</v>
      </c>
    </row>
    <row r="13" spans="2:8" x14ac:dyDescent="0.2">
      <c r="B13" s="535" t="s">
        <v>2575</v>
      </c>
      <c r="C13" s="535"/>
      <c r="D13" s="535"/>
      <c r="E13" s="535"/>
      <c r="F13" s="535"/>
      <c r="G13" s="535"/>
      <c r="H13" s="125">
        <v>155</v>
      </c>
    </row>
    <row r="14" spans="2:8" x14ac:dyDescent="0.2">
      <c r="B14" s="535" t="s">
        <v>2576</v>
      </c>
      <c r="C14" s="535"/>
      <c r="D14" s="535"/>
      <c r="E14" s="535"/>
      <c r="F14" s="535"/>
      <c r="G14" s="535"/>
      <c r="H14" s="125">
        <v>515</v>
      </c>
    </row>
    <row r="15" spans="2:8" x14ac:dyDescent="0.2">
      <c r="B15" s="535" t="s">
        <v>2577</v>
      </c>
      <c r="C15" s="535"/>
      <c r="D15" s="535"/>
      <c r="E15" s="535"/>
      <c r="F15" s="535"/>
      <c r="G15" s="535"/>
      <c r="H15" s="125">
        <v>767</v>
      </c>
    </row>
    <row r="16" spans="2:8" x14ac:dyDescent="0.2">
      <c r="B16" s="535" t="s">
        <v>2578</v>
      </c>
      <c r="C16" s="535"/>
      <c r="D16" s="535"/>
      <c r="E16" s="535"/>
      <c r="F16" s="535"/>
      <c r="G16" s="535"/>
      <c r="H16" s="395">
        <v>1483</v>
      </c>
    </row>
    <row r="17" spans="2:8" x14ac:dyDescent="0.2">
      <c r="B17" s="535" t="s">
        <v>2579</v>
      </c>
      <c r="C17" s="535"/>
      <c r="D17" s="535"/>
      <c r="E17" s="535"/>
      <c r="F17" s="535"/>
      <c r="G17" s="535"/>
      <c r="H17" s="395">
        <v>5758</v>
      </c>
    </row>
    <row r="18" spans="2:8" x14ac:dyDescent="0.2">
      <c r="B18" s="535" t="s">
        <v>2580</v>
      </c>
      <c r="C18" s="535"/>
      <c r="D18" s="535"/>
      <c r="E18" s="535"/>
      <c r="F18" s="535"/>
      <c r="G18" s="535"/>
      <c r="H18" s="125">
        <v>100</v>
      </c>
    </row>
    <row r="19" spans="2:8" x14ac:dyDescent="0.2">
      <c r="B19" s="535" t="s">
        <v>2581</v>
      </c>
      <c r="C19" s="535"/>
      <c r="D19" s="535"/>
      <c r="E19" s="535"/>
      <c r="F19" s="535"/>
      <c r="G19" s="535"/>
      <c r="H19" s="384">
        <v>0.98</v>
      </c>
    </row>
    <row r="21" spans="2:8" ht="15.75" x14ac:dyDescent="0.25">
      <c r="B21" s="74" t="s">
        <v>2787</v>
      </c>
    </row>
    <row r="23" spans="2:8" x14ac:dyDescent="0.2">
      <c r="B23" s="535" t="s">
        <v>2765</v>
      </c>
      <c r="C23" s="535"/>
      <c r="D23" s="535"/>
      <c r="E23" s="535"/>
      <c r="F23" s="535"/>
      <c r="G23" s="535"/>
      <c r="H23" s="125">
        <v>5</v>
      </c>
    </row>
    <row r="24" spans="2:8" x14ac:dyDescent="0.2">
      <c r="B24" s="530" t="s">
        <v>2582</v>
      </c>
      <c r="C24" s="530"/>
      <c r="D24" s="530"/>
      <c r="E24" s="530"/>
      <c r="F24" s="530"/>
      <c r="G24" s="530"/>
      <c r="H24" s="80"/>
    </row>
    <row r="25" spans="2:8" x14ac:dyDescent="0.2">
      <c r="B25" s="535" t="s">
        <v>2583</v>
      </c>
      <c r="C25" s="535"/>
      <c r="D25" s="535"/>
      <c r="E25" s="535"/>
      <c r="F25" s="535"/>
      <c r="G25" s="535"/>
      <c r="H25" s="394">
        <v>0</v>
      </c>
    </row>
    <row r="26" spans="2:8" x14ac:dyDescent="0.2">
      <c r="B26" s="535" t="s">
        <v>2584</v>
      </c>
      <c r="C26" s="535"/>
      <c r="D26" s="535"/>
      <c r="E26" s="535"/>
      <c r="F26" s="535"/>
      <c r="G26" s="535"/>
      <c r="H26" s="394">
        <v>0</v>
      </c>
    </row>
    <row r="27" spans="2:8" x14ac:dyDescent="0.2">
      <c r="B27" s="535" t="s">
        <v>2585</v>
      </c>
      <c r="C27" s="535"/>
      <c r="D27" s="535"/>
      <c r="E27" s="535"/>
      <c r="F27" s="535"/>
      <c r="G27" s="535"/>
      <c r="H27" s="394">
        <v>0.8</v>
      </c>
    </row>
    <row r="28" spans="2:8" x14ac:dyDescent="0.2">
      <c r="B28" s="535" t="s">
        <v>2586</v>
      </c>
      <c r="C28" s="535"/>
      <c r="D28" s="535"/>
      <c r="E28" s="535"/>
      <c r="F28" s="535"/>
      <c r="G28" s="535"/>
      <c r="H28" s="394">
        <v>0</v>
      </c>
    </row>
    <row r="29" spans="2:8" x14ac:dyDescent="0.2">
      <c r="B29" s="535" t="s">
        <v>2587</v>
      </c>
      <c r="C29" s="535"/>
      <c r="D29" s="535"/>
      <c r="E29" s="535"/>
      <c r="F29" s="535"/>
      <c r="G29" s="535"/>
      <c r="H29" s="394">
        <v>0</v>
      </c>
    </row>
    <row r="30" spans="2:8" x14ac:dyDescent="0.2">
      <c r="B30" s="535" t="s">
        <v>2588</v>
      </c>
      <c r="C30" s="535"/>
      <c r="D30" s="535"/>
      <c r="E30" s="535"/>
      <c r="F30" s="535"/>
      <c r="G30" s="535"/>
      <c r="H30" s="394">
        <v>0</v>
      </c>
    </row>
    <row r="31" spans="2:8" x14ac:dyDescent="0.2">
      <c r="B31" s="535" t="s">
        <v>2686</v>
      </c>
      <c r="C31" s="535"/>
      <c r="D31" s="535"/>
      <c r="E31" s="535"/>
      <c r="F31" s="535"/>
      <c r="G31" s="535"/>
      <c r="H31" s="394">
        <v>0.2</v>
      </c>
    </row>
    <row r="32" spans="2:8" x14ac:dyDescent="0.2">
      <c r="B32" s="536" t="s">
        <v>2766</v>
      </c>
      <c r="C32" s="537"/>
      <c r="D32" s="435"/>
      <c r="E32" s="435"/>
      <c r="F32" s="435"/>
      <c r="G32" s="436"/>
      <c r="H32" s="80"/>
    </row>
    <row r="33" spans="2:8" x14ac:dyDescent="0.2">
      <c r="B33" s="535" t="s">
        <v>2767</v>
      </c>
      <c r="C33" s="535"/>
      <c r="D33" s="535"/>
      <c r="E33" s="535"/>
      <c r="F33" s="535"/>
      <c r="G33" s="535"/>
      <c r="H33" s="394">
        <v>0</v>
      </c>
    </row>
    <row r="34" spans="2:8" x14ac:dyDescent="0.2">
      <c r="B34" s="535" t="s">
        <v>2768</v>
      </c>
      <c r="C34" s="535"/>
      <c r="D34" s="535"/>
      <c r="E34" s="535"/>
      <c r="F34" s="535"/>
      <c r="G34" s="535"/>
      <c r="H34" s="394">
        <v>0</v>
      </c>
    </row>
    <row r="35" spans="2:8" x14ac:dyDescent="0.2">
      <c r="B35" s="535" t="s">
        <v>2769</v>
      </c>
      <c r="C35" s="535"/>
      <c r="D35" s="535"/>
      <c r="E35" s="535"/>
      <c r="F35" s="535"/>
      <c r="G35" s="535"/>
      <c r="H35" s="394">
        <v>0</v>
      </c>
    </row>
    <row r="36" spans="2:8" x14ac:dyDescent="0.2">
      <c r="B36" s="535" t="s">
        <v>2770</v>
      </c>
      <c r="C36" s="535"/>
      <c r="D36" s="535"/>
      <c r="E36" s="535"/>
      <c r="F36" s="535"/>
      <c r="G36" s="535"/>
      <c r="H36" s="394">
        <v>0.6</v>
      </c>
    </row>
    <row r="37" spans="2:8" x14ac:dyDescent="0.2">
      <c r="B37" s="535" t="s">
        <v>2771</v>
      </c>
      <c r="C37" s="535"/>
      <c r="D37" s="535"/>
      <c r="E37" s="535"/>
      <c r="F37" s="535"/>
      <c r="G37" s="535"/>
      <c r="H37" s="394">
        <v>0</v>
      </c>
    </row>
    <row r="38" spans="2:8" x14ac:dyDescent="0.2">
      <c r="B38" s="535" t="s">
        <v>2772</v>
      </c>
      <c r="C38" s="535"/>
      <c r="D38" s="535"/>
      <c r="E38" s="535"/>
      <c r="F38" s="535"/>
      <c r="G38" s="535"/>
      <c r="H38" s="394">
        <v>0</v>
      </c>
    </row>
    <row r="39" spans="2:8" x14ac:dyDescent="0.2">
      <c r="B39" s="535" t="s">
        <v>2773</v>
      </c>
      <c r="C39" s="535"/>
      <c r="D39" s="535"/>
      <c r="E39" s="535"/>
      <c r="F39" s="535"/>
      <c r="G39" s="535"/>
      <c r="H39" s="394">
        <v>0</v>
      </c>
    </row>
    <row r="40" spans="2:8" x14ac:dyDescent="0.2">
      <c r="B40" s="535" t="s">
        <v>2686</v>
      </c>
      <c r="C40" s="535"/>
      <c r="D40" s="535"/>
      <c r="E40" s="535"/>
      <c r="F40" s="535"/>
      <c r="G40" s="535"/>
      <c r="H40" s="394">
        <v>0.4</v>
      </c>
    </row>
    <row r="41" spans="2:8" ht="12" customHeight="1" x14ac:dyDescent="0.2"/>
    <row r="42" spans="2:8" ht="15.75" x14ac:dyDescent="0.25">
      <c r="B42" s="74" t="s">
        <v>2788</v>
      </c>
    </row>
    <row r="44" spans="2:8" x14ac:dyDescent="0.2">
      <c r="B44" s="530" t="s">
        <v>2589</v>
      </c>
      <c r="C44" s="530"/>
      <c r="D44" s="530"/>
      <c r="E44" s="530"/>
      <c r="F44" s="530"/>
      <c r="G44" s="530"/>
      <c r="H44" s="80"/>
    </row>
    <row r="45" spans="2:8" x14ac:dyDescent="0.2">
      <c r="B45" s="529" t="s">
        <v>2590</v>
      </c>
      <c r="C45" s="529"/>
      <c r="D45" s="529"/>
      <c r="E45" s="529"/>
      <c r="F45" s="529"/>
      <c r="G45" s="529"/>
      <c r="H45" s="418">
        <v>67640</v>
      </c>
    </row>
    <row r="46" spans="2:8" x14ac:dyDescent="0.2">
      <c r="B46" s="529" t="s">
        <v>2591</v>
      </c>
      <c r="C46" s="529"/>
      <c r="D46" s="529"/>
      <c r="E46" s="529"/>
      <c r="F46" s="529"/>
      <c r="G46" s="529"/>
      <c r="H46" s="125">
        <v>47</v>
      </c>
    </row>
    <row r="47" spans="2:8" x14ac:dyDescent="0.2">
      <c r="B47" s="530" t="s">
        <v>2592</v>
      </c>
      <c r="C47" s="530"/>
      <c r="D47" s="530"/>
      <c r="E47" s="530"/>
      <c r="F47" s="530"/>
      <c r="G47" s="530"/>
      <c r="H47" s="80"/>
    </row>
    <row r="48" spans="2:8" x14ac:dyDescent="0.2">
      <c r="B48" s="529" t="s">
        <v>2593</v>
      </c>
      <c r="C48" s="529"/>
      <c r="D48" s="529"/>
      <c r="E48" s="529"/>
      <c r="F48" s="529"/>
      <c r="G48" s="529"/>
      <c r="H48" s="125">
        <v>456.42</v>
      </c>
    </row>
    <row r="49" spans="2:10" x14ac:dyDescent="0.2">
      <c r="B49" s="529" t="s">
        <v>2594</v>
      </c>
      <c r="C49" s="529"/>
      <c r="D49" s="529"/>
      <c r="E49" s="529"/>
      <c r="F49" s="529"/>
      <c r="G49" s="529"/>
      <c r="H49" s="125">
        <v>36.83</v>
      </c>
    </row>
    <row r="50" spans="2:10" x14ac:dyDescent="0.2">
      <c r="B50" s="529" t="s">
        <v>2595</v>
      </c>
      <c r="C50" s="529"/>
      <c r="D50" s="529"/>
      <c r="E50" s="529"/>
      <c r="F50" s="529"/>
      <c r="G50" s="529"/>
      <c r="H50" s="125">
        <v>3.09</v>
      </c>
    </row>
    <row r="51" spans="2:10" x14ac:dyDescent="0.2">
      <c r="B51" s="529" t="s">
        <v>2596</v>
      </c>
      <c r="C51" s="529"/>
      <c r="D51" s="529"/>
      <c r="E51" s="529"/>
      <c r="F51" s="529"/>
      <c r="G51" s="529"/>
      <c r="H51" s="395">
        <v>156685</v>
      </c>
    </row>
    <row r="52" spans="2:10" x14ac:dyDescent="0.2">
      <c r="B52" s="530" t="s">
        <v>2774</v>
      </c>
      <c r="C52" s="530"/>
      <c r="D52" s="530"/>
      <c r="E52" s="530"/>
      <c r="F52" s="530"/>
      <c r="G52" s="530"/>
      <c r="H52" s="80"/>
      <c r="I52" s="196"/>
      <c r="J52" s="196"/>
    </row>
    <row r="53" spans="2:10" x14ac:dyDescent="0.2">
      <c r="B53" s="529" t="s">
        <v>2775</v>
      </c>
      <c r="C53" s="529"/>
      <c r="D53" s="529"/>
      <c r="E53" s="529"/>
      <c r="F53" s="529"/>
      <c r="G53" s="529"/>
      <c r="H53" s="395">
        <v>324441</v>
      </c>
      <c r="I53" s="196"/>
      <c r="J53" s="196"/>
    </row>
    <row r="54" spans="2:10" x14ac:dyDescent="0.2">
      <c r="B54" s="529" t="s">
        <v>2776</v>
      </c>
      <c r="C54" s="529"/>
      <c r="D54" s="529"/>
      <c r="E54" s="529"/>
      <c r="F54" s="529"/>
      <c r="G54" s="529"/>
      <c r="H54" s="395">
        <v>33598</v>
      </c>
      <c r="I54" s="196"/>
      <c r="J54" s="196"/>
    </row>
    <row r="55" spans="2:10" x14ac:dyDescent="0.2">
      <c r="B55" s="529" t="s">
        <v>2777</v>
      </c>
      <c r="C55" s="529"/>
      <c r="D55" s="529"/>
      <c r="E55" s="529"/>
      <c r="F55" s="529"/>
      <c r="G55" s="529"/>
      <c r="H55" s="396">
        <v>17.499298</v>
      </c>
      <c r="I55" s="196"/>
      <c r="J55" s="196"/>
    </row>
    <row r="56" spans="2:10" x14ac:dyDescent="0.2">
      <c r="B56" s="529" t="s">
        <v>2778</v>
      </c>
      <c r="C56" s="529"/>
      <c r="D56" s="529"/>
      <c r="E56" s="529"/>
      <c r="F56" s="529"/>
      <c r="G56" s="529"/>
      <c r="H56" s="384">
        <v>1.6172431967599658E-2</v>
      </c>
      <c r="I56" s="196"/>
      <c r="J56" s="196"/>
    </row>
    <row r="57" spans="2:10" x14ac:dyDescent="0.2">
      <c r="B57" s="529" t="s">
        <v>2779</v>
      </c>
      <c r="C57" s="529"/>
      <c r="D57" s="529"/>
      <c r="E57" s="529"/>
      <c r="F57" s="529"/>
      <c r="G57" s="529"/>
      <c r="H57" s="125">
        <v>3</v>
      </c>
      <c r="I57" s="196"/>
      <c r="J57" s="196"/>
    </row>
    <row r="58" spans="2:10" x14ac:dyDescent="0.2">
      <c r="B58" s="536" t="s">
        <v>2780</v>
      </c>
      <c r="C58" s="537"/>
      <c r="D58" s="537"/>
      <c r="E58" s="537"/>
      <c r="F58" s="537"/>
      <c r="G58" s="538"/>
      <c r="H58" s="80"/>
    </row>
    <row r="59" spans="2:10" x14ac:dyDescent="0.2">
      <c r="B59" s="526" t="s">
        <v>2597</v>
      </c>
      <c r="C59" s="527"/>
      <c r="D59" s="527"/>
      <c r="E59" s="527"/>
      <c r="F59" s="527"/>
      <c r="G59" s="528"/>
      <c r="H59" s="125">
        <v>23</v>
      </c>
    </row>
    <row r="60" spans="2:10" x14ac:dyDescent="0.2">
      <c r="B60" s="526" t="s">
        <v>2598</v>
      </c>
      <c r="C60" s="527"/>
      <c r="D60" s="527"/>
      <c r="E60" s="527"/>
      <c r="F60" s="527"/>
      <c r="G60" s="528"/>
      <c r="H60" s="125">
        <v>5</v>
      </c>
    </row>
    <row r="61" spans="2:10" x14ac:dyDescent="0.2">
      <c r="B61" s="526" t="s">
        <v>2599</v>
      </c>
      <c r="C61" s="527"/>
      <c r="D61" s="527"/>
      <c r="E61" s="527"/>
      <c r="F61" s="527"/>
      <c r="G61" s="528"/>
      <c r="H61" s="125">
        <v>173</v>
      </c>
    </row>
    <row r="62" spans="2:10" x14ac:dyDescent="0.2">
      <c r="B62" s="526" t="s">
        <v>2600</v>
      </c>
      <c r="C62" s="527"/>
      <c r="D62" s="527"/>
      <c r="E62" s="527"/>
      <c r="F62" s="527"/>
      <c r="G62" s="528"/>
      <c r="H62" s="125">
        <v>61</v>
      </c>
    </row>
    <row r="63" spans="2:10" x14ac:dyDescent="0.2">
      <c r="B63" s="526" t="s">
        <v>2601</v>
      </c>
      <c r="C63" s="527"/>
      <c r="D63" s="527"/>
      <c r="E63" s="527"/>
      <c r="F63" s="527"/>
      <c r="G63" s="528"/>
      <c r="H63" s="125">
        <v>47</v>
      </c>
    </row>
    <row r="64" spans="2:10" x14ac:dyDescent="0.2">
      <c r="B64" s="532" t="s">
        <v>2602</v>
      </c>
      <c r="C64" s="533"/>
      <c r="D64" s="533"/>
      <c r="E64" s="533"/>
      <c r="F64" s="533"/>
      <c r="G64" s="534"/>
      <c r="H64" s="78">
        <f>SUM(H59:H63)</f>
        <v>309</v>
      </c>
    </row>
    <row r="66" spans="2:8" ht="51.75" customHeight="1" x14ac:dyDescent="0.2">
      <c r="B66" s="531" t="s">
        <v>3083</v>
      </c>
      <c r="C66" s="531"/>
      <c r="D66" s="531"/>
      <c r="E66" s="531"/>
      <c r="F66" s="531"/>
      <c r="G66" s="531"/>
      <c r="H66" s="531"/>
    </row>
  </sheetData>
  <mergeCells count="54">
    <mergeCell ref="B11:G11"/>
    <mergeCell ref="B12:G12"/>
    <mergeCell ref="B16:G16"/>
    <mergeCell ref="B13:G13"/>
    <mergeCell ref="B14:G14"/>
    <mergeCell ref="B15:G15"/>
    <mergeCell ref="B19:G19"/>
    <mergeCell ref="B18:G18"/>
    <mergeCell ref="B26:G26"/>
    <mergeCell ref="B33:G33"/>
    <mergeCell ref="B23:G23"/>
    <mergeCell ref="B32:G32"/>
    <mergeCell ref="B24:G24"/>
    <mergeCell ref="B37:G37"/>
    <mergeCell ref="B25:G25"/>
    <mergeCell ref="B44:G44"/>
    <mergeCell ref="B57:G57"/>
    <mergeCell ref="B58:G58"/>
    <mergeCell ref="B45:G45"/>
    <mergeCell ref="B30:G30"/>
    <mergeCell ref="B35:G35"/>
    <mergeCell ref="B34:G34"/>
    <mergeCell ref="B28:G28"/>
    <mergeCell ref="B47:G47"/>
    <mergeCell ref="B38:G38"/>
    <mergeCell ref="B39:G39"/>
    <mergeCell ref="B40:G40"/>
    <mergeCell ref="B66:H66"/>
    <mergeCell ref="B64:G64"/>
    <mergeCell ref="B6:G6"/>
    <mergeCell ref="B7:G7"/>
    <mergeCell ref="B8:G8"/>
    <mergeCell ref="B10:G10"/>
    <mergeCell ref="B9:G9"/>
    <mergeCell ref="B50:G50"/>
    <mergeCell ref="B46:G46"/>
    <mergeCell ref="B48:G48"/>
    <mergeCell ref="B59:G59"/>
    <mergeCell ref="B17:G17"/>
    <mergeCell ref="B36:G36"/>
    <mergeCell ref="B27:G27"/>
    <mergeCell ref="B29:G29"/>
    <mergeCell ref="B31:G31"/>
    <mergeCell ref="B63:G63"/>
    <mergeCell ref="B61:G61"/>
    <mergeCell ref="B55:G55"/>
    <mergeCell ref="B51:G51"/>
    <mergeCell ref="B49:G49"/>
    <mergeCell ref="B56:G56"/>
    <mergeCell ref="B52:G52"/>
    <mergeCell ref="B53:G53"/>
    <mergeCell ref="B54:G54"/>
    <mergeCell ref="B60:G60"/>
    <mergeCell ref="B62:G62"/>
  </mergeCells>
  <phoneticPr fontId="31" type="noConversion"/>
  <dataValidations count="1">
    <dataValidation type="whole" allowBlank="1" showInputMessage="1" showErrorMessage="1" errorTitle="Whole Number" error="This field must contain a whole number. Text and decimals are not acceptable." sqref="C34:C40">
      <formula1>-1000</formula1>
      <formula2>9999999999</formula2>
    </dataValidation>
  </dataValidations>
  <pageMargins left="0.25" right="0.25" top="0.75" bottom="0.75" header="0.3" footer="0.3"/>
  <pageSetup paperSize="9" scale="78" orientation="portrait" r:id="rId1"/>
  <headerFooter alignWithMargins="0">
    <oddHeader>&amp;R&amp;A</oddHeader>
    <oddFooter>&amp;L&amp;D&amp;C&amp;F&amp;R&amp;P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8"/>
  <sheetViews>
    <sheetView view="pageBreakPreview" zoomScaleNormal="100" zoomScaleSheetLayoutView="100" workbookViewId="0">
      <selection activeCell="F38" sqref="F38"/>
    </sheetView>
  </sheetViews>
  <sheetFormatPr defaultRowHeight="12.75" x14ac:dyDescent="0.2"/>
  <cols>
    <col min="1" max="1" width="11" customWidth="1"/>
    <col min="2" max="2" width="42.140625" bestFit="1" customWidth="1"/>
    <col min="3" max="3" width="13.7109375" bestFit="1" customWidth="1"/>
    <col min="4" max="4" width="15.42578125" bestFit="1" customWidth="1"/>
    <col min="5" max="5" width="14.42578125" bestFit="1" customWidth="1"/>
    <col min="6" max="6" width="11.140625" bestFit="1" customWidth="1"/>
    <col min="7" max="7" width="10.42578125" bestFit="1" customWidth="1"/>
    <col min="8" max="8" width="12.28515625" bestFit="1" customWidth="1"/>
    <col min="9" max="9" width="12" bestFit="1" customWidth="1"/>
  </cols>
  <sheetData>
    <row r="1" spans="2:8" ht="20.25" x14ac:dyDescent="0.3">
      <c r="B1" s="75" t="str">
        <f>Cover!C22</f>
        <v>Powercor Australia Ltd</v>
      </c>
    </row>
    <row r="2" spans="2:8" ht="20.25" x14ac:dyDescent="0.3">
      <c r="B2" s="75" t="s">
        <v>2789</v>
      </c>
    </row>
    <row r="3" spans="2:8" ht="20.25" x14ac:dyDescent="0.3">
      <c r="B3" s="76">
        <f>Cover!C26</f>
        <v>2013</v>
      </c>
    </row>
    <row r="4" spans="2:8" ht="15.75" x14ac:dyDescent="0.25">
      <c r="B4" s="206" t="s">
        <v>2808</v>
      </c>
    </row>
    <row r="5" spans="2:8" ht="15.75" x14ac:dyDescent="0.25">
      <c r="B5" s="206"/>
    </row>
    <row r="6" spans="2:8" x14ac:dyDescent="0.2">
      <c r="B6" s="544" t="s">
        <v>2798</v>
      </c>
      <c r="C6" s="546" t="s">
        <v>2697</v>
      </c>
      <c r="D6" s="511" t="s">
        <v>2698</v>
      </c>
      <c r="E6" s="513"/>
      <c r="F6" s="511" t="s">
        <v>2699</v>
      </c>
      <c r="G6" s="512"/>
      <c r="H6" s="512"/>
    </row>
    <row r="7" spans="2:8" x14ac:dyDescent="0.2">
      <c r="B7" s="545"/>
      <c r="C7" s="547"/>
      <c r="D7" s="137" t="s">
        <v>2700</v>
      </c>
      <c r="E7" s="137" t="s">
        <v>2701</v>
      </c>
      <c r="F7" s="137" t="s">
        <v>2702</v>
      </c>
      <c r="G7" s="137" t="s">
        <v>2703</v>
      </c>
      <c r="H7" s="137" t="s">
        <v>2704</v>
      </c>
    </row>
    <row r="8" spans="2:8" x14ac:dyDescent="0.2">
      <c r="B8" s="142" t="s">
        <v>2546</v>
      </c>
      <c r="C8" s="410" t="s">
        <v>1380</v>
      </c>
      <c r="D8" s="409" t="s">
        <v>1380</v>
      </c>
      <c r="E8" s="409" t="s">
        <v>1380</v>
      </c>
      <c r="F8" s="409" t="s">
        <v>1380</v>
      </c>
      <c r="G8" s="409" t="s">
        <v>1380</v>
      </c>
      <c r="H8" s="409" t="s">
        <v>1380</v>
      </c>
    </row>
    <row r="9" spans="2:8" x14ac:dyDescent="0.2">
      <c r="B9" s="142" t="s">
        <v>2547</v>
      </c>
      <c r="C9" s="399">
        <f>SUM(D9:E9)</f>
        <v>297982.47609376203</v>
      </c>
      <c r="D9" s="398">
        <v>267834.16322686634</v>
      </c>
      <c r="E9" s="398">
        <v>30148.312866895682</v>
      </c>
      <c r="F9" s="398">
        <v>11</v>
      </c>
      <c r="G9" s="398">
        <v>96.417582417582423</v>
      </c>
      <c r="H9" s="398">
        <v>297875.05851134442</v>
      </c>
    </row>
    <row r="10" spans="2:8" x14ac:dyDescent="0.2">
      <c r="B10" s="142" t="s">
        <v>2705</v>
      </c>
      <c r="C10" s="399">
        <f>SUM(D10:E10)</f>
        <v>282416.22399191948</v>
      </c>
      <c r="D10" s="398">
        <v>253658.28686968613</v>
      </c>
      <c r="E10" s="398">
        <v>28757.937122233332</v>
      </c>
      <c r="F10" s="398">
        <v>2</v>
      </c>
      <c r="G10" s="398">
        <v>44.153846153846153</v>
      </c>
      <c r="H10" s="398">
        <v>282370.07014576561</v>
      </c>
    </row>
    <row r="11" spans="2:8" x14ac:dyDescent="0.2">
      <c r="B11" s="142" t="s">
        <v>2706</v>
      </c>
      <c r="C11" s="399">
        <f>SUM(D11:E11)</f>
        <v>170346.29991431854</v>
      </c>
      <c r="D11" s="398">
        <v>123493.54990344755</v>
      </c>
      <c r="E11" s="398">
        <v>46852.750010870979</v>
      </c>
      <c r="F11" s="415" t="s">
        <v>1380</v>
      </c>
      <c r="G11" s="398">
        <v>23.428571428571427</v>
      </c>
      <c r="H11" s="398">
        <v>170322.87134288996</v>
      </c>
    </row>
    <row r="12" spans="2:8" x14ac:dyDescent="0.2">
      <c r="B12" s="142"/>
      <c r="C12" s="142"/>
      <c r="D12" s="142"/>
      <c r="E12" s="142"/>
      <c r="F12" s="142"/>
      <c r="G12" s="142"/>
      <c r="H12" s="142"/>
    </row>
    <row r="13" spans="2:8" x14ac:dyDescent="0.2">
      <c r="B13" s="145" t="s">
        <v>2721</v>
      </c>
      <c r="C13" s="411">
        <f t="shared" ref="C13:H13" si="0">SUM(C8:C11)</f>
        <v>750745</v>
      </c>
      <c r="D13" s="411">
        <f t="shared" si="0"/>
        <v>644986</v>
      </c>
      <c r="E13" s="411">
        <f t="shared" si="0"/>
        <v>105759</v>
      </c>
      <c r="F13" s="411">
        <f t="shared" si="0"/>
        <v>13</v>
      </c>
      <c r="G13" s="411">
        <f t="shared" si="0"/>
        <v>164</v>
      </c>
      <c r="H13" s="411">
        <f t="shared" si="0"/>
        <v>750568</v>
      </c>
    </row>
    <row r="14" spans="2:8" x14ac:dyDescent="0.2">
      <c r="B14" s="131"/>
      <c r="C14" s="129"/>
      <c r="D14" s="130"/>
      <c r="E14" s="130"/>
      <c r="F14" s="130"/>
      <c r="G14" s="130"/>
    </row>
    <row r="15" spans="2:8" x14ac:dyDescent="0.2">
      <c r="B15" s="143" t="s">
        <v>2707</v>
      </c>
      <c r="C15" s="137" t="s">
        <v>2546</v>
      </c>
      <c r="D15" s="137" t="s">
        <v>2547</v>
      </c>
      <c r="E15" s="137" t="s">
        <v>2708</v>
      </c>
      <c r="F15" s="141" t="s">
        <v>2709</v>
      </c>
    </row>
    <row r="16" spans="2:8" x14ac:dyDescent="0.2">
      <c r="B16" s="145" t="s">
        <v>2697</v>
      </c>
      <c r="C16" s="354">
        <v>0</v>
      </c>
      <c r="D16" s="354">
        <v>1496.9411764705883</v>
      </c>
      <c r="E16" s="354">
        <v>2020.870588235294</v>
      </c>
      <c r="F16" s="354">
        <v>2844.1882352941179</v>
      </c>
    </row>
    <row r="17" spans="2:9" x14ac:dyDescent="0.2">
      <c r="B17" s="131"/>
      <c r="C17" s="129"/>
      <c r="D17" s="130"/>
      <c r="E17" s="130"/>
      <c r="F17" s="130"/>
      <c r="G17" s="130"/>
    </row>
    <row r="18" spans="2:9" x14ac:dyDescent="0.2">
      <c r="B18" s="544" t="s">
        <v>2799</v>
      </c>
      <c r="C18" s="546" t="s">
        <v>2710</v>
      </c>
      <c r="D18" s="511" t="s">
        <v>2698</v>
      </c>
      <c r="E18" s="513"/>
      <c r="F18" s="511" t="s">
        <v>2699</v>
      </c>
      <c r="G18" s="512"/>
      <c r="H18" s="513"/>
    </row>
    <row r="19" spans="2:9" x14ac:dyDescent="0.2">
      <c r="B19" s="545"/>
      <c r="C19" s="547"/>
      <c r="D19" s="137" t="s">
        <v>2700</v>
      </c>
      <c r="E19" s="137" t="s">
        <v>2701</v>
      </c>
      <c r="F19" s="137" t="s">
        <v>2702</v>
      </c>
      <c r="G19" s="137" t="s">
        <v>2703</v>
      </c>
      <c r="H19" s="141" t="s">
        <v>2704</v>
      </c>
    </row>
    <row r="20" spans="2:9" x14ac:dyDescent="0.2">
      <c r="B20" s="142" t="s">
        <v>2546</v>
      </c>
      <c r="C20" s="410" t="s">
        <v>1380</v>
      </c>
      <c r="D20" s="409" t="s">
        <v>1380</v>
      </c>
      <c r="E20" s="409" t="s">
        <v>1380</v>
      </c>
      <c r="F20" s="409" t="s">
        <v>1380</v>
      </c>
      <c r="G20" s="409" t="s">
        <v>1380</v>
      </c>
      <c r="H20" s="409" t="s">
        <v>1380</v>
      </c>
    </row>
    <row r="21" spans="2:9" x14ac:dyDescent="0.2">
      <c r="B21" s="142" t="s">
        <v>2547</v>
      </c>
      <c r="C21" s="399">
        <f>SUM(D21:E21)</f>
        <v>5511.7770019212285</v>
      </c>
      <c r="D21" s="398">
        <v>1166.8783047774471</v>
      </c>
      <c r="E21" s="398">
        <v>4344.8986971437816</v>
      </c>
      <c r="F21" s="398">
        <v>1125.0848442458048</v>
      </c>
      <c r="G21" s="398">
        <v>1164.7610148590936</v>
      </c>
      <c r="H21" s="398">
        <v>3221.9311428163301</v>
      </c>
    </row>
    <row r="22" spans="2:9" x14ac:dyDescent="0.2">
      <c r="B22" s="142" t="s">
        <v>2705</v>
      </c>
      <c r="C22" s="399">
        <f>SUM(D22:E22)</f>
        <v>3033.0111376221967</v>
      </c>
      <c r="D22" s="398">
        <v>1287.888626313757</v>
      </c>
      <c r="E22" s="398">
        <v>1745.1225113084395</v>
      </c>
      <c r="F22" s="398">
        <v>25.658083702439615</v>
      </c>
      <c r="G22" s="398">
        <v>354.19878884803938</v>
      </c>
      <c r="H22" s="398">
        <v>2653.1542650717174</v>
      </c>
    </row>
    <row r="23" spans="2:9" x14ac:dyDescent="0.2">
      <c r="B23" s="142" t="s">
        <v>2706</v>
      </c>
      <c r="C23" s="399">
        <f>SUM(D23:E23)</f>
        <v>2011.0931726654694</v>
      </c>
      <c r="D23" s="398">
        <v>919.6800182911378</v>
      </c>
      <c r="E23" s="398">
        <v>1091.4131543743317</v>
      </c>
      <c r="F23" s="415" t="s">
        <v>1380</v>
      </c>
      <c r="G23" s="398">
        <v>157.44157154272673</v>
      </c>
      <c r="H23" s="398">
        <v>1853.6516011227427</v>
      </c>
    </row>
    <row r="24" spans="2:9" x14ac:dyDescent="0.2">
      <c r="B24" s="142"/>
      <c r="C24" s="142"/>
      <c r="D24" s="142"/>
      <c r="E24" s="142"/>
      <c r="F24" s="142"/>
      <c r="G24" s="142"/>
      <c r="H24" s="147"/>
    </row>
    <row r="25" spans="2:9" x14ac:dyDescent="0.2">
      <c r="B25" s="145" t="s">
        <v>2802</v>
      </c>
      <c r="C25" s="411">
        <f>SUM(C20:C24)</f>
        <v>10555.881312208894</v>
      </c>
      <c r="D25" s="411">
        <f>SUM(D20:D23)</f>
        <v>3374.4469493823422</v>
      </c>
      <c r="E25" s="411">
        <f>SUM(E20:E23)</f>
        <v>7181.4343628265524</v>
      </c>
      <c r="F25" s="412">
        <f>SUM(F20:F23)</f>
        <v>1150.7429279482444</v>
      </c>
      <c r="G25" s="411">
        <f>SUM(G20:G23)</f>
        <v>1676.4013752498597</v>
      </c>
      <c r="H25" s="411">
        <f>SUM(H20:H23)</f>
        <v>7728.7370090107906</v>
      </c>
    </row>
    <row r="26" spans="2:9" x14ac:dyDescent="0.2">
      <c r="B26" s="132"/>
      <c r="C26" s="132"/>
      <c r="D26" s="132"/>
      <c r="E26" s="132"/>
      <c r="F26" s="132"/>
      <c r="G26" s="132"/>
      <c r="H26" s="132"/>
      <c r="I26" s="132"/>
    </row>
    <row r="27" spans="2:9" x14ac:dyDescent="0.2">
      <c r="B27" s="544" t="s">
        <v>2800</v>
      </c>
      <c r="C27" s="546" t="s">
        <v>2711</v>
      </c>
      <c r="D27" s="511" t="s">
        <v>2712</v>
      </c>
      <c r="E27" s="512"/>
      <c r="F27" s="512"/>
      <c r="G27" s="511" t="s">
        <v>2713</v>
      </c>
      <c r="H27" s="512"/>
      <c r="I27" s="512"/>
    </row>
    <row r="28" spans="2:9" x14ac:dyDescent="0.2">
      <c r="B28" s="545"/>
      <c r="C28" s="547"/>
      <c r="D28" s="137" t="s">
        <v>2702</v>
      </c>
      <c r="E28" s="137" t="s">
        <v>2703</v>
      </c>
      <c r="F28" s="137" t="s">
        <v>2704</v>
      </c>
      <c r="G28" s="137" t="s">
        <v>2702</v>
      </c>
      <c r="H28" s="137" t="s">
        <v>2703</v>
      </c>
      <c r="I28" s="137" t="s">
        <v>2704</v>
      </c>
    </row>
    <row r="29" spans="2:9" x14ac:dyDescent="0.2">
      <c r="B29" s="142" t="s">
        <v>2546</v>
      </c>
      <c r="C29" s="414" t="s">
        <v>1380</v>
      </c>
      <c r="D29" s="397" t="s">
        <v>1380</v>
      </c>
      <c r="E29" s="397" t="s">
        <v>1380</v>
      </c>
      <c r="F29" s="397" t="s">
        <v>1380</v>
      </c>
      <c r="G29" s="397" t="s">
        <v>1380</v>
      </c>
      <c r="H29" s="397" t="s">
        <v>1380</v>
      </c>
      <c r="I29" s="397" t="s">
        <v>1380</v>
      </c>
    </row>
    <row r="30" spans="2:9" x14ac:dyDescent="0.2">
      <c r="B30" s="142" t="s">
        <v>2547</v>
      </c>
      <c r="C30" s="387">
        <f>SUM(D30:I30)</f>
        <v>11029</v>
      </c>
      <c r="D30" s="397" t="s">
        <v>1380</v>
      </c>
      <c r="E30" s="397">
        <v>693</v>
      </c>
      <c r="F30" s="397">
        <v>3279</v>
      </c>
      <c r="G30" s="397" t="s">
        <v>1380</v>
      </c>
      <c r="H30" s="397">
        <v>1599</v>
      </c>
      <c r="I30" s="397">
        <v>5458</v>
      </c>
    </row>
    <row r="31" spans="2:9" x14ac:dyDescent="0.2">
      <c r="B31" s="142" t="s">
        <v>2705</v>
      </c>
      <c r="C31" s="387">
        <f>SUM(D31:I31)</f>
        <v>16565</v>
      </c>
      <c r="D31" s="397" t="s">
        <v>1380</v>
      </c>
      <c r="E31" s="397">
        <v>544</v>
      </c>
      <c r="F31" s="397">
        <v>3096</v>
      </c>
      <c r="G31" s="397" t="s">
        <v>1380</v>
      </c>
      <c r="H31" s="397">
        <v>8033</v>
      </c>
      <c r="I31" s="397">
        <v>4892</v>
      </c>
    </row>
    <row r="32" spans="2:9" x14ac:dyDescent="0.2">
      <c r="B32" s="142" t="s">
        <v>2706</v>
      </c>
      <c r="C32" s="387">
        <f>SUM(D32:I32)</f>
        <v>53494</v>
      </c>
      <c r="D32" s="397" t="s">
        <v>1380</v>
      </c>
      <c r="E32" s="397">
        <v>316</v>
      </c>
      <c r="F32" s="397">
        <v>1492</v>
      </c>
      <c r="G32" s="397" t="s">
        <v>1380</v>
      </c>
      <c r="H32" s="397">
        <v>46342</v>
      </c>
      <c r="I32" s="397">
        <v>5344</v>
      </c>
    </row>
    <row r="33" spans="2:9" x14ac:dyDescent="0.2">
      <c r="B33" s="142" t="s">
        <v>2995</v>
      </c>
      <c r="C33" s="387">
        <f>SUM(D33:I33)</f>
        <v>4795</v>
      </c>
      <c r="D33" s="397">
        <v>3</v>
      </c>
      <c r="E33" s="413" t="s">
        <v>1380</v>
      </c>
      <c r="F33" s="397">
        <v>542</v>
      </c>
      <c r="G33" s="397">
        <v>3171</v>
      </c>
      <c r="H33" s="397">
        <v>1</v>
      </c>
      <c r="I33" s="397">
        <v>1078</v>
      </c>
    </row>
    <row r="34" spans="2:9" x14ac:dyDescent="0.2">
      <c r="B34" s="145" t="s">
        <v>2801</v>
      </c>
      <c r="C34" s="387">
        <f t="shared" ref="C34:I34" si="1">SUM(C29:C33)</f>
        <v>85883</v>
      </c>
      <c r="D34" s="387">
        <f t="shared" si="1"/>
        <v>3</v>
      </c>
      <c r="E34" s="387">
        <f t="shared" si="1"/>
        <v>1553</v>
      </c>
      <c r="F34" s="387">
        <f t="shared" si="1"/>
        <v>8409</v>
      </c>
      <c r="G34" s="387">
        <f t="shared" si="1"/>
        <v>3171</v>
      </c>
      <c r="H34" s="387">
        <f t="shared" si="1"/>
        <v>55975</v>
      </c>
      <c r="I34" s="387">
        <f t="shared" si="1"/>
        <v>16772</v>
      </c>
    </row>
    <row r="35" spans="2:9" x14ac:dyDescent="0.2">
      <c r="B35" s="133"/>
      <c r="C35" s="134"/>
      <c r="D35" s="135"/>
      <c r="E35" s="135"/>
      <c r="F35" s="135"/>
    </row>
    <row r="36" spans="2:9" x14ac:dyDescent="0.2">
      <c r="B36" s="143" t="s">
        <v>2803</v>
      </c>
      <c r="C36" s="137" t="s">
        <v>2697</v>
      </c>
      <c r="D36" s="137" t="s">
        <v>2714</v>
      </c>
    </row>
    <row r="37" spans="2:9" x14ac:dyDescent="0.2">
      <c r="B37" s="142" t="s">
        <v>2696</v>
      </c>
      <c r="C37" s="388">
        <v>82780</v>
      </c>
      <c r="D37" s="388">
        <v>6517</v>
      </c>
    </row>
    <row r="38" spans="2:9" x14ac:dyDescent="0.2">
      <c r="B38" s="138" t="s">
        <v>2695</v>
      </c>
      <c r="C38" s="388">
        <v>140</v>
      </c>
      <c r="D38" s="388">
        <v>3199</v>
      </c>
    </row>
    <row r="39" spans="2:9" x14ac:dyDescent="0.2">
      <c r="B39" s="145" t="s">
        <v>2720</v>
      </c>
      <c r="C39" s="139">
        <f>SUM(C37:C38)</f>
        <v>82920</v>
      </c>
      <c r="D39" s="139">
        <f>SUM(D37:D38)</f>
        <v>9716</v>
      </c>
    </row>
    <row r="40" spans="2:9" x14ac:dyDescent="0.2">
      <c r="B40" s="133"/>
      <c r="C40" s="130"/>
      <c r="D40" s="130"/>
      <c r="E40" s="130"/>
    </row>
    <row r="41" spans="2:9" x14ac:dyDescent="0.2">
      <c r="B41" s="146" t="s">
        <v>2658</v>
      </c>
      <c r="C41" s="124"/>
    </row>
    <row r="42" spans="2:9" x14ac:dyDescent="0.2">
      <c r="B42" s="136" t="s">
        <v>2694</v>
      </c>
      <c r="C42" s="400">
        <v>13</v>
      </c>
    </row>
    <row r="43" spans="2:9" x14ac:dyDescent="0.2">
      <c r="B43" s="138" t="s">
        <v>2659</v>
      </c>
      <c r="C43" s="400">
        <v>164</v>
      </c>
    </row>
    <row r="44" spans="2:9" x14ac:dyDescent="0.2">
      <c r="B44" s="138" t="s">
        <v>2660</v>
      </c>
      <c r="C44" s="400">
        <v>644986</v>
      </c>
    </row>
    <row r="45" spans="2:9" x14ac:dyDescent="0.2">
      <c r="B45" s="138" t="s">
        <v>2661</v>
      </c>
      <c r="C45" s="400">
        <v>105582</v>
      </c>
    </row>
    <row r="46" spans="2:9" x14ac:dyDescent="0.2">
      <c r="B46" s="145" t="s">
        <v>2662</v>
      </c>
      <c r="C46" s="139">
        <f>SUM(C42:C45)</f>
        <v>750745</v>
      </c>
    </row>
    <row r="47" spans="2:9" x14ac:dyDescent="0.2">
      <c r="B47" s="133"/>
      <c r="C47" s="133"/>
    </row>
    <row r="48" spans="2:9" x14ac:dyDescent="0.2">
      <c r="B48" s="542" t="s">
        <v>2718</v>
      </c>
      <c r="C48" s="543"/>
    </row>
    <row r="49" spans="2:4" x14ac:dyDescent="0.2">
      <c r="B49" s="136" t="s">
        <v>2694</v>
      </c>
      <c r="C49" s="388">
        <v>27557</v>
      </c>
    </row>
    <row r="50" spans="2:4" x14ac:dyDescent="0.2">
      <c r="B50" s="144" t="s">
        <v>2696</v>
      </c>
      <c r="C50" s="388">
        <v>460129</v>
      </c>
    </row>
    <row r="51" spans="2:4" x14ac:dyDescent="0.2">
      <c r="B51" s="145" t="s">
        <v>2720</v>
      </c>
      <c r="C51" s="387">
        <f>SUM(C48:C50)</f>
        <v>487686</v>
      </c>
    </row>
    <row r="52" spans="2:4" x14ac:dyDescent="0.2">
      <c r="B52" s="133"/>
      <c r="C52" s="133"/>
    </row>
    <row r="53" spans="2:4" x14ac:dyDescent="0.2">
      <c r="B53" s="542" t="s">
        <v>2715</v>
      </c>
      <c r="C53" s="543"/>
    </row>
    <row r="54" spans="2:4" x14ac:dyDescent="0.2">
      <c r="B54" s="142" t="s">
        <v>2716</v>
      </c>
      <c r="C54" s="77">
        <v>5.83</v>
      </c>
    </row>
    <row r="55" spans="2:4" x14ac:dyDescent="0.2">
      <c r="B55" s="142" t="s">
        <v>2717</v>
      </c>
      <c r="C55" s="354">
        <v>145651</v>
      </c>
    </row>
    <row r="56" spans="2:4" x14ac:dyDescent="0.2">
      <c r="B56" s="142" t="s">
        <v>2719</v>
      </c>
      <c r="C56" s="77">
        <v>2321</v>
      </c>
    </row>
    <row r="58" spans="2:4" x14ac:dyDescent="0.2">
      <c r="B58" s="539" t="s">
        <v>2832</v>
      </c>
      <c r="C58" s="540"/>
      <c r="D58" s="541"/>
    </row>
  </sheetData>
  <mergeCells count="15">
    <mergeCell ref="B58:D58"/>
    <mergeCell ref="D6:E6"/>
    <mergeCell ref="B53:C53"/>
    <mergeCell ref="B48:C48"/>
    <mergeCell ref="B6:B7"/>
    <mergeCell ref="C6:C7"/>
    <mergeCell ref="B27:B28"/>
    <mergeCell ref="C27:C28"/>
    <mergeCell ref="B18:B19"/>
    <mergeCell ref="C18:C19"/>
    <mergeCell ref="F6:H6"/>
    <mergeCell ref="D18:E18"/>
    <mergeCell ref="F18:H18"/>
    <mergeCell ref="D27:F27"/>
    <mergeCell ref="G27:I27"/>
  </mergeCells>
  <phoneticPr fontId="31" type="noConversion"/>
  <pageMargins left="0.25" right="0.25" top="0.75" bottom="0.75" header="0.3" footer="0.3"/>
  <pageSetup paperSize="9" scale="71" orientation="portrait" r:id="rId1"/>
  <headerFooter alignWithMargins="0">
    <oddHeader>&amp;R&amp;A</oddHeader>
    <oddFooter>&amp;L&amp;D&amp;C&amp;F&amp;R&amp;P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23"/>
  <sheetViews>
    <sheetView view="pageBreakPreview" zoomScale="75" zoomScaleNormal="100" workbookViewId="0">
      <selection activeCell="F5" sqref="F5:K5"/>
    </sheetView>
  </sheetViews>
  <sheetFormatPr defaultRowHeight="12.75" x14ac:dyDescent="0.2"/>
  <cols>
    <col min="1" max="1" width="11.42578125" customWidth="1"/>
    <col min="2" max="2" width="14.85546875" customWidth="1"/>
    <col min="3" max="3" width="13.7109375" customWidth="1"/>
    <col min="4" max="4" width="16.140625" bestFit="1" customWidth="1"/>
    <col min="5" max="5" width="35.140625" bestFit="1" customWidth="1"/>
    <col min="6" max="6" width="19.42578125" style="305" customWidth="1"/>
    <col min="7" max="8" width="19.42578125" style="339" customWidth="1"/>
    <col min="9" max="11" width="19.42578125" style="301" customWidth="1"/>
  </cols>
  <sheetData>
    <row r="1" spans="2:11" ht="20.25" x14ac:dyDescent="0.3">
      <c r="B1" s="113" t="str">
        <f>Cover!C22</f>
        <v>Powercor Australia Ltd</v>
      </c>
      <c r="C1" s="113"/>
      <c r="D1" s="113"/>
      <c r="E1" s="114"/>
      <c r="F1" s="337"/>
    </row>
    <row r="2" spans="2:11" ht="20.25" x14ac:dyDescent="0.3">
      <c r="B2" s="113" t="s">
        <v>2818</v>
      </c>
      <c r="C2" s="113"/>
      <c r="D2" s="113"/>
      <c r="E2" s="114"/>
      <c r="F2" s="337"/>
    </row>
    <row r="3" spans="2:11" ht="20.25" x14ac:dyDescent="0.3">
      <c r="B3" s="83">
        <f>Cover!C26</f>
        <v>2013</v>
      </c>
      <c r="C3" s="83"/>
      <c r="D3" s="83"/>
      <c r="E3" s="114"/>
      <c r="F3" s="337"/>
    </row>
    <row r="4" spans="2:11" ht="15.75" x14ac:dyDescent="0.2">
      <c r="B4" s="548" t="s">
        <v>2829</v>
      </c>
      <c r="C4" s="548"/>
      <c r="D4" s="548"/>
      <c r="E4" s="114"/>
      <c r="F4" s="337"/>
      <c r="G4" s="340"/>
      <c r="H4" s="340"/>
      <c r="I4" s="317"/>
      <c r="J4" s="317"/>
      <c r="K4" s="317"/>
    </row>
    <row r="5" spans="2:11" ht="15.75" x14ac:dyDescent="0.2">
      <c r="B5" s="274"/>
      <c r="C5" s="274"/>
      <c r="D5" s="274"/>
      <c r="E5" s="114"/>
      <c r="F5" s="405"/>
      <c r="G5" s="405"/>
      <c r="H5" s="405"/>
      <c r="I5" s="405"/>
      <c r="J5" s="405"/>
      <c r="K5" s="405"/>
    </row>
    <row r="6" spans="2:11" ht="57.75" customHeight="1" x14ac:dyDescent="0.2">
      <c r="B6" s="99" t="s">
        <v>2989</v>
      </c>
      <c r="C6" s="99" t="s">
        <v>2643</v>
      </c>
      <c r="D6" s="99" t="s">
        <v>2551</v>
      </c>
      <c r="E6" s="99" t="s">
        <v>2830</v>
      </c>
      <c r="F6" s="311" t="s">
        <v>2573</v>
      </c>
      <c r="G6" s="315" t="s">
        <v>3051</v>
      </c>
      <c r="H6" s="315" t="s">
        <v>2991</v>
      </c>
      <c r="I6" s="342" t="s">
        <v>2817</v>
      </c>
      <c r="J6" s="342" t="s">
        <v>2816</v>
      </c>
      <c r="K6" s="342" t="s">
        <v>3056</v>
      </c>
    </row>
    <row r="7" spans="2:11" x14ac:dyDescent="0.2">
      <c r="B7" s="375" t="s">
        <v>1980</v>
      </c>
      <c r="C7" s="359" t="s">
        <v>1981</v>
      </c>
      <c r="D7" s="359" t="s">
        <v>1779</v>
      </c>
      <c r="E7" s="376" t="s">
        <v>1982</v>
      </c>
      <c r="F7" s="377">
        <v>2</v>
      </c>
      <c r="G7" s="378">
        <v>60</v>
      </c>
      <c r="H7" s="378">
        <v>120</v>
      </c>
      <c r="I7" s="379">
        <v>1.6109480026E-4</v>
      </c>
      <c r="J7" s="379">
        <v>2.68491334E-6</v>
      </c>
      <c r="K7" s="379">
        <v>0</v>
      </c>
    </row>
    <row r="8" spans="2:11" x14ac:dyDescent="0.2">
      <c r="B8" s="375" t="s">
        <v>1980</v>
      </c>
      <c r="C8" s="359" t="s">
        <v>1981</v>
      </c>
      <c r="D8" s="359" t="s">
        <v>1779</v>
      </c>
      <c r="E8" s="376" t="s">
        <v>1982</v>
      </c>
      <c r="F8" s="377">
        <v>7</v>
      </c>
      <c r="G8" s="378">
        <v>165</v>
      </c>
      <c r="H8" s="378">
        <v>1155</v>
      </c>
      <c r="I8" s="379">
        <v>1.5505374525300001E-3</v>
      </c>
      <c r="J8" s="379">
        <v>9.3971966799999994E-6</v>
      </c>
      <c r="K8" s="379">
        <v>0</v>
      </c>
    </row>
    <row r="9" spans="2:11" x14ac:dyDescent="0.2">
      <c r="B9" s="375" t="s">
        <v>1980</v>
      </c>
      <c r="C9" s="359" t="s">
        <v>1981</v>
      </c>
      <c r="D9" s="359" t="s">
        <v>1779</v>
      </c>
      <c r="E9" s="376" t="s">
        <v>1982</v>
      </c>
      <c r="F9" s="377">
        <v>84</v>
      </c>
      <c r="G9" s="378">
        <v>183</v>
      </c>
      <c r="H9" s="378">
        <v>15372</v>
      </c>
      <c r="I9" s="379">
        <v>2.0636243913639999E-2</v>
      </c>
      <c r="J9" s="379">
        <v>1.1276636018E-4</v>
      </c>
      <c r="K9" s="379">
        <v>0</v>
      </c>
    </row>
    <row r="10" spans="2:11" x14ac:dyDescent="0.2">
      <c r="B10" s="375" t="s">
        <v>1980</v>
      </c>
      <c r="C10" s="359" t="s">
        <v>1829</v>
      </c>
      <c r="D10" s="359" t="s">
        <v>1779</v>
      </c>
      <c r="E10" s="376" t="s">
        <v>1982</v>
      </c>
      <c r="F10" s="377">
        <v>26</v>
      </c>
      <c r="G10" s="378">
        <v>50</v>
      </c>
      <c r="H10" s="378">
        <v>1300</v>
      </c>
      <c r="I10" s="379">
        <v>1.7451936695100001E-3</v>
      </c>
      <c r="J10" s="379">
        <v>3.4903873389999999E-5</v>
      </c>
      <c r="K10" s="379">
        <v>0</v>
      </c>
    </row>
    <row r="11" spans="2:11" x14ac:dyDescent="0.2">
      <c r="B11" s="375" t="s">
        <v>1980</v>
      </c>
      <c r="C11" s="359" t="s">
        <v>1936</v>
      </c>
      <c r="D11" s="359" t="s">
        <v>1779</v>
      </c>
      <c r="E11" s="376" t="s">
        <v>1982</v>
      </c>
      <c r="F11" s="377">
        <v>9</v>
      </c>
      <c r="G11" s="378">
        <v>300</v>
      </c>
      <c r="H11" s="378">
        <v>2700</v>
      </c>
      <c r="I11" s="379">
        <v>3.6246330059099999E-3</v>
      </c>
      <c r="J11" s="379">
        <v>1.2082110019999999E-5</v>
      </c>
      <c r="K11" s="379">
        <v>0</v>
      </c>
    </row>
    <row r="12" spans="2:11" x14ac:dyDescent="0.2">
      <c r="B12" s="375" t="s">
        <v>1980</v>
      </c>
      <c r="C12" s="359" t="s">
        <v>1865</v>
      </c>
      <c r="D12" s="359" t="s">
        <v>1783</v>
      </c>
      <c r="E12" s="376" t="s">
        <v>1982</v>
      </c>
      <c r="F12" s="377">
        <v>14</v>
      </c>
      <c r="G12" s="378">
        <v>225</v>
      </c>
      <c r="H12" s="378">
        <v>3150</v>
      </c>
      <c r="I12" s="379">
        <v>4.2287385068899997E-3</v>
      </c>
      <c r="J12" s="379">
        <v>1.8794393359999999E-5</v>
      </c>
      <c r="K12" s="379">
        <v>0</v>
      </c>
    </row>
    <row r="13" spans="2:11" x14ac:dyDescent="0.2">
      <c r="B13" s="375" t="s">
        <v>1980</v>
      </c>
      <c r="C13" s="359" t="s">
        <v>1973</v>
      </c>
      <c r="D13" s="359" t="s">
        <v>2547</v>
      </c>
      <c r="E13" s="376" t="s">
        <v>1982</v>
      </c>
      <c r="F13" s="377">
        <v>8</v>
      </c>
      <c r="G13" s="378">
        <v>160</v>
      </c>
      <c r="H13" s="378">
        <v>1280</v>
      </c>
      <c r="I13" s="379">
        <v>1.7183445361299999E-3</v>
      </c>
      <c r="J13" s="379">
        <v>1.073965335E-5</v>
      </c>
      <c r="K13" s="379">
        <v>0</v>
      </c>
    </row>
    <row r="14" spans="2:11" x14ac:dyDescent="0.2">
      <c r="B14" s="375" t="s">
        <v>1983</v>
      </c>
      <c r="C14" s="359" t="s">
        <v>1912</v>
      </c>
      <c r="D14" s="359" t="s">
        <v>1779</v>
      </c>
      <c r="E14" s="376" t="s">
        <v>1982</v>
      </c>
      <c r="F14" s="377">
        <v>11</v>
      </c>
      <c r="G14" s="378">
        <v>230</v>
      </c>
      <c r="H14" s="378">
        <v>2530</v>
      </c>
      <c r="I14" s="379">
        <v>3.3964153721999998E-3</v>
      </c>
      <c r="J14" s="379">
        <v>1.4767023359999999E-5</v>
      </c>
      <c r="K14" s="379">
        <v>0</v>
      </c>
    </row>
    <row r="15" spans="2:11" x14ac:dyDescent="0.2">
      <c r="B15" s="375" t="s">
        <v>1983</v>
      </c>
      <c r="C15" s="359" t="s">
        <v>1816</v>
      </c>
      <c r="D15" s="359" t="s">
        <v>1779</v>
      </c>
      <c r="E15" s="376" t="s">
        <v>1982</v>
      </c>
      <c r="F15" s="377">
        <v>84</v>
      </c>
      <c r="G15" s="378">
        <v>325</v>
      </c>
      <c r="H15" s="378">
        <v>27300</v>
      </c>
      <c r="I15" s="379">
        <v>3.6649067059739998E-2</v>
      </c>
      <c r="J15" s="379">
        <v>1.1276636018E-4</v>
      </c>
      <c r="K15" s="379">
        <v>0</v>
      </c>
    </row>
    <row r="16" spans="2:11" x14ac:dyDescent="0.2">
      <c r="B16" s="375" t="s">
        <v>1983</v>
      </c>
      <c r="C16" s="359" t="s">
        <v>1825</v>
      </c>
      <c r="D16" s="359" t="s">
        <v>1779</v>
      </c>
      <c r="E16" s="376" t="s">
        <v>1982</v>
      </c>
      <c r="F16" s="377">
        <v>3</v>
      </c>
      <c r="G16" s="378">
        <v>45</v>
      </c>
      <c r="H16" s="378">
        <v>135</v>
      </c>
      <c r="I16" s="379">
        <v>1.8123165030000001E-4</v>
      </c>
      <c r="J16" s="379">
        <v>4.02737001E-6</v>
      </c>
      <c r="K16" s="379">
        <v>0</v>
      </c>
    </row>
    <row r="17" spans="2:11" x14ac:dyDescent="0.2">
      <c r="B17" s="375" t="s">
        <v>1983</v>
      </c>
      <c r="C17" s="359" t="s">
        <v>1930</v>
      </c>
      <c r="D17" s="359" t="s">
        <v>1779</v>
      </c>
      <c r="E17" s="376" t="s">
        <v>1982</v>
      </c>
      <c r="F17" s="377">
        <v>6</v>
      </c>
      <c r="G17" s="378">
        <v>8</v>
      </c>
      <c r="H17" s="378">
        <v>48</v>
      </c>
      <c r="I17" s="379">
        <v>6.4437920109999998E-5</v>
      </c>
      <c r="J17" s="379">
        <v>8.0547400100000002E-6</v>
      </c>
      <c r="K17" s="379">
        <v>0</v>
      </c>
    </row>
    <row r="18" spans="2:11" x14ac:dyDescent="0.2">
      <c r="B18" s="375" t="s">
        <v>1983</v>
      </c>
      <c r="C18" s="359" t="s">
        <v>1844</v>
      </c>
      <c r="D18" s="359" t="s">
        <v>1779</v>
      </c>
      <c r="E18" s="376" t="s">
        <v>1982</v>
      </c>
      <c r="F18" s="377">
        <v>28</v>
      </c>
      <c r="G18" s="378">
        <v>88</v>
      </c>
      <c r="H18" s="378">
        <v>2464</v>
      </c>
      <c r="I18" s="379">
        <v>3.3078132320599998E-3</v>
      </c>
      <c r="J18" s="379">
        <v>3.7588786730000001E-5</v>
      </c>
      <c r="K18" s="379">
        <v>0</v>
      </c>
    </row>
    <row r="19" spans="2:11" x14ac:dyDescent="0.2">
      <c r="B19" s="375" t="s">
        <v>1983</v>
      </c>
      <c r="C19" s="359" t="s">
        <v>1844</v>
      </c>
      <c r="D19" s="359" t="s">
        <v>1779</v>
      </c>
      <c r="E19" s="376" t="s">
        <v>1982</v>
      </c>
      <c r="F19" s="377">
        <v>74</v>
      </c>
      <c r="G19" s="378">
        <v>145</v>
      </c>
      <c r="H19" s="378">
        <v>10730</v>
      </c>
      <c r="I19" s="379">
        <v>1.440456005681E-2</v>
      </c>
      <c r="J19" s="379">
        <v>9.9341793499999997E-5</v>
      </c>
      <c r="K19" s="379">
        <v>0</v>
      </c>
    </row>
    <row r="20" spans="2:11" x14ac:dyDescent="0.2">
      <c r="B20" s="375" t="s">
        <v>1983</v>
      </c>
      <c r="C20" s="359" t="s">
        <v>1984</v>
      </c>
      <c r="D20" s="359" t="s">
        <v>1779</v>
      </c>
      <c r="E20" s="376" t="s">
        <v>1982</v>
      </c>
      <c r="F20" s="377">
        <v>1</v>
      </c>
      <c r="G20" s="378">
        <v>30</v>
      </c>
      <c r="H20" s="378">
        <v>30</v>
      </c>
      <c r="I20" s="379">
        <v>4.0273700070000002E-5</v>
      </c>
      <c r="J20" s="379">
        <v>1.34245667E-6</v>
      </c>
      <c r="K20" s="379">
        <v>0</v>
      </c>
    </row>
    <row r="21" spans="2:11" x14ac:dyDescent="0.2">
      <c r="B21" s="375" t="s">
        <v>1983</v>
      </c>
      <c r="C21" s="359" t="s">
        <v>1954</v>
      </c>
      <c r="D21" s="359" t="s">
        <v>1779</v>
      </c>
      <c r="E21" s="376" t="s">
        <v>1982</v>
      </c>
      <c r="F21" s="377">
        <v>2</v>
      </c>
      <c r="G21" s="378">
        <v>134</v>
      </c>
      <c r="H21" s="378">
        <v>268</v>
      </c>
      <c r="I21" s="379">
        <v>3.5977838725000002E-4</v>
      </c>
      <c r="J21" s="379">
        <v>2.68491334E-6</v>
      </c>
      <c r="K21" s="379">
        <v>0</v>
      </c>
    </row>
    <row r="22" spans="2:11" x14ac:dyDescent="0.2">
      <c r="B22" s="375" t="s">
        <v>1983</v>
      </c>
      <c r="C22" s="359" t="s">
        <v>1985</v>
      </c>
      <c r="D22" s="359" t="s">
        <v>1783</v>
      </c>
      <c r="E22" s="376" t="s">
        <v>1982</v>
      </c>
      <c r="F22" s="377">
        <v>193</v>
      </c>
      <c r="G22" s="378">
        <v>25</v>
      </c>
      <c r="H22" s="378">
        <v>4825</v>
      </c>
      <c r="I22" s="379">
        <v>6.4773534272199998E-3</v>
      </c>
      <c r="J22" s="379">
        <v>2.5909413709000002E-4</v>
      </c>
      <c r="K22" s="379">
        <v>0</v>
      </c>
    </row>
    <row r="23" spans="2:11" x14ac:dyDescent="0.2">
      <c r="B23" s="375" t="s">
        <v>1986</v>
      </c>
      <c r="C23" s="359" t="s">
        <v>1820</v>
      </c>
      <c r="D23" s="359" t="s">
        <v>1779</v>
      </c>
      <c r="E23" s="376" t="s">
        <v>1982</v>
      </c>
      <c r="F23" s="377">
        <v>2</v>
      </c>
      <c r="G23" s="378">
        <v>947</v>
      </c>
      <c r="H23" s="378">
        <v>1894</v>
      </c>
      <c r="I23" s="379">
        <v>2.5426129308099999E-3</v>
      </c>
      <c r="J23" s="379">
        <v>2.68491334E-6</v>
      </c>
      <c r="K23" s="379">
        <v>0</v>
      </c>
    </row>
    <row r="24" spans="2:11" x14ac:dyDescent="0.2">
      <c r="B24" s="375" t="s">
        <v>1986</v>
      </c>
      <c r="C24" s="359" t="s">
        <v>1834</v>
      </c>
      <c r="D24" s="359" t="s">
        <v>1783</v>
      </c>
      <c r="E24" s="376" t="s">
        <v>1982</v>
      </c>
      <c r="F24" s="377">
        <v>5</v>
      </c>
      <c r="G24" s="378">
        <v>105</v>
      </c>
      <c r="H24" s="378">
        <v>525</v>
      </c>
      <c r="I24" s="379">
        <v>7.0478975114999999E-4</v>
      </c>
      <c r="J24" s="379">
        <v>6.7122833400000002E-6</v>
      </c>
      <c r="K24" s="379">
        <v>0</v>
      </c>
    </row>
    <row r="25" spans="2:11" x14ac:dyDescent="0.2">
      <c r="B25" s="375" t="s">
        <v>1986</v>
      </c>
      <c r="C25" s="359" t="s">
        <v>1987</v>
      </c>
      <c r="D25" s="359" t="s">
        <v>2547</v>
      </c>
      <c r="E25" s="376" t="s">
        <v>1982</v>
      </c>
      <c r="F25" s="377">
        <v>4</v>
      </c>
      <c r="G25" s="378">
        <v>870</v>
      </c>
      <c r="H25" s="378">
        <v>3480</v>
      </c>
      <c r="I25" s="379">
        <v>4.6717492076099997E-3</v>
      </c>
      <c r="J25" s="379">
        <v>5.36982668E-6</v>
      </c>
      <c r="K25" s="379">
        <v>0</v>
      </c>
    </row>
    <row r="26" spans="2:11" x14ac:dyDescent="0.2">
      <c r="B26" s="375" t="s">
        <v>1988</v>
      </c>
      <c r="C26" s="359" t="s">
        <v>1810</v>
      </c>
      <c r="D26" s="359" t="s">
        <v>1779</v>
      </c>
      <c r="E26" s="376" t="s">
        <v>1982</v>
      </c>
      <c r="F26" s="377">
        <v>3</v>
      </c>
      <c r="G26" s="378">
        <v>55</v>
      </c>
      <c r="H26" s="378">
        <v>165</v>
      </c>
      <c r="I26" s="379">
        <v>2.2150535036000001E-4</v>
      </c>
      <c r="J26" s="379">
        <v>4.02737001E-6</v>
      </c>
      <c r="K26" s="379">
        <v>0</v>
      </c>
    </row>
    <row r="27" spans="2:11" x14ac:dyDescent="0.2">
      <c r="B27" s="375" t="s">
        <v>1988</v>
      </c>
      <c r="C27" s="359" t="s">
        <v>1989</v>
      </c>
      <c r="D27" s="359" t="s">
        <v>2547</v>
      </c>
      <c r="E27" s="376" t="s">
        <v>1982</v>
      </c>
      <c r="F27" s="377">
        <v>11</v>
      </c>
      <c r="G27" s="378">
        <v>150</v>
      </c>
      <c r="H27" s="378">
        <v>1650</v>
      </c>
      <c r="I27" s="379">
        <v>2.2150535036099999E-3</v>
      </c>
      <c r="J27" s="379">
        <v>1.4767023359999999E-5</v>
      </c>
      <c r="K27" s="379">
        <v>0</v>
      </c>
    </row>
    <row r="28" spans="2:11" x14ac:dyDescent="0.2">
      <c r="B28" s="375" t="s">
        <v>1988</v>
      </c>
      <c r="C28" s="359" t="s">
        <v>1990</v>
      </c>
      <c r="D28" s="359" t="s">
        <v>1783</v>
      </c>
      <c r="E28" s="376" t="s">
        <v>1982</v>
      </c>
      <c r="F28" s="377">
        <v>2</v>
      </c>
      <c r="G28" s="378">
        <v>238</v>
      </c>
      <c r="H28" s="378">
        <v>476</v>
      </c>
      <c r="I28" s="379">
        <v>6.3900937437000001E-4</v>
      </c>
      <c r="J28" s="379">
        <v>2.68491334E-6</v>
      </c>
      <c r="K28" s="379">
        <v>0</v>
      </c>
    </row>
    <row r="29" spans="2:11" x14ac:dyDescent="0.2">
      <c r="B29" s="375" t="s">
        <v>1991</v>
      </c>
      <c r="C29" s="359" t="s">
        <v>1981</v>
      </c>
      <c r="D29" s="359" t="s">
        <v>1779</v>
      </c>
      <c r="E29" s="376" t="s">
        <v>1982</v>
      </c>
      <c r="F29" s="377">
        <v>2</v>
      </c>
      <c r="G29" s="378">
        <v>260</v>
      </c>
      <c r="H29" s="378">
        <v>520</v>
      </c>
      <c r="I29" s="379">
        <v>6.9807746779999998E-4</v>
      </c>
      <c r="J29" s="379">
        <v>2.68491334E-6</v>
      </c>
      <c r="K29" s="379">
        <v>0</v>
      </c>
    </row>
    <row r="30" spans="2:11" x14ac:dyDescent="0.2">
      <c r="B30" s="375" t="s">
        <v>1991</v>
      </c>
      <c r="C30" s="359" t="s">
        <v>1912</v>
      </c>
      <c r="D30" s="359" t="s">
        <v>1779</v>
      </c>
      <c r="E30" s="376" t="s">
        <v>1982</v>
      </c>
      <c r="F30" s="377">
        <v>5</v>
      </c>
      <c r="G30" s="378">
        <v>35</v>
      </c>
      <c r="H30" s="378">
        <v>175</v>
      </c>
      <c r="I30" s="379">
        <v>2.3492991705E-4</v>
      </c>
      <c r="J30" s="379">
        <v>6.7122833400000002E-6</v>
      </c>
      <c r="K30" s="379">
        <v>0</v>
      </c>
    </row>
    <row r="31" spans="2:11" x14ac:dyDescent="0.2">
      <c r="B31" s="375" t="s">
        <v>1991</v>
      </c>
      <c r="C31" s="359" t="s">
        <v>1912</v>
      </c>
      <c r="D31" s="359" t="s">
        <v>1779</v>
      </c>
      <c r="E31" s="376" t="s">
        <v>1982</v>
      </c>
      <c r="F31" s="377">
        <v>18</v>
      </c>
      <c r="G31" s="378">
        <v>205</v>
      </c>
      <c r="H31" s="378">
        <v>3690</v>
      </c>
      <c r="I31" s="379">
        <v>4.9536651080700003E-3</v>
      </c>
      <c r="J31" s="379">
        <v>2.4164220039999999E-5</v>
      </c>
      <c r="K31" s="379">
        <v>0</v>
      </c>
    </row>
    <row r="32" spans="2:11" x14ac:dyDescent="0.2">
      <c r="B32" s="375" t="s">
        <v>1991</v>
      </c>
      <c r="C32" s="359" t="s">
        <v>1816</v>
      </c>
      <c r="D32" s="359" t="s">
        <v>1779</v>
      </c>
      <c r="E32" s="376" t="s">
        <v>1982</v>
      </c>
      <c r="F32" s="377">
        <v>20</v>
      </c>
      <c r="G32" s="378">
        <v>245</v>
      </c>
      <c r="H32" s="378">
        <v>4900</v>
      </c>
      <c r="I32" s="379">
        <v>6.5780376773900001E-3</v>
      </c>
      <c r="J32" s="379">
        <v>2.6849133380000001E-5</v>
      </c>
      <c r="K32" s="379">
        <v>0</v>
      </c>
    </row>
    <row r="33" spans="2:11" x14ac:dyDescent="0.2">
      <c r="B33" s="375" t="s">
        <v>1991</v>
      </c>
      <c r="C33" s="359" t="s">
        <v>1992</v>
      </c>
      <c r="D33" s="359" t="s">
        <v>1783</v>
      </c>
      <c r="E33" s="376" t="s">
        <v>1982</v>
      </c>
      <c r="F33" s="377">
        <v>6</v>
      </c>
      <c r="G33" s="378">
        <v>50</v>
      </c>
      <c r="H33" s="378">
        <v>300</v>
      </c>
      <c r="I33" s="379">
        <v>4.0273700066000001E-4</v>
      </c>
      <c r="J33" s="379">
        <v>8.0547400100000002E-6</v>
      </c>
      <c r="K33" s="379">
        <v>0</v>
      </c>
    </row>
    <row r="34" spans="2:11" x14ac:dyDescent="0.2">
      <c r="B34" s="375" t="s">
        <v>1991</v>
      </c>
      <c r="C34" s="359" t="s">
        <v>1970</v>
      </c>
      <c r="D34" s="359" t="s">
        <v>2547</v>
      </c>
      <c r="E34" s="376" t="s">
        <v>1982</v>
      </c>
      <c r="F34" s="377">
        <v>82</v>
      </c>
      <c r="G34" s="378">
        <v>168.23170731707299</v>
      </c>
      <c r="H34" s="378">
        <v>13795</v>
      </c>
      <c r="I34" s="379">
        <v>1.851918974685E-2</v>
      </c>
      <c r="J34" s="379">
        <v>1.1008144685E-4</v>
      </c>
      <c r="K34" s="379">
        <v>0</v>
      </c>
    </row>
    <row r="35" spans="2:11" x14ac:dyDescent="0.2">
      <c r="B35" s="375" t="s">
        <v>1993</v>
      </c>
      <c r="C35" s="359" t="s">
        <v>1912</v>
      </c>
      <c r="D35" s="359" t="s">
        <v>1779</v>
      </c>
      <c r="E35" s="376" t="s">
        <v>1982</v>
      </c>
      <c r="F35" s="377">
        <v>2</v>
      </c>
      <c r="G35" s="378">
        <v>305</v>
      </c>
      <c r="H35" s="378">
        <v>610</v>
      </c>
      <c r="I35" s="379">
        <v>8.1889856799999999E-4</v>
      </c>
      <c r="J35" s="379">
        <v>2.68491334E-6</v>
      </c>
      <c r="K35" s="379">
        <v>0</v>
      </c>
    </row>
    <row r="36" spans="2:11" x14ac:dyDescent="0.2">
      <c r="B36" s="375" t="s">
        <v>1993</v>
      </c>
      <c r="C36" s="359" t="s">
        <v>1787</v>
      </c>
      <c r="D36" s="359" t="s">
        <v>1779</v>
      </c>
      <c r="E36" s="376" t="s">
        <v>1982</v>
      </c>
      <c r="F36" s="377">
        <v>2</v>
      </c>
      <c r="G36" s="378">
        <v>230</v>
      </c>
      <c r="H36" s="378">
        <v>460</v>
      </c>
      <c r="I36" s="379">
        <v>6.1753006766999995E-4</v>
      </c>
      <c r="J36" s="379">
        <v>2.68491334E-6</v>
      </c>
      <c r="K36" s="379">
        <v>0</v>
      </c>
    </row>
    <row r="37" spans="2:11" x14ac:dyDescent="0.2">
      <c r="B37" s="375" t="s">
        <v>1993</v>
      </c>
      <c r="C37" s="359" t="s">
        <v>1816</v>
      </c>
      <c r="D37" s="359" t="s">
        <v>1779</v>
      </c>
      <c r="E37" s="376" t="s">
        <v>1982</v>
      </c>
      <c r="F37" s="377">
        <v>53</v>
      </c>
      <c r="G37" s="378">
        <v>175</v>
      </c>
      <c r="H37" s="378">
        <v>9275</v>
      </c>
      <c r="I37" s="379">
        <v>1.245128560363E-2</v>
      </c>
      <c r="J37" s="379">
        <v>7.1150203450000006E-5</v>
      </c>
      <c r="K37" s="379">
        <v>0</v>
      </c>
    </row>
    <row r="38" spans="2:11" x14ac:dyDescent="0.2">
      <c r="B38" s="375" t="s">
        <v>1993</v>
      </c>
      <c r="C38" s="359" t="s">
        <v>1821</v>
      </c>
      <c r="D38" s="359" t="s">
        <v>1779</v>
      </c>
      <c r="E38" s="376" t="s">
        <v>1982</v>
      </c>
      <c r="F38" s="377">
        <v>23</v>
      </c>
      <c r="G38" s="378">
        <v>31</v>
      </c>
      <c r="H38" s="378">
        <v>713</v>
      </c>
      <c r="I38" s="379">
        <v>9.5717160489E-4</v>
      </c>
      <c r="J38" s="379">
        <v>3.0876503380000003E-5</v>
      </c>
      <c r="K38" s="379">
        <v>0</v>
      </c>
    </row>
    <row r="39" spans="2:11" x14ac:dyDescent="0.2">
      <c r="B39" s="375" t="s">
        <v>1993</v>
      </c>
      <c r="C39" s="359" t="s">
        <v>1832</v>
      </c>
      <c r="D39" s="359" t="s">
        <v>1783</v>
      </c>
      <c r="E39" s="376" t="s">
        <v>1982</v>
      </c>
      <c r="F39" s="377">
        <v>6</v>
      </c>
      <c r="G39" s="378">
        <v>321.66666666666703</v>
      </c>
      <c r="H39" s="378">
        <v>1930</v>
      </c>
      <c r="I39" s="379">
        <v>2.59094137089E-3</v>
      </c>
      <c r="J39" s="379">
        <v>8.0547400100000002E-6</v>
      </c>
      <c r="K39" s="379">
        <v>0</v>
      </c>
    </row>
    <row r="40" spans="2:11" x14ac:dyDescent="0.2">
      <c r="B40" s="375" t="s">
        <v>1993</v>
      </c>
      <c r="C40" s="359" t="s">
        <v>1842</v>
      </c>
      <c r="D40" s="359" t="s">
        <v>1779</v>
      </c>
      <c r="E40" s="376" t="s">
        <v>1982</v>
      </c>
      <c r="F40" s="377">
        <v>1</v>
      </c>
      <c r="G40" s="378">
        <v>260</v>
      </c>
      <c r="H40" s="378">
        <v>260</v>
      </c>
      <c r="I40" s="379">
        <v>3.4903873389999999E-4</v>
      </c>
      <c r="J40" s="379">
        <v>1.34245667E-6</v>
      </c>
      <c r="K40" s="379">
        <v>0</v>
      </c>
    </row>
    <row r="41" spans="2:11" x14ac:dyDescent="0.2">
      <c r="B41" s="375" t="s">
        <v>1993</v>
      </c>
      <c r="C41" s="359" t="s">
        <v>1989</v>
      </c>
      <c r="D41" s="359" t="s">
        <v>2547</v>
      </c>
      <c r="E41" s="376" t="s">
        <v>1982</v>
      </c>
      <c r="F41" s="377">
        <v>27</v>
      </c>
      <c r="G41" s="378">
        <v>285</v>
      </c>
      <c r="H41" s="378">
        <v>7695</v>
      </c>
      <c r="I41" s="379">
        <v>1.033020406684E-2</v>
      </c>
      <c r="J41" s="379">
        <v>3.624633006E-5</v>
      </c>
      <c r="K41" s="379">
        <v>0</v>
      </c>
    </row>
    <row r="42" spans="2:11" x14ac:dyDescent="0.2">
      <c r="B42" s="375" t="s">
        <v>1993</v>
      </c>
      <c r="C42" s="359" t="s">
        <v>1936</v>
      </c>
      <c r="D42" s="359" t="s">
        <v>1779</v>
      </c>
      <c r="E42" s="376" t="s">
        <v>1982</v>
      </c>
      <c r="F42" s="377">
        <v>30</v>
      </c>
      <c r="G42" s="378">
        <v>100</v>
      </c>
      <c r="H42" s="378">
        <v>3000</v>
      </c>
      <c r="I42" s="379">
        <v>4.0273700065599997E-3</v>
      </c>
      <c r="J42" s="379">
        <v>4.0273700070000002E-5</v>
      </c>
      <c r="K42" s="379">
        <v>0</v>
      </c>
    </row>
    <row r="43" spans="2:11" x14ac:dyDescent="0.2">
      <c r="B43" s="375" t="s">
        <v>1993</v>
      </c>
      <c r="C43" s="359" t="s">
        <v>1994</v>
      </c>
      <c r="D43" s="359" t="s">
        <v>2547</v>
      </c>
      <c r="E43" s="376" t="s">
        <v>1982</v>
      </c>
      <c r="F43" s="377">
        <v>78</v>
      </c>
      <c r="G43" s="378">
        <v>90</v>
      </c>
      <c r="H43" s="378">
        <v>7020</v>
      </c>
      <c r="I43" s="379">
        <v>9.4240458153600007E-3</v>
      </c>
      <c r="J43" s="379">
        <v>1.0471162017E-4</v>
      </c>
      <c r="K43" s="379">
        <v>0</v>
      </c>
    </row>
    <row r="44" spans="2:11" x14ac:dyDescent="0.2">
      <c r="B44" s="375" t="s">
        <v>1993</v>
      </c>
      <c r="C44" s="359" t="s">
        <v>1995</v>
      </c>
      <c r="D44" s="359" t="s">
        <v>2547</v>
      </c>
      <c r="E44" s="376" t="s">
        <v>1982</v>
      </c>
      <c r="F44" s="377">
        <v>94</v>
      </c>
      <c r="G44" s="378">
        <v>185</v>
      </c>
      <c r="H44" s="378">
        <v>17390</v>
      </c>
      <c r="I44" s="379">
        <v>2.3345321471389999E-2</v>
      </c>
      <c r="J44" s="379">
        <v>1.2619092687E-4</v>
      </c>
      <c r="K44" s="379">
        <v>0</v>
      </c>
    </row>
    <row r="45" spans="2:11" x14ac:dyDescent="0.2">
      <c r="B45" s="375" t="s">
        <v>1993</v>
      </c>
      <c r="C45" s="359" t="s">
        <v>1996</v>
      </c>
      <c r="D45" s="359" t="s">
        <v>2547</v>
      </c>
      <c r="E45" s="376" t="s">
        <v>1982</v>
      </c>
      <c r="F45" s="377">
        <v>23</v>
      </c>
      <c r="G45" s="378">
        <v>75</v>
      </c>
      <c r="H45" s="378">
        <v>1725</v>
      </c>
      <c r="I45" s="379">
        <v>2.31573775377E-3</v>
      </c>
      <c r="J45" s="379">
        <v>3.0876503380000003E-5</v>
      </c>
      <c r="K45" s="379">
        <v>0</v>
      </c>
    </row>
    <row r="46" spans="2:11" x14ac:dyDescent="0.2">
      <c r="B46" s="375" t="s">
        <v>1993</v>
      </c>
      <c r="C46" s="359" t="s">
        <v>1996</v>
      </c>
      <c r="D46" s="359" t="s">
        <v>2547</v>
      </c>
      <c r="E46" s="376" t="s">
        <v>1982</v>
      </c>
      <c r="F46" s="377">
        <v>108</v>
      </c>
      <c r="G46" s="378">
        <v>120</v>
      </c>
      <c r="H46" s="378">
        <v>12960</v>
      </c>
      <c r="I46" s="379">
        <v>1.739823842836E-2</v>
      </c>
      <c r="J46" s="379">
        <v>1.4498532024E-4</v>
      </c>
      <c r="K46" s="379">
        <v>0</v>
      </c>
    </row>
    <row r="47" spans="2:11" x14ac:dyDescent="0.2">
      <c r="B47" s="375" t="s">
        <v>1993</v>
      </c>
      <c r="C47" s="359" t="s">
        <v>1996</v>
      </c>
      <c r="D47" s="359" t="s">
        <v>2547</v>
      </c>
      <c r="E47" s="376" t="s">
        <v>1982</v>
      </c>
      <c r="F47" s="377">
        <v>84</v>
      </c>
      <c r="G47" s="378">
        <v>185</v>
      </c>
      <c r="H47" s="378">
        <v>15540</v>
      </c>
      <c r="I47" s="379">
        <v>2.0861776634E-2</v>
      </c>
      <c r="J47" s="379">
        <v>1.1276636018E-4</v>
      </c>
      <c r="K47" s="379">
        <v>0</v>
      </c>
    </row>
    <row r="48" spans="2:11" x14ac:dyDescent="0.2">
      <c r="B48" s="375" t="s">
        <v>1993</v>
      </c>
      <c r="C48" s="359" t="s">
        <v>1970</v>
      </c>
      <c r="D48" s="359" t="s">
        <v>2547</v>
      </c>
      <c r="E48" s="376" t="s">
        <v>1982</v>
      </c>
      <c r="F48" s="377">
        <v>16</v>
      </c>
      <c r="G48" s="378">
        <v>195</v>
      </c>
      <c r="H48" s="378">
        <v>3120</v>
      </c>
      <c r="I48" s="379">
        <v>4.1884648068299998E-3</v>
      </c>
      <c r="J48" s="379">
        <v>2.14793067E-5</v>
      </c>
      <c r="K48" s="379">
        <v>0</v>
      </c>
    </row>
    <row r="49" spans="2:11" x14ac:dyDescent="0.2">
      <c r="B49" s="375" t="s">
        <v>1993</v>
      </c>
      <c r="C49" s="359" t="s">
        <v>1975</v>
      </c>
      <c r="D49" s="359" t="s">
        <v>1783</v>
      </c>
      <c r="E49" s="376" t="s">
        <v>1982</v>
      </c>
      <c r="F49" s="377">
        <v>1814</v>
      </c>
      <c r="G49" s="378">
        <v>390</v>
      </c>
      <c r="H49" s="378">
        <v>707460</v>
      </c>
      <c r="I49" s="379">
        <v>0.94973439494806999</v>
      </c>
      <c r="J49" s="379">
        <v>2.4352163972999998E-3</v>
      </c>
      <c r="K49" s="379">
        <v>0</v>
      </c>
    </row>
    <row r="50" spans="2:11" x14ac:dyDescent="0.2">
      <c r="B50" s="375" t="s">
        <v>1993</v>
      </c>
      <c r="C50" s="359" t="s">
        <v>1997</v>
      </c>
      <c r="D50" s="359" t="s">
        <v>1779</v>
      </c>
      <c r="E50" s="376" t="s">
        <v>1982</v>
      </c>
      <c r="F50" s="377">
        <v>31</v>
      </c>
      <c r="G50" s="378">
        <v>239</v>
      </c>
      <c r="H50" s="378">
        <v>7409</v>
      </c>
      <c r="I50" s="379">
        <v>9.9462614595500001E-3</v>
      </c>
      <c r="J50" s="379">
        <v>4.161615673E-5</v>
      </c>
      <c r="K50" s="379">
        <v>0</v>
      </c>
    </row>
    <row r="51" spans="2:11" x14ac:dyDescent="0.2">
      <c r="B51" s="375" t="s">
        <v>1998</v>
      </c>
      <c r="C51" s="359" t="s">
        <v>1999</v>
      </c>
      <c r="D51" s="359" t="s">
        <v>1783</v>
      </c>
      <c r="E51" s="376" t="s">
        <v>1982</v>
      </c>
      <c r="F51" s="377">
        <v>279</v>
      </c>
      <c r="G51" s="378">
        <v>291</v>
      </c>
      <c r="H51" s="378">
        <v>81189</v>
      </c>
      <c r="I51" s="379">
        <v>0.10899271448766</v>
      </c>
      <c r="J51" s="379">
        <v>3.7454541060999999E-4</v>
      </c>
      <c r="K51" s="379">
        <v>0</v>
      </c>
    </row>
    <row r="52" spans="2:11" x14ac:dyDescent="0.2">
      <c r="B52" s="375" t="s">
        <v>1998</v>
      </c>
      <c r="C52" s="359" t="s">
        <v>1912</v>
      </c>
      <c r="D52" s="359" t="s">
        <v>1779</v>
      </c>
      <c r="E52" s="376" t="s">
        <v>1982</v>
      </c>
      <c r="F52" s="377">
        <v>2</v>
      </c>
      <c r="G52" s="378">
        <v>110</v>
      </c>
      <c r="H52" s="378">
        <v>220</v>
      </c>
      <c r="I52" s="379">
        <v>2.9534046715E-4</v>
      </c>
      <c r="J52" s="379">
        <v>2.68491334E-6</v>
      </c>
      <c r="K52" s="379">
        <v>0</v>
      </c>
    </row>
    <row r="53" spans="2:11" x14ac:dyDescent="0.2">
      <c r="B53" s="375" t="s">
        <v>1998</v>
      </c>
      <c r="C53" s="359" t="s">
        <v>1808</v>
      </c>
      <c r="D53" s="359" t="s">
        <v>1779</v>
      </c>
      <c r="E53" s="376" t="s">
        <v>1982</v>
      </c>
      <c r="F53" s="377">
        <v>21</v>
      </c>
      <c r="G53" s="378">
        <v>365</v>
      </c>
      <c r="H53" s="378">
        <v>7665</v>
      </c>
      <c r="I53" s="379">
        <v>1.0289930366770001E-2</v>
      </c>
      <c r="J53" s="379">
        <v>2.8191590050000001E-5</v>
      </c>
      <c r="K53" s="379">
        <v>0</v>
      </c>
    </row>
    <row r="54" spans="2:11" x14ac:dyDescent="0.2">
      <c r="B54" s="375" t="s">
        <v>1998</v>
      </c>
      <c r="C54" s="359" t="s">
        <v>1808</v>
      </c>
      <c r="D54" s="359" t="s">
        <v>1779</v>
      </c>
      <c r="E54" s="376" t="s">
        <v>1982</v>
      </c>
      <c r="F54" s="377">
        <v>59</v>
      </c>
      <c r="G54" s="378">
        <v>310</v>
      </c>
      <c r="H54" s="378">
        <v>18290</v>
      </c>
      <c r="I54" s="379">
        <v>2.455353247336E-2</v>
      </c>
      <c r="J54" s="379">
        <v>7.9204943459999994E-5</v>
      </c>
      <c r="K54" s="379">
        <v>0</v>
      </c>
    </row>
    <row r="55" spans="2:11" x14ac:dyDescent="0.2">
      <c r="B55" s="375" t="s">
        <v>1998</v>
      </c>
      <c r="C55" s="359" t="s">
        <v>1816</v>
      </c>
      <c r="D55" s="359" t="s">
        <v>1779</v>
      </c>
      <c r="E55" s="376" t="s">
        <v>1982</v>
      </c>
      <c r="F55" s="377">
        <v>2</v>
      </c>
      <c r="G55" s="378">
        <v>143</v>
      </c>
      <c r="H55" s="378">
        <v>286</v>
      </c>
      <c r="I55" s="379">
        <v>3.8394260728999999E-4</v>
      </c>
      <c r="J55" s="379">
        <v>2.68491334E-6</v>
      </c>
      <c r="K55" s="379">
        <v>0</v>
      </c>
    </row>
    <row r="56" spans="2:11" x14ac:dyDescent="0.2">
      <c r="B56" s="375" t="s">
        <v>1998</v>
      </c>
      <c r="C56" s="359" t="s">
        <v>1927</v>
      </c>
      <c r="D56" s="359" t="s">
        <v>1783</v>
      </c>
      <c r="E56" s="376" t="s">
        <v>1982</v>
      </c>
      <c r="F56" s="377">
        <v>1</v>
      </c>
      <c r="G56" s="378">
        <v>66</v>
      </c>
      <c r="H56" s="378">
        <v>66</v>
      </c>
      <c r="I56" s="379">
        <v>8.8602140140000004E-5</v>
      </c>
      <c r="J56" s="379">
        <v>1.34245667E-6</v>
      </c>
      <c r="K56" s="379">
        <v>0</v>
      </c>
    </row>
    <row r="57" spans="2:11" x14ac:dyDescent="0.2">
      <c r="B57" s="375" t="s">
        <v>1998</v>
      </c>
      <c r="C57" s="359" t="s">
        <v>1989</v>
      </c>
      <c r="D57" s="359" t="s">
        <v>2547</v>
      </c>
      <c r="E57" s="376" t="s">
        <v>1982</v>
      </c>
      <c r="F57" s="377">
        <v>13</v>
      </c>
      <c r="G57" s="378">
        <v>175</v>
      </c>
      <c r="H57" s="378">
        <v>2275</v>
      </c>
      <c r="I57" s="379">
        <v>3.0540889216399999E-3</v>
      </c>
      <c r="J57" s="379">
        <v>1.7451936700000001E-5</v>
      </c>
      <c r="K57" s="379">
        <v>0</v>
      </c>
    </row>
    <row r="58" spans="2:11" x14ac:dyDescent="0.2">
      <c r="B58" s="375" t="s">
        <v>1998</v>
      </c>
      <c r="C58" s="359" t="s">
        <v>2000</v>
      </c>
      <c r="D58" s="359" t="s">
        <v>1783</v>
      </c>
      <c r="E58" s="376" t="s">
        <v>1982</v>
      </c>
      <c r="F58" s="377">
        <v>90</v>
      </c>
      <c r="G58" s="378">
        <v>364.83333333333297</v>
      </c>
      <c r="H58" s="378">
        <v>32835</v>
      </c>
      <c r="I58" s="379">
        <v>4.4079564721849998E-2</v>
      </c>
      <c r="J58" s="379">
        <v>1.208211002E-4</v>
      </c>
      <c r="K58" s="379">
        <v>0</v>
      </c>
    </row>
    <row r="59" spans="2:11" x14ac:dyDescent="0.2">
      <c r="B59" s="375" t="s">
        <v>1998</v>
      </c>
      <c r="C59" s="359" t="s">
        <v>2001</v>
      </c>
      <c r="D59" s="359" t="s">
        <v>2547</v>
      </c>
      <c r="E59" s="376" t="s">
        <v>1982</v>
      </c>
      <c r="F59" s="377">
        <v>60</v>
      </c>
      <c r="G59" s="378">
        <v>215</v>
      </c>
      <c r="H59" s="378">
        <v>12900</v>
      </c>
      <c r="I59" s="379">
        <v>1.7317691028230001E-2</v>
      </c>
      <c r="J59" s="379">
        <v>8.0547400130000002E-5</v>
      </c>
      <c r="K59" s="379">
        <v>0</v>
      </c>
    </row>
    <row r="60" spans="2:11" x14ac:dyDescent="0.2">
      <c r="B60" s="375" t="s">
        <v>1998</v>
      </c>
      <c r="C60" s="359" t="s">
        <v>2002</v>
      </c>
      <c r="D60" s="359" t="s">
        <v>1783</v>
      </c>
      <c r="E60" s="376" t="s">
        <v>1982</v>
      </c>
      <c r="F60" s="377">
        <v>2</v>
      </c>
      <c r="G60" s="378">
        <v>220</v>
      </c>
      <c r="H60" s="378">
        <v>440</v>
      </c>
      <c r="I60" s="379">
        <v>5.906809343E-4</v>
      </c>
      <c r="J60" s="379">
        <v>2.68491334E-6</v>
      </c>
      <c r="K60" s="379">
        <v>0</v>
      </c>
    </row>
    <row r="61" spans="2:11" x14ac:dyDescent="0.2">
      <c r="B61" s="375" t="s">
        <v>1998</v>
      </c>
      <c r="C61" s="359" t="s">
        <v>1996</v>
      </c>
      <c r="D61" s="359" t="s">
        <v>2547</v>
      </c>
      <c r="E61" s="376" t="s">
        <v>1982</v>
      </c>
      <c r="F61" s="377">
        <v>144</v>
      </c>
      <c r="G61" s="378">
        <v>285</v>
      </c>
      <c r="H61" s="378">
        <v>41040</v>
      </c>
      <c r="I61" s="379">
        <v>5.5094421689799999E-2</v>
      </c>
      <c r="J61" s="379">
        <v>1.9331376031999999E-4</v>
      </c>
      <c r="K61" s="379">
        <v>0</v>
      </c>
    </row>
    <row r="62" spans="2:11" x14ac:dyDescent="0.2">
      <c r="B62" s="375" t="s">
        <v>1998</v>
      </c>
      <c r="C62" s="359" t="s">
        <v>1987</v>
      </c>
      <c r="D62" s="359" t="s">
        <v>2547</v>
      </c>
      <c r="E62" s="376" t="s">
        <v>1982</v>
      </c>
      <c r="F62" s="377">
        <v>2</v>
      </c>
      <c r="G62" s="378">
        <v>325</v>
      </c>
      <c r="H62" s="378">
        <v>650</v>
      </c>
      <c r="I62" s="379">
        <v>8.7259683475999995E-4</v>
      </c>
      <c r="J62" s="379">
        <v>2.68491334E-6</v>
      </c>
      <c r="K62" s="379">
        <v>0</v>
      </c>
    </row>
    <row r="63" spans="2:11" x14ac:dyDescent="0.2">
      <c r="B63" s="375" t="s">
        <v>1998</v>
      </c>
      <c r="C63" s="359" t="s">
        <v>1985</v>
      </c>
      <c r="D63" s="359" t="s">
        <v>1783</v>
      </c>
      <c r="E63" s="376" t="s">
        <v>1982</v>
      </c>
      <c r="F63" s="377">
        <v>1</v>
      </c>
      <c r="G63" s="378">
        <v>64</v>
      </c>
      <c r="H63" s="378">
        <v>64</v>
      </c>
      <c r="I63" s="379">
        <v>8.5917226810000005E-5</v>
      </c>
      <c r="J63" s="379">
        <v>1.34245667E-6</v>
      </c>
      <c r="K63" s="379">
        <v>0</v>
      </c>
    </row>
    <row r="64" spans="2:11" x14ac:dyDescent="0.2">
      <c r="B64" s="375" t="s">
        <v>2003</v>
      </c>
      <c r="C64" s="359" t="s">
        <v>1912</v>
      </c>
      <c r="D64" s="359" t="s">
        <v>1779</v>
      </c>
      <c r="E64" s="376" t="s">
        <v>1982</v>
      </c>
      <c r="F64" s="377">
        <v>2</v>
      </c>
      <c r="G64" s="378">
        <v>115</v>
      </c>
      <c r="H64" s="378">
        <v>230</v>
      </c>
      <c r="I64" s="379">
        <v>3.0876503383999999E-4</v>
      </c>
      <c r="J64" s="379">
        <v>2.68491334E-6</v>
      </c>
      <c r="K64" s="379">
        <v>0</v>
      </c>
    </row>
    <row r="65" spans="2:11" x14ac:dyDescent="0.2">
      <c r="B65" s="375" t="s">
        <v>2003</v>
      </c>
      <c r="C65" s="359" t="s">
        <v>1912</v>
      </c>
      <c r="D65" s="359" t="s">
        <v>1779</v>
      </c>
      <c r="E65" s="376" t="s">
        <v>1982</v>
      </c>
      <c r="F65" s="377">
        <v>2</v>
      </c>
      <c r="G65" s="378">
        <v>298</v>
      </c>
      <c r="H65" s="378">
        <v>596</v>
      </c>
      <c r="I65" s="379">
        <v>8.0010417463999999E-4</v>
      </c>
      <c r="J65" s="379">
        <v>2.68491334E-6</v>
      </c>
      <c r="K65" s="379">
        <v>0</v>
      </c>
    </row>
    <row r="66" spans="2:11" x14ac:dyDescent="0.2">
      <c r="B66" s="375" t="s">
        <v>2003</v>
      </c>
      <c r="C66" s="359" t="s">
        <v>1787</v>
      </c>
      <c r="D66" s="359" t="s">
        <v>1779</v>
      </c>
      <c r="E66" s="376" t="s">
        <v>1982</v>
      </c>
      <c r="F66" s="377">
        <v>2</v>
      </c>
      <c r="G66" s="378">
        <v>80</v>
      </c>
      <c r="H66" s="378">
        <v>160</v>
      </c>
      <c r="I66" s="379">
        <v>2.1479306702E-4</v>
      </c>
      <c r="J66" s="379">
        <v>2.68491334E-6</v>
      </c>
      <c r="K66" s="379">
        <v>0</v>
      </c>
    </row>
    <row r="67" spans="2:11" x14ac:dyDescent="0.2">
      <c r="B67" s="375" t="s">
        <v>2003</v>
      </c>
      <c r="C67" s="359" t="s">
        <v>1813</v>
      </c>
      <c r="D67" s="359" t="s">
        <v>1779</v>
      </c>
      <c r="E67" s="376" t="s">
        <v>1982</v>
      </c>
      <c r="F67" s="377">
        <v>1</v>
      </c>
      <c r="G67" s="378">
        <v>340</v>
      </c>
      <c r="H67" s="378">
        <v>340</v>
      </c>
      <c r="I67" s="379">
        <v>4.5643526741E-4</v>
      </c>
      <c r="J67" s="379">
        <v>1.34245667E-6</v>
      </c>
      <c r="K67" s="379">
        <v>0</v>
      </c>
    </row>
    <row r="68" spans="2:11" x14ac:dyDescent="0.2">
      <c r="B68" s="375" t="s">
        <v>2003</v>
      </c>
      <c r="C68" s="359" t="s">
        <v>1929</v>
      </c>
      <c r="D68" s="359" t="s">
        <v>1779</v>
      </c>
      <c r="E68" s="376" t="s">
        <v>1982</v>
      </c>
      <c r="F68" s="377">
        <v>5</v>
      </c>
      <c r="G68" s="378">
        <v>335</v>
      </c>
      <c r="H68" s="378">
        <v>1675</v>
      </c>
      <c r="I68" s="379">
        <v>2.2486149203300001E-3</v>
      </c>
      <c r="J68" s="379">
        <v>6.7122833400000002E-6</v>
      </c>
      <c r="K68" s="379">
        <v>0</v>
      </c>
    </row>
    <row r="69" spans="2:11" x14ac:dyDescent="0.2">
      <c r="B69" s="375" t="s">
        <v>2003</v>
      </c>
      <c r="C69" s="359" t="s">
        <v>1846</v>
      </c>
      <c r="D69" s="359" t="s">
        <v>1783</v>
      </c>
      <c r="E69" s="376" t="s">
        <v>1982</v>
      </c>
      <c r="F69" s="377">
        <v>5</v>
      </c>
      <c r="G69" s="378">
        <v>85</v>
      </c>
      <c r="H69" s="378">
        <v>425</v>
      </c>
      <c r="I69" s="379">
        <v>5.7054408426E-4</v>
      </c>
      <c r="J69" s="379">
        <v>6.7122833400000002E-6</v>
      </c>
      <c r="K69" s="379">
        <v>0</v>
      </c>
    </row>
    <row r="70" spans="2:11" x14ac:dyDescent="0.2">
      <c r="B70" s="375" t="s">
        <v>2003</v>
      </c>
      <c r="C70" s="359" t="s">
        <v>1846</v>
      </c>
      <c r="D70" s="359" t="s">
        <v>1783</v>
      </c>
      <c r="E70" s="376" t="s">
        <v>1982</v>
      </c>
      <c r="F70" s="377">
        <v>23</v>
      </c>
      <c r="G70" s="378">
        <v>135</v>
      </c>
      <c r="H70" s="378">
        <v>3105</v>
      </c>
      <c r="I70" s="379">
        <v>4.16832795679E-3</v>
      </c>
      <c r="J70" s="379">
        <v>3.0876503380000003E-5</v>
      </c>
      <c r="K70" s="379">
        <v>0</v>
      </c>
    </row>
    <row r="71" spans="2:11" x14ac:dyDescent="0.2">
      <c r="B71" s="375" t="s">
        <v>2003</v>
      </c>
      <c r="C71" s="359" t="s">
        <v>1848</v>
      </c>
      <c r="D71" s="359" t="s">
        <v>1779</v>
      </c>
      <c r="E71" s="376" t="s">
        <v>1982</v>
      </c>
      <c r="F71" s="377">
        <v>7</v>
      </c>
      <c r="G71" s="378">
        <v>52.142857142857103</v>
      </c>
      <c r="H71" s="378">
        <v>365</v>
      </c>
      <c r="I71" s="379">
        <v>4.8999668412999997E-4</v>
      </c>
      <c r="J71" s="379">
        <v>9.3971966799999994E-6</v>
      </c>
      <c r="K71" s="379">
        <v>0</v>
      </c>
    </row>
    <row r="72" spans="2:11" x14ac:dyDescent="0.2">
      <c r="B72" s="375" t="s">
        <v>2003</v>
      </c>
      <c r="C72" s="359" t="s">
        <v>1852</v>
      </c>
      <c r="D72" s="359" t="s">
        <v>1779</v>
      </c>
      <c r="E72" s="376" t="s">
        <v>1982</v>
      </c>
      <c r="F72" s="377">
        <v>157</v>
      </c>
      <c r="G72" s="378">
        <v>194</v>
      </c>
      <c r="H72" s="378">
        <v>30458</v>
      </c>
      <c r="I72" s="379">
        <v>4.0888545219979998E-2</v>
      </c>
      <c r="J72" s="379">
        <v>2.1076569701E-4</v>
      </c>
      <c r="K72" s="379">
        <v>0</v>
      </c>
    </row>
    <row r="73" spans="2:11" x14ac:dyDescent="0.2">
      <c r="B73" s="375" t="s">
        <v>2003</v>
      </c>
      <c r="C73" s="359" t="s">
        <v>1853</v>
      </c>
      <c r="D73" s="359" t="s">
        <v>1779</v>
      </c>
      <c r="E73" s="376" t="s">
        <v>1982</v>
      </c>
      <c r="F73" s="377">
        <v>7</v>
      </c>
      <c r="G73" s="378">
        <v>325</v>
      </c>
      <c r="H73" s="378">
        <v>2275</v>
      </c>
      <c r="I73" s="379">
        <v>3.0540889216399999E-3</v>
      </c>
      <c r="J73" s="379">
        <v>9.3971966799999994E-6</v>
      </c>
      <c r="K73" s="379">
        <v>0</v>
      </c>
    </row>
    <row r="74" spans="2:11" x14ac:dyDescent="0.2">
      <c r="B74" s="375" t="s">
        <v>2003</v>
      </c>
      <c r="C74" s="359" t="s">
        <v>1858</v>
      </c>
      <c r="D74" s="359" t="s">
        <v>1779</v>
      </c>
      <c r="E74" s="376" t="s">
        <v>1982</v>
      </c>
      <c r="F74" s="377">
        <v>213</v>
      </c>
      <c r="G74" s="378">
        <v>184</v>
      </c>
      <c r="H74" s="378">
        <v>39192</v>
      </c>
      <c r="I74" s="379">
        <v>5.261356176576E-2</v>
      </c>
      <c r="J74" s="379">
        <v>2.8594327047E-4</v>
      </c>
      <c r="K74" s="379">
        <v>0</v>
      </c>
    </row>
    <row r="75" spans="2:11" x14ac:dyDescent="0.2">
      <c r="B75" s="375" t="s">
        <v>2003</v>
      </c>
      <c r="C75" s="359" t="s">
        <v>1945</v>
      </c>
      <c r="D75" s="359" t="s">
        <v>1783</v>
      </c>
      <c r="E75" s="376" t="s">
        <v>1982</v>
      </c>
      <c r="F75" s="377">
        <v>19</v>
      </c>
      <c r="G75" s="378">
        <v>90</v>
      </c>
      <c r="H75" s="378">
        <v>1710</v>
      </c>
      <c r="I75" s="379">
        <v>2.29560090374E-3</v>
      </c>
      <c r="J75" s="379">
        <v>2.550667671E-5</v>
      </c>
      <c r="K75" s="379">
        <v>0</v>
      </c>
    </row>
    <row r="76" spans="2:11" x14ac:dyDescent="0.2">
      <c r="B76" s="375" t="s">
        <v>2003</v>
      </c>
      <c r="C76" s="359" t="s">
        <v>1956</v>
      </c>
      <c r="D76" s="359" t="s">
        <v>1783</v>
      </c>
      <c r="E76" s="376" t="s">
        <v>1982</v>
      </c>
      <c r="F76" s="377">
        <v>247</v>
      </c>
      <c r="G76" s="378">
        <v>170</v>
      </c>
      <c r="H76" s="378">
        <v>41990</v>
      </c>
      <c r="I76" s="379">
        <v>5.636975552522E-2</v>
      </c>
      <c r="J76" s="379">
        <v>3.3158679720999998E-4</v>
      </c>
      <c r="K76" s="379">
        <v>0</v>
      </c>
    </row>
    <row r="77" spans="2:11" x14ac:dyDescent="0.2">
      <c r="B77" s="375" t="s">
        <v>2003</v>
      </c>
      <c r="C77" s="359" t="s">
        <v>1996</v>
      </c>
      <c r="D77" s="359" t="s">
        <v>2547</v>
      </c>
      <c r="E77" s="376" t="s">
        <v>1982</v>
      </c>
      <c r="F77" s="377">
        <v>77</v>
      </c>
      <c r="G77" s="378">
        <v>80</v>
      </c>
      <c r="H77" s="378">
        <v>6160</v>
      </c>
      <c r="I77" s="379">
        <v>8.2695330801500003E-3</v>
      </c>
      <c r="J77" s="379">
        <v>1.033691635E-4</v>
      </c>
      <c r="K77" s="379">
        <v>0</v>
      </c>
    </row>
    <row r="78" spans="2:11" x14ac:dyDescent="0.2">
      <c r="B78" s="375" t="s">
        <v>2003</v>
      </c>
      <c r="C78" s="359" t="s">
        <v>1970</v>
      </c>
      <c r="D78" s="359" t="s">
        <v>2547</v>
      </c>
      <c r="E78" s="376" t="s">
        <v>1982</v>
      </c>
      <c r="F78" s="377">
        <v>97</v>
      </c>
      <c r="G78" s="378">
        <v>372</v>
      </c>
      <c r="H78" s="378">
        <v>36084</v>
      </c>
      <c r="I78" s="379">
        <v>4.8441206438960001E-2</v>
      </c>
      <c r="J78" s="379">
        <v>1.3021829688E-4</v>
      </c>
      <c r="K78" s="379">
        <v>0</v>
      </c>
    </row>
    <row r="79" spans="2:11" x14ac:dyDescent="0.2">
      <c r="B79" s="375" t="s">
        <v>2004</v>
      </c>
      <c r="C79" s="359" t="s">
        <v>1912</v>
      </c>
      <c r="D79" s="359" t="s">
        <v>1779</v>
      </c>
      <c r="E79" s="376" t="s">
        <v>1982</v>
      </c>
      <c r="F79" s="377">
        <v>2</v>
      </c>
      <c r="G79" s="378">
        <v>210</v>
      </c>
      <c r="H79" s="378">
        <v>420</v>
      </c>
      <c r="I79" s="379">
        <v>5.6383180092000002E-4</v>
      </c>
      <c r="J79" s="379">
        <v>2.68491334E-6</v>
      </c>
      <c r="K79" s="379">
        <v>0</v>
      </c>
    </row>
    <row r="80" spans="2:11" x14ac:dyDescent="0.2">
      <c r="B80" s="375" t="s">
        <v>2004</v>
      </c>
      <c r="C80" s="359" t="s">
        <v>1802</v>
      </c>
      <c r="D80" s="359" t="s">
        <v>1783</v>
      </c>
      <c r="E80" s="376" t="s">
        <v>1982</v>
      </c>
      <c r="F80" s="377">
        <v>2</v>
      </c>
      <c r="G80" s="378">
        <v>8</v>
      </c>
      <c r="H80" s="378">
        <v>16</v>
      </c>
      <c r="I80" s="379">
        <v>2.14793067E-5</v>
      </c>
      <c r="J80" s="379">
        <v>2.68491334E-6</v>
      </c>
      <c r="K80" s="379">
        <v>0</v>
      </c>
    </row>
    <row r="81" spans="2:11" x14ac:dyDescent="0.2">
      <c r="B81" s="375" t="s">
        <v>2004</v>
      </c>
      <c r="C81" s="359" t="s">
        <v>1918</v>
      </c>
      <c r="D81" s="359" t="s">
        <v>1779</v>
      </c>
      <c r="E81" s="376" t="s">
        <v>1982</v>
      </c>
      <c r="F81" s="377">
        <v>4</v>
      </c>
      <c r="G81" s="378">
        <v>156</v>
      </c>
      <c r="H81" s="378">
        <v>624</v>
      </c>
      <c r="I81" s="379">
        <v>8.3769296137000001E-4</v>
      </c>
      <c r="J81" s="379">
        <v>5.36982668E-6</v>
      </c>
      <c r="K81" s="379">
        <v>0</v>
      </c>
    </row>
    <row r="82" spans="2:11" x14ac:dyDescent="0.2">
      <c r="B82" s="375" t="s">
        <v>2004</v>
      </c>
      <c r="C82" s="359" t="s">
        <v>1929</v>
      </c>
      <c r="D82" s="359" t="s">
        <v>1779</v>
      </c>
      <c r="E82" s="376" t="s">
        <v>1982</v>
      </c>
      <c r="F82" s="377">
        <v>6</v>
      </c>
      <c r="G82" s="378">
        <v>199</v>
      </c>
      <c r="H82" s="378">
        <v>1194</v>
      </c>
      <c r="I82" s="379">
        <v>1.6028932626099999E-3</v>
      </c>
      <c r="J82" s="379">
        <v>8.0547400100000002E-6</v>
      </c>
      <c r="K82" s="379">
        <v>0</v>
      </c>
    </row>
    <row r="83" spans="2:11" x14ac:dyDescent="0.2">
      <c r="B83" s="375" t="s">
        <v>2004</v>
      </c>
      <c r="C83" s="359" t="s">
        <v>1931</v>
      </c>
      <c r="D83" s="359" t="s">
        <v>1783</v>
      </c>
      <c r="E83" s="376" t="s">
        <v>1982</v>
      </c>
      <c r="F83" s="377">
        <v>7</v>
      </c>
      <c r="G83" s="378">
        <v>115</v>
      </c>
      <c r="H83" s="378">
        <v>805</v>
      </c>
      <c r="I83" s="379">
        <v>1.0806776184300001E-3</v>
      </c>
      <c r="J83" s="379">
        <v>9.3971966799999994E-6</v>
      </c>
      <c r="K83" s="379">
        <v>0</v>
      </c>
    </row>
    <row r="84" spans="2:11" x14ac:dyDescent="0.2">
      <c r="B84" s="375" t="s">
        <v>2004</v>
      </c>
      <c r="C84" s="359" t="s">
        <v>2005</v>
      </c>
      <c r="D84" s="359" t="s">
        <v>1779</v>
      </c>
      <c r="E84" s="376" t="s">
        <v>1982</v>
      </c>
      <c r="F84" s="377">
        <v>5</v>
      </c>
      <c r="G84" s="378">
        <v>8</v>
      </c>
      <c r="H84" s="378">
        <v>40</v>
      </c>
      <c r="I84" s="379">
        <v>5.3698266749999998E-5</v>
      </c>
      <c r="J84" s="379">
        <v>6.7122833400000002E-6</v>
      </c>
      <c r="K84" s="379">
        <v>0</v>
      </c>
    </row>
    <row r="85" spans="2:11" x14ac:dyDescent="0.2">
      <c r="B85" s="375" t="s">
        <v>2004</v>
      </c>
      <c r="C85" s="359" t="s">
        <v>1936</v>
      </c>
      <c r="D85" s="359" t="s">
        <v>1779</v>
      </c>
      <c r="E85" s="376" t="s">
        <v>1982</v>
      </c>
      <c r="F85" s="377">
        <v>165</v>
      </c>
      <c r="G85" s="378">
        <v>140</v>
      </c>
      <c r="H85" s="378">
        <v>23100</v>
      </c>
      <c r="I85" s="379">
        <v>3.1010749050549999E-2</v>
      </c>
      <c r="J85" s="379">
        <v>2.2150535036000001E-4</v>
      </c>
      <c r="K85" s="379">
        <v>0</v>
      </c>
    </row>
    <row r="86" spans="2:11" x14ac:dyDescent="0.2">
      <c r="B86" s="375" t="s">
        <v>2004</v>
      </c>
      <c r="C86" s="359" t="s">
        <v>1872</v>
      </c>
      <c r="D86" s="359" t="s">
        <v>1779</v>
      </c>
      <c r="E86" s="376" t="s">
        <v>1982</v>
      </c>
      <c r="F86" s="377">
        <v>2</v>
      </c>
      <c r="G86" s="378">
        <v>135</v>
      </c>
      <c r="H86" s="378">
        <v>270</v>
      </c>
      <c r="I86" s="379">
        <v>3.6246330058999998E-4</v>
      </c>
      <c r="J86" s="379">
        <v>2.68491334E-6</v>
      </c>
      <c r="K86" s="379">
        <v>0</v>
      </c>
    </row>
    <row r="87" spans="2:11" x14ac:dyDescent="0.2">
      <c r="B87" s="375" t="s">
        <v>2004</v>
      </c>
      <c r="C87" s="359" t="s">
        <v>2006</v>
      </c>
      <c r="D87" s="359" t="s">
        <v>1783</v>
      </c>
      <c r="E87" s="376" t="s">
        <v>1982</v>
      </c>
      <c r="F87" s="377">
        <v>11</v>
      </c>
      <c r="G87" s="378">
        <v>110</v>
      </c>
      <c r="H87" s="378">
        <v>1210</v>
      </c>
      <c r="I87" s="379">
        <v>1.62437256931E-3</v>
      </c>
      <c r="J87" s="379">
        <v>1.4767023359999999E-5</v>
      </c>
      <c r="K87" s="379">
        <v>0</v>
      </c>
    </row>
    <row r="88" spans="2:11" x14ac:dyDescent="0.2">
      <c r="B88" s="375" t="s">
        <v>2004</v>
      </c>
      <c r="C88" s="359" t="s">
        <v>1903</v>
      </c>
      <c r="D88" s="359" t="s">
        <v>1783</v>
      </c>
      <c r="E88" s="376" t="s">
        <v>1982</v>
      </c>
      <c r="F88" s="377">
        <v>1</v>
      </c>
      <c r="G88" s="378">
        <v>70</v>
      </c>
      <c r="H88" s="378">
        <v>70</v>
      </c>
      <c r="I88" s="379">
        <v>9.3971966819999994E-5</v>
      </c>
      <c r="J88" s="379">
        <v>1.34245667E-6</v>
      </c>
      <c r="K88" s="379">
        <v>0</v>
      </c>
    </row>
    <row r="89" spans="2:11" x14ac:dyDescent="0.2">
      <c r="B89" s="375" t="s">
        <v>2007</v>
      </c>
      <c r="C89" s="359" t="s">
        <v>1942</v>
      </c>
      <c r="D89" s="359" t="s">
        <v>2547</v>
      </c>
      <c r="E89" s="376" t="s">
        <v>1982</v>
      </c>
      <c r="F89" s="377">
        <v>5</v>
      </c>
      <c r="G89" s="378">
        <v>234</v>
      </c>
      <c r="H89" s="378">
        <v>1170</v>
      </c>
      <c r="I89" s="379">
        <v>1.57067430256E-3</v>
      </c>
      <c r="J89" s="379">
        <v>6.7122833400000002E-6</v>
      </c>
      <c r="K89" s="379">
        <v>0</v>
      </c>
    </row>
    <row r="90" spans="2:11" x14ac:dyDescent="0.2">
      <c r="B90" s="375" t="s">
        <v>2008</v>
      </c>
      <c r="C90" s="359" t="s">
        <v>1808</v>
      </c>
      <c r="D90" s="359" t="s">
        <v>1779</v>
      </c>
      <c r="E90" s="376" t="s">
        <v>1982</v>
      </c>
      <c r="F90" s="377">
        <v>6</v>
      </c>
      <c r="G90" s="378">
        <v>210</v>
      </c>
      <c r="H90" s="378">
        <v>1260</v>
      </c>
      <c r="I90" s="379">
        <v>1.6914954027599999E-3</v>
      </c>
      <c r="J90" s="379">
        <v>8.0547400100000002E-6</v>
      </c>
      <c r="K90" s="379">
        <v>0</v>
      </c>
    </row>
    <row r="91" spans="2:11" x14ac:dyDescent="0.2">
      <c r="B91" s="375" t="s">
        <v>2008</v>
      </c>
      <c r="C91" s="359" t="s">
        <v>1819</v>
      </c>
      <c r="D91" s="359" t="s">
        <v>2547</v>
      </c>
      <c r="E91" s="376" t="s">
        <v>1982</v>
      </c>
      <c r="F91" s="377">
        <v>67</v>
      </c>
      <c r="G91" s="378">
        <v>32</v>
      </c>
      <c r="H91" s="378">
        <v>2144</v>
      </c>
      <c r="I91" s="379">
        <v>2.8782270980199998E-3</v>
      </c>
      <c r="J91" s="379">
        <v>8.9944596809999998E-5</v>
      </c>
      <c r="K91" s="379">
        <v>0</v>
      </c>
    </row>
    <row r="92" spans="2:11" x14ac:dyDescent="0.2">
      <c r="B92" s="375" t="s">
        <v>2008</v>
      </c>
      <c r="C92" s="359" t="s">
        <v>1926</v>
      </c>
      <c r="D92" s="359" t="s">
        <v>2547</v>
      </c>
      <c r="E92" s="376" t="s">
        <v>1982</v>
      </c>
      <c r="F92" s="377">
        <v>19</v>
      </c>
      <c r="G92" s="378">
        <v>382</v>
      </c>
      <c r="H92" s="378">
        <v>7258</v>
      </c>
      <c r="I92" s="379">
        <v>9.74355050255E-3</v>
      </c>
      <c r="J92" s="379">
        <v>2.550667671E-5</v>
      </c>
      <c r="K92" s="379">
        <v>0</v>
      </c>
    </row>
    <row r="93" spans="2:11" x14ac:dyDescent="0.2">
      <c r="B93" s="375" t="s">
        <v>2008</v>
      </c>
      <c r="C93" s="359" t="s">
        <v>2009</v>
      </c>
      <c r="D93" s="359" t="s">
        <v>1783</v>
      </c>
      <c r="E93" s="376" t="s">
        <v>1982</v>
      </c>
      <c r="F93" s="377">
        <v>126</v>
      </c>
      <c r="G93" s="378">
        <v>90</v>
      </c>
      <c r="H93" s="378">
        <v>11340</v>
      </c>
      <c r="I93" s="379">
        <v>1.5223458624809999E-2</v>
      </c>
      <c r="J93" s="379">
        <v>1.6914954028E-4</v>
      </c>
      <c r="K93" s="379">
        <v>0</v>
      </c>
    </row>
    <row r="94" spans="2:11" x14ac:dyDescent="0.2">
      <c r="B94" s="375" t="s">
        <v>2010</v>
      </c>
      <c r="C94" s="359" t="s">
        <v>2011</v>
      </c>
      <c r="D94" s="359" t="s">
        <v>1783</v>
      </c>
      <c r="E94" s="376" t="s">
        <v>1982</v>
      </c>
      <c r="F94" s="377">
        <v>6</v>
      </c>
      <c r="G94" s="378">
        <v>315</v>
      </c>
      <c r="H94" s="378">
        <v>1890</v>
      </c>
      <c r="I94" s="379">
        <v>2.5372431041399998E-3</v>
      </c>
      <c r="J94" s="379">
        <v>8.0547400100000002E-6</v>
      </c>
      <c r="K94" s="379">
        <v>0</v>
      </c>
    </row>
    <row r="95" spans="2:11" x14ac:dyDescent="0.2">
      <c r="B95" s="375" t="s">
        <v>2010</v>
      </c>
      <c r="C95" s="359" t="s">
        <v>1907</v>
      </c>
      <c r="D95" s="359" t="s">
        <v>1783</v>
      </c>
      <c r="E95" s="376" t="s">
        <v>1982</v>
      </c>
      <c r="F95" s="377">
        <v>63</v>
      </c>
      <c r="G95" s="378">
        <v>190</v>
      </c>
      <c r="H95" s="378">
        <v>11970</v>
      </c>
      <c r="I95" s="379">
        <v>1.6069206326190001E-2</v>
      </c>
      <c r="J95" s="379">
        <v>8.4574770139999998E-5</v>
      </c>
      <c r="K95" s="379">
        <v>0</v>
      </c>
    </row>
    <row r="96" spans="2:11" x14ac:dyDescent="0.2">
      <c r="B96" s="375" t="s">
        <v>2010</v>
      </c>
      <c r="C96" s="359" t="s">
        <v>1816</v>
      </c>
      <c r="D96" s="359" t="s">
        <v>1779</v>
      </c>
      <c r="E96" s="376" t="s">
        <v>1982</v>
      </c>
      <c r="F96" s="377">
        <v>2</v>
      </c>
      <c r="G96" s="378">
        <v>165</v>
      </c>
      <c r="H96" s="378">
        <v>330</v>
      </c>
      <c r="I96" s="379">
        <v>4.4301070072000001E-4</v>
      </c>
      <c r="J96" s="379">
        <v>2.68491334E-6</v>
      </c>
      <c r="K96" s="379">
        <v>0</v>
      </c>
    </row>
    <row r="97" spans="2:11" x14ac:dyDescent="0.2">
      <c r="B97" s="375" t="s">
        <v>2010</v>
      </c>
      <c r="C97" s="359" t="s">
        <v>1859</v>
      </c>
      <c r="D97" s="359" t="s">
        <v>1779</v>
      </c>
      <c r="E97" s="376" t="s">
        <v>1982</v>
      </c>
      <c r="F97" s="377">
        <v>24</v>
      </c>
      <c r="G97" s="378">
        <v>390</v>
      </c>
      <c r="H97" s="378">
        <v>9360</v>
      </c>
      <c r="I97" s="379">
        <v>1.256539442048E-2</v>
      </c>
      <c r="J97" s="379">
        <v>3.2218960049999997E-5</v>
      </c>
      <c r="K97" s="379">
        <v>0</v>
      </c>
    </row>
    <row r="98" spans="2:11" x14ac:dyDescent="0.2">
      <c r="B98" s="375" t="s">
        <v>2010</v>
      </c>
      <c r="C98" s="359" t="s">
        <v>1863</v>
      </c>
      <c r="D98" s="359" t="s">
        <v>1779</v>
      </c>
      <c r="E98" s="376" t="s">
        <v>1982</v>
      </c>
      <c r="F98" s="377">
        <v>2</v>
      </c>
      <c r="G98" s="378">
        <v>150</v>
      </c>
      <c r="H98" s="378">
        <v>300</v>
      </c>
      <c r="I98" s="379">
        <v>4.0273700066000001E-4</v>
      </c>
      <c r="J98" s="379">
        <v>2.68491334E-6</v>
      </c>
      <c r="K98" s="379">
        <v>0</v>
      </c>
    </row>
    <row r="99" spans="2:11" x14ac:dyDescent="0.2">
      <c r="B99" s="375" t="s">
        <v>2010</v>
      </c>
      <c r="C99" s="359" t="s">
        <v>1945</v>
      </c>
      <c r="D99" s="359" t="s">
        <v>1783</v>
      </c>
      <c r="E99" s="376" t="s">
        <v>1982</v>
      </c>
      <c r="F99" s="377">
        <v>8</v>
      </c>
      <c r="G99" s="378">
        <v>45</v>
      </c>
      <c r="H99" s="378">
        <v>360</v>
      </c>
      <c r="I99" s="379">
        <v>4.8328440078999999E-4</v>
      </c>
      <c r="J99" s="379">
        <v>1.073965335E-5</v>
      </c>
      <c r="K99" s="379">
        <v>0</v>
      </c>
    </row>
    <row r="100" spans="2:11" x14ac:dyDescent="0.2">
      <c r="B100" s="375" t="s">
        <v>2010</v>
      </c>
      <c r="C100" s="359" t="s">
        <v>1945</v>
      </c>
      <c r="D100" s="359" t="s">
        <v>1783</v>
      </c>
      <c r="E100" s="376" t="s">
        <v>1982</v>
      </c>
      <c r="F100" s="377">
        <v>21</v>
      </c>
      <c r="G100" s="378">
        <v>70</v>
      </c>
      <c r="H100" s="378">
        <v>1470</v>
      </c>
      <c r="I100" s="379">
        <v>1.9734113032199999E-3</v>
      </c>
      <c r="J100" s="379">
        <v>2.8191590050000001E-5</v>
      </c>
      <c r="K100" s="379">
        <v>0</v>
      </c>
    </row>
    <row r="101" spans="2:11" x14ac:dyDescent="0.2">
      <c r="B101" s="375" t="s">
        <v>2010</v>
      </c>
      <c r="C101" s="359" t="s">
        <v>1996</v>
      </c>
      <c r="D101" s="359" t="s">
        <v>2547</v>
      </c>
      <c r="E101" s="376" t="s">
        <v>1982</v>
      </c>
      <c r="F101" s="377">
        <v>14</v>
      </c>
      <c r="G101" s="378">
        <v>170</v>
      </c>
      <c r="H101" s="378">
        <v>2380</v>
      </c>
      <c r="I101" s="379">
        <v>3.1950468718699998E-3</v>
      </c>
      <c r="J101" s="379">
        <v>1.8794393359999999E-5</v>
      </c>
      <c r="K101" s="379">
        <v>0</v>
      </c>
    </row>
    <row r="102" spans="2:11" x14ac:dyDescent="0.2">
      <c r="B102" s="375" t="s">
        <v>2010</v>
      </c>
      <c r="C102" s="359" t="s">
        <v>2012</v>
      </c>
      <c r="D102" s="359" t="s">
        <v>1783</v>
      </c>
      <c r="E102" s="376" t="s">
        <v>1982</v>
      </c>
      <c r="F102" s="377">
        <v>51</v>
      </c>
      <c r="G102" s="378">
        <v>415</v>
      </c>
      <c r="H102" s="378">
        <v>21165</v>
      </c>
      <c r="I102" s="379">
        <v>2.8413095396310002E-2</v>
      </c>
      <c r="J102" s="379">
        <v>6.8465290110000004E-5</v>
      </c>
      <c r="K102" s="379">
        <v>0</v>
      </c>
    </row>
    <row r="103" spans="2:11" x14ac:dyDescent="0.2">
      <c r="B103" s="375" t="s">
        <v>2013</v>
      </c>
      <c r="C103" s="359" t="s">
        <v>1981</v>
      </c>
      <c r="D103" s="359" t="s">
        <v>1779</v>
      </c>
      <c r="E103" s="376" t="s">
        <v>1982</v>
      </c>
      <c r="F103" s="377">
        <v>108</v>
      </c>
      <c r="G103" s="378">
        <v>250</v>
      </c>
      <c r="H103" s="378">
        <v>27000</v>
      </c>
      <c r="I103" s="379">
        <v>3.6246330059079998E-2</v>
      </c>
      <c r="J103" s="379">
        <v>1.4498532024E-4</v>
      </c>
      <c r="K103" s="379">
        <v>0</v>
      </c>
    </row>
    <row r="104" spans="2:11" x14ac:dyDescent="0.2">
      <c r="B104" s="375" t="s">
        <v>2013</v>
      </c>
      <c r="C104" s="359" t="s">
        <v>1905</v>
      </c>
      <c r="D104" s="359" t="s">
        <v>2547</v>
      </c>
      <c r="E104" s="376" t="s">
        <v>1982</v>
      </c>
      <c r="F104" s="377">
        <v>28</v>
      </c>
      <c r="G104" s="378">
        <v>210</v>
      </c>
      <c r="H104" s="378">
        <v>5880</v>
      </c>
      <c r="I104" s="379">
        <v>7.8936452128700006E-3</v>
      </c>
      <c r="J104" s="379">
        <v>3.7588786730000001E-5</v>
      </c>
      <c r="K104" s="379">
        <v>0</v>
      </c>
    </row>
    <row r="105" spans="2:11" x14ac:dyDescent="0.2">
      <c r="B105" s="375" t="s">
        <v>2013</v>
      </c>
      <c r="C105" s="359" t="s">
        <v>1813</v>
      </c>
      <c r="D105" s="359" t="s">
        <v>1779</v>
      </c>
      <c r="E105" s="376" t="s">
        <v>1982</v>
      </c>
      <c r="F105" s="377">
        <v>13</v>
      </c>
      <c r="G105" s="378">
        <v>171</v>
      </c>
      <c r="H105" s="378">
        <v>2223</v>
      </c>
      <c r="I105" s="379">
        <v>2.9842811748599998E-3</v>
      </c>
      <c r="J105" s="379">
        <v>1.7451936700000001E-5</v>
      </c>
      <c r="K105" s="379">
        <v>0</v>
      </c>
    </row>
    <row r="106" spans="2:11" x14ac:dyDescent="0.2">
      <c r="B106" s="375" t="s">
        <v>2013</v>
      </c>
      <c r="C106" s="359" t="s">
        <v>1820</v>
      </c>
      <c r="D106" s="359" t="s">
        <v>1779</v>
      </c>
      <c r="E106" s="376" t="s">
        <v>1982</v>
      </c>
      <c r="F106" s="377">
        <v>5</v>
      </c>
      <c r="G106" s="378">
        <v>270</v>
      </c>
      <c r="H106" s="378">
        <v>1350</v>
      </c>
      <c r="I106" s="379">
        <v>1.81231650295E-3</v>
      </c>
      <c r="J106" s="379">
        <v>6.7122833400000002E-6</v>
      </c>
      <c r="K106" s="379">
        <v>0</v>
      </c>
    </row>
    <row r="107" spans="2:11" x14ac:dyDescent="0.2">
      <c r="B107" s="375" t="s">
        <v>2013</v>
      </c>
      <c r="C107" s="359" t="s">
        <v>1929</v>
      </c>
      <c r="D107" s="359" t="s">
        <v>1779</v>
      </c>
      <c r="E107" s="376" t="s">
        <v>1982</v>
      </c>
      <c r="F107" s="377">
        <v>7</v>
      </c>
      <c r="G107" s="378">
        <v>80</v>
      </c>
      <c r="H107" s="378">
        <v>560</v>
      </c>
      <c r="I107" s="379">
        <v>7.5177573455999995E-4</v>
      </c>
      <c r="J107" s="379">
        <v>9.3971966799999994E-6</v>
      </c>
      <c r="K107" s="379">
        <v>0</v>
      </c>
    </row>
    <row r="108" spans="2:11" x14ac:dyDescent="0.2">
      <c r="B108" s="375" t="s">
        <v>2013</v>
      </c>
      <c r="C108" s="359" t="s">
        <v>2014</v>
      </c>
      <c r="D108" s="359" t="s">
        <v>1783</v>
      </c>
      <c r="E108" s="376" t="s">
        <v>1982</v>
      </c>
      <c r="F108" s="377">
        <v>13</v>
      </c>
      <c r="G108" s="378">
        <v>249</v>
      </c>
      <c r="H108" s="378">
        <v>3237</v>
      </c>
      <c r="I108" s="379">
        <v>4.3455322370799998E-3</v>
      </c>
      <c r="J108" s="379">
        <v>1.7451936700000001E-5</v>
      </c>
      <c r="K108" s="379">
        <v>0</v>
      </c>
    </row>
    <row r="109" spans="2:11" x14ac:dyDescent="0.2">
      <c r="B109" s="375" t="s">
        <v>2013</v>
      </c>
      <c r="C109" s="359" t="s">
        <v>1936</v>
      </c>
      <c r="D109" s="359" t="s">
        <v>1779</v>
      </c>
      <c r="E109" s="376" t="s">
        <v>1982</v>
      </c>
      <c r="F109" s="377">
        <v>32</v>
      </c>
      <c r="G109" s="378">
        <v>350</v>
      </c>
      <c r="H109" s="378">
        <v>11200</v>
      </c>
      <c r="I109" s="379">
        <v>1.503551469117E-2</v>
      </c>
      <c r="J109" s="379">
        <v>4.2958613400000001E-5</v>
      </c>
      <c r="K109" s="379">
        <v>0</v>
      </c>
    </row>
    <row r="110" spans="2:11" x14ac:dyDescent="0.2">
      <c r="B110" s="375" t="s">
        <v>2013</v>
      </c>
      <c r="C110" s="359" t="s">
        <v>1862</v>
      </c>
      <c r="D110" s="359" t="s">
        <v>1779</v>
      </c>
      <c r="E110" s="376" t="s">
        <v>1982</v>
      </c>
      <c r="F110" s="377">
        <v>4</v>
      </c>
      <c r="G110" s="378">
        <v>165</v>
      </c>
      <c r="H110" s="378">
        <v>660</v>
      </c>
      <c r="I110" s="379">
        <v>8.8602140144000002E-4</v>
      </c>
      <c r="J110" s="379">
        <v>5.36982668E-6</v>
      </c>
      <c r="K110" s="379">
        <v>0</v>
      </c>
    </row>
    <row r="111" spans="2:11" x14ac:dyDescent="0.2">
      <c r="B111" s="375" t="s">
        <v>2013</v>
      </c>
      <c r="C111" s="359" t="s">
        <v>2015</v>
      </c>
      <c r="D111" s="359" t="s">
        <v>1783</v>
      </c>
      <c r="E111" s="376" t="s">
        <v>1982</v>
      </c>
      <c r="F111" s="377">
        <v>3</v>
      </c>
      <c r="G111" s="378">
        <v>332</v>
      </c>
      <c r="H111" s="378">
        <v>996</v>
      </c>
      <c r="I111" s="379">
        <v>1.3370868421799999E-3</v>
      </c>
      <c r="J111" s="379">
        <v>4.02737001E-6</v>
      </c>
      <c r="K111" s="379">
        <v>0</v>
      </c>
    </row>
    <row r="112" spans="2:11" x14ac:dyDescent="0.2">
      <c r="B112" s="375" t="s">
        <v>2013</v>
      </c>
      <c r="C112" s="359" t="s">
        <v>1945</v>
      </c>
      <c r="D112" s="359" t="s">
        <v>1783</v>
      </c>
      <c r="E112" s="376" t="s">
        <v>1982</v>
      </c>
      <c r="F112" s="377">
        <v>11</v>
      </c>
      <c r="G112" s="378">
        <v>290</v>
      </c>
      <c r="H112" s="378">
        <v>3190</v>
      </c>
      <c r="I112" s="379">
        <v>4.2824367736499997E-3</v>
      </c>
      <c r="J112" s="379">
        <v>1.4767023359999999E-5</v>
      </c>
      <c r="K112" s="379">
        <v>0</v>
      </c>
    </row>
    <row r="113" spans="2:11" x14ac:dyDescent="0.2">
      <c r="B113" s="375" t="s">
        <v>2013</v>
      </c>
      <c r="C113" s="359" t="s">
        <v>1961</v>
      </c>
      <c r="D113" s="359" t="s">
        <v>1783</v>
      </c>
      <c r="E113" s="376" t="s">
        <v>1982</v>
      </c>
      <c r="F113" s="377">
        <v>4</v>
      </c>
      <c r="G113" s="378">
        <v>30</v>
      </c>
      <c r="H113" s="378">
        <v>120</v>
      </c>
      <c r="I113" s="379">
        <v>1.6109480026E-4</v>
      </c>
      <c r="J113" s="379">
        <v>5.36982668E-6</v>
      </c>
      <c r="K113" s="379">
        <v>0</v>
      </c>
    </row>
    <row r="114" spans="2:11" x14ac:dyDescent="0.2">
      <c r="B114" s="375" t="s">
        <v>2013</v>
      </c>
      <c r="C114" s="359" t="s">
        <v>1996</v>
      </c>
      <c r="D114" s="359" t="s">
        <v>2547</v>
      </c>
      <c r="E114" s="376" t="s">
        <v>1982</v>
      </c>
      <c r="F114" s="377">
        <v>30</v>
      </c>
      <c r="G114" s="378">
        <v>90</v>
      </c>
      <c r="H114" s="378">
        <v>2700</v>
      </c>
      <c r="I114" s="379">
        <v>3.6246330059099999E-3</v>
      </c>
      <c r="J114" s="379">
        <v>4.0273700070000002E-5</v>
      </c>
      <c r="K114" s="379">
        <v>0</v>
      </c>
    </row>
    <row r="115" spans="2:11" x14ac:dyDescent="0.2">
      <c r="B115" s="375" t="s">
        <v>2013</v>
      </c>
      <c r="C115" s="359" t="s">
        <v>2016</v>
      </c>
      <c r="D115" s="359" t="s">
        <v>2547</v>
      </c>
      <c r="E115" s="376" t="s">
        <v>1982</v>
      </c>
      <c r="F115" s="377">
        <v>43</v>
      </c>
      <c r="G115" s="378">
        <v>160</v>
      </c>
      <c r="H115" s="378">
        <v>6880</v>
      </c>
      <c r="I115" s="379">
        <v>9.2361018817200009E-3</v>
      </c>
      <c r="J115" s="379">
        <v>5.772563676E-5</v>
      </c>
      <c r="K115" s="379">
        <v>0</v>
      </c>
    </row>
    <row r="116" spans="2:11" x14ac:dyDescent="0.2">
      <c r="B116" s="375" t="s">
        <v>2013</v>
      </c>
      <c r="C116" s="359" t="s">
        <v>1896</v>
      </c>
      <c r="D116" s="359" t="s">
        <v>1783</v>
      </c>
      <c r="E116" s="376" t="s">
        <v>1982</v>
      </c>
      <c r="F116" s="377">
        <v>11</v>
      </c>
      <c r="G116" s="378">
        <v>250</v>
      </c>
      <c r="H116" s="378">
        <v>2750</v>
      </c>
      <c r="I116" s="379">
        <v>3.6917558393499998E-3</v>
      </c>
      <c r="J116" s="379">
        <v>1.4767023359999999E-5</v>
      </c>
      <c r="K116" s="379">
        <v>0</v>
      </c>
    </row>
    <row r="117" spans="2:11" x14ac:dyDescent="0.2">
      <c r="B117" s="375" t="s">
        <v>2013</v>
      </c>
      <c r="C117" s="359" t="s">
        <v>2017</v>
      </c>
      <c r="D117" s="359" t="s">
        <v>1783</v>
      </c>
      <c r="E117" s="376" t="s">
        <v>1982</v>
      </c>
      <c r="F117" s="377">
        <v>2</v>
      </c>
      <c r="G117" s="378">
        <v>215</v>
      </c>
      <c r="H117" s="378">
        <v>430</v>
      </c>
      <c r="I117" s="379">
        <v>5.7725636761000001E-4</v>
      </c>
      <c r="J117" s="379">
        <v>2.68491334E-6</v>
      </c>
      <c r="K117" s="379">
        <v>0</v>
      </c>
    </row>
    <row r="118" spans="2:11" x14ac:dyDescent="0.2">
      <c r="B118" s="375" t="s">
        <v>2018</v>
      </c>
      <c r="C118" s="359" t="s">
        <v>1981</v>
      </c>
      <c r="D118" s="359" t="s">
        <v>1779</v>
      </c>
      <c r="E118" s="376" t="s">
        <v>1982</v>
      </c>
      <c r="F118" s="377">
        <v>4</v>
      </c>
      <c r="G118" s="378">
        <v>202</v>
      </c>
      <c r="H118" s="378">
        <v>808</v>
      </c>
      <c r="I118" s="379">
        <v>1.0847049884300001E-3</v>
      </c>
      <c r="J118" s="379">
        <v>5.36982668E-6</v>
      </c>
      <c r="K118" s="379">
        <v>0</v>
      </c>
    </row>
    <row r="119" spans="2:11" x14ac:dyDescent="0.2">
      <c r="B119" s="375" t="s">
        <v>2018</v>
      </c>
      <c r="C119" s="359" t="s">
        <v>1807</v>
      </c>
      <c r="D119" s="359" t="s">
        <v>1779</v>
      </c>
      <c r="E119" s="376" t="s">
        <v>1982</v>
      </c>
      <c r="F119" s="377">
        <v>47</v>
      </c>
      <c r="G119" s="378">
        <v>265</v>
      </c>
      <c r="H119" s="378">
        <v>12455</v>
      </c>
      <c r="I119" s="379">
        <v>1.672029781059E-2</v>
      </c>
      <c r="J119" s="379">
        <v>6.3095463440000004E-5</v>
      </c>
      <c r="K119" s="379">
        <v>0</v>
      </c>
    </row>
    <row r="120" spans="2:11" x14ac:dyDescent="0.2">
      <c r="B120" s="375" t="s">
        <v>2018</v>
      </c>
      <c r="C120" s="359" t="s">
        <v>1808</v>
      </c>
      <c r="D120" s="359" t="s">
        <v>1779</v>
      </c>
      <c r="E120" s="376" t="s">
        <v>1982</v>
      </c>
      <c r="F120" s="377">
        <v>80</v>
      </c>
      <c r="G120" s="378">
        <v>383.75</v>
      </c>
      <c r="H120" s="378">
        <v>30700</v>
      </c>
      <c r="I120" s="379">
        <v>4.1213419733839997E-2</v>
      </c>
      <c r="J120" s="379">
        <v>1.0739653351E-4</v>
      </c>
      <c r="K120" s="379">
        <v>0</v>
      </c>
    </row>
    <row r="121" spans="2:11" x14ac:dyDescent="0.2">
      <c r="B121" s="375" t="s">
        <v>2018</v>
      </c>
      <c r="C121" s="359" t="s">
        <v>2019</v>
      </c>
      <c r="D121" s="359" t="s">
        <v>1783</v>
      </c>
      <c r="E121" s="376" t="s">
        <v>1982</v>
      </c>
      <c r="F121" s="377">
        <v>3</v>
      </c>
      <c r="G121" s="378">
        <v>50</v>
      </c>
      <c r="H121" s="378">
        <v>150</v>
      </c>
      <c r="I121" s="379">
        <v>2.0136850033000001E-4</v>
      </c>
      <c r="J121" s="379">
        <v>4.02737001E-6</v>
      </c>
      <c r="K121" s="379">
        <v>0</v>
      </c>
    </row>
    <row r="122" spans="2:11" x14ac:dyDescent="0.2">
      <c r="B122" s="375" t="s">
        <v>2018</v>
      </c>
      <c r="C122" s="359" t="s">
        <v>1787</v>
      </c>
      <c r="D122" s="359" t="s">
        <v>1779</v>
      </c>
      <c r="E122" s="376" t="s">
        <v>1982</v>
      </c>
      <c r="F122" s="377">
        <v>57</v>
      </c>
      <c r="G122" s="378">
        <v>200</v>
      </c>
      <c r="H122" s="378">
        <v>11400</v>
      </c>
      <c r="I122" s="379">
        <v>1.5304006024950001E-2</v>
      </c>
      <c r="J122" s="379">
        <v>7.6520030120000006E-5</v>
      </c>
      <c r="K122" s="379">
        <v>0</v>
      </c>
    </row>
    <row r="123" spans="2:11" x14ac:dyDescent="0.2">
      <c r="B123" s="375" t="s">
        <v>2018</v>
      </c>
      <c r="C123" s="359" t="s">
        <v>1816</v>
      </c>
      <c r="D123" s="359" t="s">
        <v>1779</v>
      </c>
      <c r="E123" s="376" t="s">
        <v>1982</v>
      </c>
      <c r="F123" s="377">
        <v>2</v>
      </c>
      <c r="G123" s="378">
        <v>170</v>
      </c>
      <c r="H123" s="378">
        <v>340</v>
      </c>
      <c r="I123" s="379">
        <v>4.5643526741E-4</v>
      </c>
      <c r="J123" s="379">
        <v>2.68491334E-6</v>
      </c>
      <c r="K123" s="379">
        <v>0</v>
      </c>
    </row>
    <row r="124" spans="2:11" x14ac:dyDescent="0.2">
      <c r="B124" s="375" t="s">
        <v>2018</v>
      </c>
      <c r="C124" s="359" t="s">
        <v>1820</v>
      </c>
      <c r="D124" s="359" t="s">
        <v>1779</v>
      </c>
      <c r="E124" s="376" t="s">
        <v>1982</v>
      </c>
      <c r="F124" s="377">
        <v>2</v>
      </c>
      <c r="G124" s="378">
        <v>326</v>
      </c>
      <c r="H124" s="378">
        <v>652</v>
      </c>
      <c r="I124" s="379">
        <v>8.7528174808999999E-4</v>
      </c>
      <c r="J124" s="379">
        <v>2.68491334E-6</v>
      </c>
      <c r="K124" s="379">
        <v>0</v>
      </c>
    </row>
    <row r="125" spans="2:11" x14ac:dyDescent="0.2">
      <c r="B125" s="375" t="s">
        <v>2018</v>
      </c>
      <c r="C125" s="359" t="s">
        <v>1929</v>
      </c>
      <c r="D125" s="359" t="s">
        <v>1779</v>
      </c>
      <c r="E125" s="376" t="s">
        <v>1982</v>
      </c>
      <c r="F125" s="377">
        <v>2</v>
      </c>
      <c r="G125" s="378">
        <v>50</v>
      </c>
      <c r="H125" s="378">
        <v>100</v>
      </c>
      <c r="I125" s="379">
        <v>1.3424566689E-4</v>
      </c>
      <c r="J125" s="379">
        <v>2.68491334E-6</v>
      </c>
      <c r="K125" s="379">
        <v>0</v>
      </c>
    </row>
    <row r="126" spans="2:11" x14ac:dyDescent="0.2">
      <c r="B126" s="375" t="s">
        <v>2018</v>
      </c>
      <c r="C126" s="359" t="s">
        <v>1929</v>
      </c>
      <c r="D126" s="359" t="s">
        <v>1779</v>
      </c>
      <c r="E126" s="376" t="s">
        <v>1982</v>
      </c>
      <c r="F126" s="377">
        <v>10</v>
      </c>
      <c r="G126" s="378">
        <v>240</v>
      </c>
      <c r="H126" s="378">
        <v>2400</v>
      </c>
      <c r="I126" s="379">
        <v>3.2218960052499998E-3</v>
      </c>
      <c r="J126" s="379">
        <v>1.342456669E-5</v>
      </c>
      <c r="K126" s="379">
        <v>0</v>
      </c>
    </row>
    <row r="127" spans="2:11" x14ac:dyDescent="0.2">
      <c r="B127" s="375" t="s">
        <v>2018</v>
      </c>
      <c r="C127" s="359" t="s">
        <v>1989</v>
      </c>
      <c r="D127" s="359" t="s">
        <v>2547</v>
      </c>
      <c r="E127" s="376" t="s">
        <v>1982</v>
      </c>
      <c r="F127" s="377">
        <v>41</v>
      </c>
      <c r="G127" s="378">
        <v>341</v>
      </c>
      <c r="H127" s="378">
        <v>13981</v>
      </c>
      <c r="I127" s="379">
        <v>1.8768886687260001E-2</v>
      </c>
      <c r="J127" s="379">
        <v>5.5040723419999999E-5</v>
      </c>
      <c r="K127" s="379">
        <v>0</v>
      </c>
    </row>
    <row r="128" spans="2:11" x14ac:dyDescent="0.2">
      <c r="B128" s="375" t="s">
        <v>2018</v>
      </c>
      <c r="C128" s="359" t="s">
        <v>2020</v>
      </c>
      <c r="D128" s="359" t="s">
        <v>1783</v>
      </c>
      <c r="E128" s="376" t="s">
        <v>1982</v>
      </c>
      <c r="F128" s="377">
        <v>19</v>
      </c>
      <c r="G128" s="378">
        <v>120</v>
      </c>
      <c r="H128" s="378">
        <v>2280</v>
      </c>
      <c r="I128" s="379">
        <v>3.0608012049899999E-3</v>
      </c>
      <c r="J128" s="379">
        <v>2.550667671E-5</v>
      </c>
      <c r="K128" s="379">
        <v>0</v>
      </c>
    </row>
    <row r="129" spans="2:11" x14ac:dyDescent="0.2">
      <c r="B129" s="375" t="s">
        <v>2018</v>
      </c>
      <c r="C129" s="359" t="s">
        <v>1862</v>
      </c>
      <c r="D129" s="359" t="s">
        <v>1779</v>
      </c>
      <c r="E129" s="376" t="s">
        <v>1982</v>
      </c>
      <c r="F129" s="377">
        <v>48</v>
      </c>
      <c r="G129" s="378">
        <v>185</v>
      </c>
      <c r="H129" s="378">
        <v>8880</v>
      </c>
      <c r="I129" s="379">
        <v>1.192101521943E-2</v>
      </c>
      <c r="J129" s="379">
        <v>6.4437920109999998E-5</v>
      </c>
      <c r="K129" s="379">
        <v>0</v>
      </c>
    </row>
    <row r="130" spans="2:11" x14ac:dyDescent="0.2">
      <c r="B130" s="375" t="s">
        <v>2018</v>
      </c>
      <c r="C130" s="359" t="s">
        <v>1938</v>
      </c>
      <c r="D130" s="359" t="s">
        <v>2547</v>
      </c>
      <c r="E130" s="376" t="s">
        <v>1982</v>
      </c>
      <c r="F130" s="377">
        <v>49</v>
      </c>
      <c r="G130" s="378">
        <v>222.448979591837</v>
      </c>
      <c r="H130" s="378">
        <v>10900</v>
      </c>
      <c r="I130" s="379">
        <v>1.463277769052E-2</v>
      </c>
      <c r="J130" s="379">
        <v>6.5780376770000002E-5</v>
      </c>
      <c r="K130" s="379">
        <v>0</v>
      </c>
    </row>
    <row r="131" spans="2:11" x14ac:dyDescent="0.2">
      <c r="B131" s="375" t="s">
        <v>2018</v>
      </c>
      <c r="C131" s="359" t="s">
        <v>1874</v>
      </c>
      <c r="D131" s="359" t="s">
        <v>1779</v>
      </c>
      <c r="E131" s="376" t="s">
        <v>1982</v>
      </c>
      <c r="F131" s="377">
        <v>100</v>
      </c>
      <c r="G131" s="378">
        <v>70</v>
      </c>
      <c r="H131" s="378">
        <v>7000</v>
      </c>
      <c r="I131" s="379">
        <v>9.3971966819800003E-3</v>
      </c>
      <c r="J131" s="379">
        <v>1.3424566689E-4</v>
      </c>
      <c r="K131" s="379">
        <v>0</v>
      </c>
    </row>
    <row r="132" spans="2:11" x14ac:dyDescent="0.2">
      <c r="B132" s="375" t="s">
        <v>2018</v>
      </c>
      <c r="C132" s="359" t="s">
        <v>1996</v>
      </c>
      <c r="D132" s="359" t="s">
        <v>2547</v>
      </c>
      <c r="E132" s="376" t="s">
        <v>1982</v>
      </c>
      <c r="F132" s="377">
        <v>1</v>
      </c>
      <c r="G132" s="378">
        <v>80</v>
      </c>
      <c r="H132" s="378">
        <v>80</v>
      </c>
      <c r="I132" s="379">
        <v>1.0739653351E-4</v>
      </c>
      <c r="J132" s="379">
        <v>1.34245667E-6</v>
      </c>
      <c r="K132" s="379">
        <v>0</v>
      </c>
    </row>
    <row r="133" spans="2:11" x14ac:dyDescent="0.2">
      <c r="B133" s="375" t="s">
        <v>2018</v>
      </c>
      <c r="C133" s="359" t="s">
        <v>1996</v>
      </c>
      <c r="D133" s="359" t="s">
        <v>2547</v>
      </c>
      <c r="E133" s="376" t="s">
        <v>1982</v>
      </c>
      <c r="F133" s="377">
        <v>1</v>
      </c>
      <c r="G133" s="378">
        <v>130</v>
      </c>
      <c r="H133" s="378">
        <v>130</v>
      </c>
      <c r="I133" s="379">
        <v>1.7451936695E-4</v>
      </c>
      <c r="J133" s="379">
        <v>1.34245667E-6</v>
      </c>
      <c r="K133" s="379">
        <v>0</v>
      </c>
    </row>
    <row r="134" spans="2:11" x14ac:dyDescent="0.2">
      <c r="B134" s="375" t="s">
        <v>2018</v>
      </c>
      <c r="C134" s="359" t="s">
        <v>1996</v>
      </c>
      <c r="D134" s="359" t="s">
        <v>2547</v>
      </c>
      <c r="E134" s="376" t="s">
        <v>1982</v>
      </c>
      <c r="F134" s="377">
        <v>23</v>
      </c>
      <c r="G134" s="378">
        <v>160</v>
      </c>
      <c r="H134" s="378">
        <v>3680</v>
      </c>
      <c r="I134" s="379">
        <v>4.9402405413899999E-3</v>
      </c>
      <c r="J134" s="379">
        <v>3.0876503380000003E-5</v>
      </c>
      <c r="K134" s="379">
        <v>0</v>
      </c>
    </row>
    <row r="135" spans="2:11" x14ac:dyDescent="0.2">
      <c r="B135" s="375" t="s">
        <v>2018</v>
      </c>
      <c r="C135" s="359" t="s">
        <v>1996</v>
      </c>
      <c r="D135" s="359" t="s">
        <v>2547</v>
      </c>
      <c r="E135" s="376" t="s">
        <v>1982</v>
      </c>
      <c r="F135" s="377">
        <v>26</v>
      </c>
      <c r="G135" s="378">
        <v>180</v>
      </c>
      <c r="H135" s="378">
        <v>4680</v>
      </c>
      <c r="I135" s="379">
        <v>6.2826972102400002E-3</v>
      </c>
      <c r="J135" s="379">
        <v>3.4903873389999999E-5</v>
      </c>
      <c r="K135" s="379">
        <v>0</v>
      </c>
    </row>
    <row r="136" spans="2:11" x14ac:dyDescent="0.2">
      <c r="B136" s="375" t="s">
        <v>2018</v>
      </c>
      <c r="C136" s="359" t="s">
        <v>2021</v>
      </c>
      <c r="D136" s="359" t="s">
        <v>1783</v>
      </c>
      <c r="E136" s="376" t="s">
        <v>1982</v>
      </c>
      <c r="F136" s="377">
        <v>19</v>
      </c>
      <c r="G136" s="378">
        <v>130</v>
      </c>
      <c r="H136" s="378">
        <v>2470</v>
      </c>
      <c r="I136" s="379">
        <v>3.3158679720700001E-3</v>
      </c>
      <c r="J136" s="379">
        <v>2.550667671E-5</v>
      </c>
      <c r="K136" s="379">
        <v>0</v>
      </c>
    </row>
    <row r="137" spans="2:11" x14ac:dyDescent="0.2">
      <c r="B137" s="375" t="s">
        <v>2022</v>
      </c>
      <c r="C137" s="359" t="s">
        <v>1808</v>
      </c>
      <c r="D137" s="359" t="s">
        <v>1779</v>
      </c>
      <c r="E137" s="376" t="s">
        <v>1982</v>
      </c>
      <c r="F137" s="377">
        <v>406</v>
      </c>
      <c r="G137" s="378">
        <v>236</v>
      </c>
      <c r="H137" s="378">
        <v>95816</v>
      </c>
      <c r="I137" s="379">
        <v>0.128628828183</v>
      </c>
      <c r="J137" s="379">
        <v>5.4503740756000002E-4</v>
      </c>
      <c r="K137" s="379">
        <v>0</v>
      </c>
    </row>
    <row r="138" spans="2:11" x14ac:dyDescent="0.2">
      <c r="B138" s="375" t="s">
        <v>2022</v>
      </c>
      <c r="C138" s="359" t="s">
        <v>1815</v>
      </c>
      <c r="D138" s="359" t="s">
        <v>1779</v>
      </c>
      <c r="E138" s="376" t="s">
        <v>1982</v>
      </c>
      <c r="F138" s="377">
        <v>2</v>
      </c>
      <c r="G138" s="378">
        <v>923</v>
      </c>
      <c r="H138" s="378">
        <v>1846</v>
      </c>
      <c r="I138" s="379">
        <v>2.4781750107100002E-3</v>
      </c>
      <c r="J138" s="379">
        <v>2.68491334E-6</v>
      </c>
      <c r="K138" s="379">
        <v>0</v>
      </c>
    </row>
    <row r="139" spans="2:11" x14ac:dyDescent="0.2">
      <c r="B139" s="375" t="s">
        <v>2022</v>
      </c>
      <c r="C139" s="359" t="s">
        <v>1920</v>
      </c>
      <c r="D139" s="359" t="s">
        <v>1779</v>
      </c>
      <c r="E139" s="376" t="s">
        <v>1982</v>
      </c>
      <c r="F139" s="377">
        <v>61</v>
      </c>
      <c r="G139" s="378">
        <v>225</v>
      </c>
      <c r="H139" s="378">
        <v>13725</v>
      </c>
      <c r="I139" s="379">
        <v>1.842521778003E-2</v>
      </c>
      <c r="J139" s="379">
        <v>8.1889856799999996E-5</v>
      </c>
      <c r="K139" s="379">
        <v>0</v>
      </c>
    </row>
    <row r="140" spans="2:11" x14ac:dyDescent="0.2">
      <c r="B140" s="375" t="s">
        <v>2022</v>
      </c>
      <c r="C140" s="359" t="s">
        <v>1820</v>
      </c>
      <c r="D140" s="359" t="s">
        <v>1779</v>
      </c>
      <c r="E140" s="376" t="s">
        <v>1982</v>
      </c>
      <c r="F140" s="377">
        <v>2</v>
      </c>
      <c r="G140" s="378">
        <v>834</v>
      </c>
      <c r="H140" s="378">
        <v>1668</v>
      </c>
      <c r="I140" s="379">
        <v>2.2392177236500001E-3</v>
      </c>
      <c r="J140" s="379">
        <v>2.68491334E-6</v>
      </c>
      <c r="K140" s="379">
        <v>0</v>
      </c>
    </row>
    <row r="141" spans="2:11" x14ac:dyDescent="0.2">
      <c r="B141" s="375" t="s">
        <v>2022</v>
      </c>
      <c r="C141" s="359" t="s">
        <v>1825</v>
      </c>
      <c r="D141" s="359" t="s">
        <v>1779</v>
      </c>
      <c r="E141" s="376" t="s">
        <v>1982</v>
      </c>
      <c r="F141" s="377">
        <v>9</v>
      </c>
      <c r="G141" s="378">
        <v>45</v>
      </c>
      <c r="H141" s="378">
        <v>405</v>
      </c>
      <c r="I141" s="379">
        <v>5.4369495089000004E-4</v>
      </c>
      <c r="J141" s="379">
        <v>1.2082110019999999E-5</v>
      </c>
      <c r="K141" s="379">
        <v>0</v>
      </c>
    </row>
    <row r="142" spans="2:11" x14ac:dyDescent="0.2">
      <c r="B142" s="375" t="s">
        <v>2022</v>
      </c>
      <c r="C142" s="359" t="s">
        <v>1929</v>
      </c>
      <c r="D142" s="359" t="s">
        <v>1779</v>
      </c>
      <c r="E142" s="376" t="s">
        <v>1982</v>
      </c>
      <c r="F142" s="377">
        <v>1</v>
      </c>
      <c r="G142" s="378">
        <v>230</v>
      </c>
      <c r="H142" s="378">
        <v>230</v>
      </c>
      <c r="I142" s="379">
        <v>3.0876503383999999E-4</v>
      </c>
      <c r="J142" s="379">
        <v>1.34245667E-6</v>
      </c>
      <c r="K142" s="379">
        <v>0</v>
      </c>
    </row>
    <row r="143" spans="2:11" x14ac:dyDescent="0.2">
      <c r="B143" s="375" t="s">
        <v>2022</v>
      </c>
      <c r="C143" s="359" t="s">
        <v>1989</v>
      </c>
      <c r="D143" s="359" t="s">
        <v>2547</v>
      </c>
      <c r="E143" s="376" t="s">
        <v>1982</v>
      </c>
      <c r="F143" s="377">
        <v>205</v>
      </c>
      <c r="G143" s="378">
        <v>115</v>
      </c>
      <c r="H143" s="378">
        <v>23575</v>
      </c>
      <c r="I143" s="379">
        <v>3.164841596825E-2</v>
      </c>
      <c r="J143" s="379">
        <v>2.7520361712000003E-4</v>
      </c>
      <c r="K143" s="379">
        <v>0</v>
      </c>
    </row>
    <row r="144" spans="2:11" x14ac:dyDescent="0.2">
      <c r="B144" s="375" t="s">
        <v>2022</v>
      </c>
      <c r="C144" s="359" t="s">
        <v>1970</v>
      </c>
      <c r="D144" s="359" t="s">
        <v>2547</v>
      </c>
      <c r="E144" s="376" t="s">
        <v>1982</v>
      </c>
      <c r="F144" s="377">
        <v>9</v>
      </c>
      <c r="G144" s="378">
        <v>155</v>
      </c>
      <c r="H144" s="378">
        <v>1395</v>
      </c>
      <c r="I144" s="379">
        <v>1.87272705305E-3</v>
      </c>
      <c r="J144" s="379">
        <v>1.2082110019999999E-5</v>
      </c>
      <c r="K144" s="379">
        <v>0</v>
      </c>
    </row>
    <row r="145" spans="2:11" x14ac:dyDescent="0.2">
      <c r="B145" s="375" t="s">
        <v>2022</v>
      </c>
      <c r="C145" s="359" t="s">
        <v>1892</v>
      </c>
      <c r="D145" s="359" t="s">
        <v>1779</v>
      </c>
      <c r="E145" s="376" t="s">
        <v>1982</v>
      </c>
      <c r="F145" s="377">
        <v>2</v>
      </c>
      <c r="G145" s="378">
        <v>802</v>
      </c>
      <c r="H145" s="378">
        <v>1604</v>
      </c>
      <c r="I145" s="379">
        <v>2.1533004968400001E-3</v>
      </c>
      <c r="J145" s="379">
        <v>2.68491334E-6</v>
      </c>
      <c r="K145" s="379">
        <v>0</v>
      </c>
    </row>
    <row r="146" spans="2:11" x14ac:dyDescent="0.2">
      <c r="B146" s="375" t="s">
        <v>2022</v>
      </c>
      <c r="C146" s="359" t="s">
        <v>1987</v>
      </c>
      <c r="D146" s="359" t="s">
        <v>2547</v>
      </c>
      <c r="E146" s="376" t="s">
        <v>1982</v>
      </c>
      <c r="F146" s="377">
        <v>8</v>
      </c>
      <c r="G146" s="378">
        <v>135</v>
      </c>
      <c r="H146" s="378">
        <v>1080</v>
      </c>
      <c r="I146" s="379">
        <v>1.4498532023599999E-3</v>
      </c>
      <c r="J146" s="379">
        <v>1.073965335E-5</v>
      </c>
      <c r="K146" s="379">
        <v>0</v>
      </c>
    </row>
    <row r="147" spans="2:11" x14ac:dyDescent="0.2">
      <c r="B147" s="375" t="s">
        <v>2022</v>
      </c>
      <c r="C147" s="359" t="s">
        <v>2023</v>
      </c>
      <c r="D147" s="359" t="s">
        <v>1783</v>
      </c>
      <c r="E147" s="376" t="s">
        <v>1982</v>
      </c>
      <c r="F147" s="377">
        <v>1</v>
      </c>
      <c r="G147" s="378">
        <v>953</v>
      </c>
      <c r="H147" s="378">
        <v>953</v>
      </c>
      <c r="I147" s="379">
        <v>1.2793612054199999E-3</v>
      </c>
      <c r="J147" s="379">
        <v>1.34245667E-6</v>
      </c>
      <c r="K147" s="379">
        <v>0</v>
      </c>
    </row>
    <row r="148" spans="2:11" x14ac:dyDescent="0.2">
      <c r="B148" s="375" t="s">
        <v>2024</v>
      </c>
      <c r="C148" s="359" t="s">
        <v>1981</v>
      </c>
      <c r="D148" s="359" t="s">
        <v>1779</v>
      </c>
      <c r="E148" s="376" t="s">
        <v>1982</v>
      </c>
      <c r="F148" s="377">
        <v>62</v>
      </c>
      <c r="G148" s="378">
        <v>264.193548387097</v>
      </c>
      <c r="H148" s="378">
        <v>16380</v>
      </c>
      <c r="I148" s="379">
        <v>2.1989440235839999E-2</v>
      </c>
      <c r="J148" s="379">
        <v>8.3232313470000003E-5</v>
      </c>
      <c r="K148" s="379">
        <v>0</v>
      </c>
    </row>
    <row r="149" spans="2:11" x14ac:dyDescent="0.2">
      <c r="B149" s="375" t="s">
        <v>2024</v>
      </c>
      <c r="C149" s="359" t="s">
        <v>1807</v>
      </c>
      <c r="D149" s="359" t="s">
        <v>1779</v>
      </c>
      <c r="E149" s="376" t="s">
        <v>1982</v>
      </c>
      <c r="F149" s="377">
        <v>1</v>
      </c>
      <c r="G149" s="378">
        <v>85</v>
      </c>
      <c r="H149" s="378">
        <v>85</v>
      </c>
      <c r="I149" s="379">
        <v>1.1410881685000001E-4</v>
      </c>
      <c r="J149" s="379">
        <v>1.34245667E-6</v>
      </c>
      <c r="K149" s="379">
        <v>0</v>
      </c>
    </row>
    <row r="150" spans="2:11" x14ac:dyDescent="0.2">
      <c r="B150" s="375" t="s">
        <v>2024</v>
      </c>
      <c r="C150" s="359" t="s">
        <v>1807</v>
      </c>
      <c r="D150" s="359" t="s">
        <v>1779</v>
      </c>
      <c r="E150" s="376" t="s">
        <v>1982</v>
      </c>
      <c r="F150" s="377">
        <v>35</v>
      </c>
      <c r="G150" s="378">
        <v>115</v>
      </c>
      <c r="H150" s="378">
        <v>4025</v>
      </c>
      <c r="I150" s="379">
        <v>5.4033880921399999E-3</v>
      </c>
      <c r="J150" s="379">
        <v>4.6985983409999997E-5</v>
      </c>
      <c r="K150" s="379">
        <v>0</v>
      </c>
    </row>
    <row r="151" spans="2:11" x14ac:dyDescent="0.2">
      <c r="B151" s="375" t="s">
        <v>2024</v>
      </c>
      <c r="C151" s="359" t="s">
        <v>1817</v>
      </c>
      <c r="D151" s="359" t="s">
        <v>1779</v>
      </c>
      <c r="E151" s="376" t="s">
        <v>1982</v>
      </c>
      <c r="F151" s="377">
        <v>1</v>
      </c>
      <c r="G151" s="378">
        <v>60</v>
      </c>
      <c r="H151" s="378">
        <v>60</v>
      </c>
      <c r="I151" s="379">
        <v>8.0547400130000002E-5</v>
      </c>
      <c r="J151" s="379">
        <v>1.34245667E-6</v>
      </c>
      <c r="K151" s="379">
        <v>0</v>
      </c>
    </row>
    <row r="152" spans="2:11" x14ac:dyDescent="0.2">
      <c r="B152" s="375" t="s">
        <v>2024</v>
      </c>
      <c r="C152" s="359" t="s">
        <v>1817</v>
      </c>
      <c r="D152" s="359" t="s">
        <v>1779</v>
      </c>
      <c r="E152" s="376" t="s">
        <v>1982</v>
      </c>
      <c r="F152" s="377">
        <v>6</v>
      </c>
      <c r="G152" s="378">
        <v>155</v>
      </c>
      <c r="H152" s="378">
        <v>930</v>
      </c>
      <c r="I152" s="379">
        <v>1.2484847020399999E-3</v>
      </c>
      <c r="J152" s="379">
        <v>8.0547400100000002E-6</v>
      </c>
      <c r="K152" s="379">
        <v>0</v>
      </c>
    </row>
    <row r="153" spans="2:11" x14ac:dyDescent="0.2">
      <c r="B153" s="375" t="s">
        <v>2024</v>
      </c>
      <c r="C153" s="359" t="s">
        <v>1920</v>
      </c>
      <c r="D153" s="359" t="s">
        <v>1779</v>
      </c>
      <c r="E153" s="376" t="s">
        <v>1982</v>
      </c>
      <c r="F153" s="377">
        <v>1</v>
      </c>
      <c r="G153" s="378">
        <v>45</v>
      </c>
      <c r="H153" s="378">
        <v>45</v>
      </c>
      <c r="I153" s="379">
        <v>6.0410550100000002E-5</v>
      </c>
      <c r="J153" s="379">
        <v>1.34245667E-6</v>
      </c>
      <c r="K153" s="379">
        <v>0</v>
      </c>
    </row>
    <row r="154" spans="2:11" x14ac:dyDescent="0.2">
      <c r="B154" s="375" t="s">
        <v>2024</v>
      </c>
      <c r="C154" s="359" t="s">
        <v>1930</v>
      </c>
      <c r="D154" s="359" t="s">
        <v>1779</v>
      </c>
      <c r="E154" s="376" t="s">
        <v>1982</v>
      </c>
      <c r="F154" s="377">
        <v>3</v>
      </c>
      <c r="G154" s="378">
        <v>175</v>
      </c>
      <c r="H154" s="378">
        <v>525</v>
      </c>
      <c r="I154" s="379">
        <v>7.0478975114999999E-4</v>
      </c>
      <c r="J154" s="379">
        <v>4.02737001E-6</v>
      </c>
      <c r="K154" s="379">
        <v>0</v>
      </c>
    </row>
    <row r="155" spans="2:11" x14ac:dyDescent="0.2">
      <c r="B155" s="375" t="s">
        <v>2024</v>
      </c>
      <c r="C155" s="359" t="s">
        <v>2025</v>
      </c>
      <c r="D155" s="359" t="s">
        <v>1783</v>
      </c>
      <c r="E155" s="376" t="s">
        <v>1982</v>
      </c>
      <c r="F155" s="377">
        <v>2</v>
      </c>
      <c r="G155" s="378">
        <v>230</v>
      </c>
      <c r="H155" s="378">
        <v>460</v>
      </c>
      <c r="I155" s="379">
        <v>6.1753006766999995E-4</v>
      </c>
      <c r="J155" s="379">
        <v>2.68491334E-6</v>
      </c>
      <c r="K155" s="379">
        <v>0</v>
      </c>
    </row>
    <row r="156" spans="2:11" x14ac:dyDescent="0.2">
      <c r="B156" s="375" t="s">
        <v>2024</v>
      </c>
      <c r="C156" s="359" t="s">
        <v>1841</v>
      </c>
      <c r="D156" s="359" t="s">
        <v>2547</v>
      </c>
      <c r="E156" s="376" t="s">
        <v>1982</v>
      </c>
      <c r="F156" s="377">
        <v>42</v>
      </c>
      <c r="G156" s="378">
        <v>272</v>
      </c>
      <c r="H156" s="378">
        <v>11424</v>
      </c>
      <c r="I156" s="379">
        <v>1.5336224985000001E-2</v>
      </c>
      <c r="J156" s="379">
        <v>5.638318009E-5</v>
      </c>
      <c r="K156" s="379">
        <v>0</v>
      </c>
    </row>
    <row r="157" spans="2:11" x14ac:dyDescent="0.2">
      <c r="B157" s="375" t="s">
        <v>2024</v>
      </c>
      <c r="C157" s="359" t="s">
        <v>1989</v>
      </c>
      <c r="D157" s="359" t="s">
        <v>2547</v>
      </c>
      <c r="E157" s="376" t="s">
        <v>1982</v>
      </c>
      <c r="F157" s="377">
        <v>35</v>
      </c>
      <c r="G157" s="378">
        <v>287.42857142857099</v>
      </c>
      <c r="H157" s="378">
        <v>10060</v>
      </c>
      <c r="I157" s="379">
        <v>1.3505114088679999E-2</v>
      </c>
      <c r="J157" s="379">
        <v>4.6985983409999997E-5</v>
      </c>
      <c r="K157" s="379">
        <v>0</v>
      </c>
    </row>
    <row r="158" spans="2:11" x14ac:dyDescent="0.2">
      <c r="B158" s="375" t="s">
        <v>2024</v>
      </c>
      <c r="C158" s="359" t="s">
        <v>1989</v>
      </c>
      <c r="D158" s="359" t="s">
        <v>2547</v>
      </c>
      <c r="E158" s="376" t="s">
        <v>1982</v>
      </c>
      <c r="F158" s="377">
        <v>130</v>
      </c>
      <c r="G158" s="378">
        <v>275</v>
      </c>
      <c r="H158" s="378">
        <v>35750</v>
      </c>
      <c r="I158" s="379">
        <v>4.7992825911559997E-2</v>
      </c>
      <c r="J158" s="379">
        <v>1.7451936695E-4</v>
      </c>
      <c r="K158" s="379">
        <v>0</v>
      </c>
    </row>
    <row r="159" spans="2:11" x14ac:dyDescent="0.2">
      <c r="B159" s="375" t="s">
        <v>2024</v>
      </c>
      <c r="C159" s="359" t="s">
        <v>1945</v>
      </c>
      <c r="D159" s="359" t="s">
        <v>1783</v>
      </c>
      <c r="E159" s="376" t="s">
        <v>1982</v>
      </c>
      <c r="F159" s="377">
        <v>41</v>
      </c>
      <c r="G159" s="378">
        <v>105</v>
      </c>
      <c r="H159" s="378">
        <v>4305</v>
      </c>
      <c r="I159" s="379">
        <v>5.7792759594200004E-3</v>
      </c>
      <c r="J159" s="379">
        <v>5.5040723419999999E-5</v>
      </c>
      <c r="K159" s="379">
        <v>0</v>
      </c>
    </row>
    <row r="160" spans="2:11" x14ac:dyDescent="0.2">
      <c r="B160" s="375" t="s">
        <v>2024</v>
      </c>
      <c r="C160" s="359" t="s">
        <v>2016</v>
      </c>
      <c r="D160" s="359" t="s">
        <v>2547</v>
      </c>
      <c r="E160" s="376" t="s">
        <v>1982</v>
      </c>
      <c r="F160" s="377">
        <v>2</v>
      </c>
      <c r="G160" s="378">
        <v>75</v>
      </c>
      <c r="H160" s="378">
        <v>150</v>
      </c>
      <c r="I160" s="379">
        <v>2.0136850033000001E-4</v>
      </c>
      <c r="J160" s="379">
        <v>2.68491334E-6</v>
      </c>
      <c r="K160" s="379">
        <v>0</v>
      </c>
    </row>
    <row r="161" spans="2:11" x14ac:dyDescent="0.2">
      <c r="B161" s="375" t="s">
        <v>2024</v>
      </c>
      <c r="C161" s="359" t="s">
        <v>2016</v>
      </c>
      <c r="D161" s="359" t="s">
        <v>2547</v>
      </c>
      <c r="E161" s="376" t="s">
        <v>1982</v>
      </c>
      <c r="F161" s="377">
        <v>49</v>
      </c>
      <c r="G161" s="378">
        <v>95</v>
      </c>
      <c r="H161" s="378">
        <v>4655</v>
      </c>
      <c r="I161" s="379">
        <v>6.24913579352E-3</v>
      </c>
      <c r="J161" s="379">
        <v>6.5780376770000002E-5</v>
      </c>
      <c r="K161" s="379">
        <v>0</v>
      </c>
    </row>
    <row r="162" spans="2:11" x14ac:dyDescent="0.2">
      <c r="B162" s="375" t="s">
        <v>2024</v>
      </c>
      <c r="C162" s="359" t="s">
        <v>2016</v>
      </c>
      <c r="D162" s="359" t="s">
        <v>2547</v>
      </c>
      <c r="E162" s="376" t="s">
        <v>1982</v>
      </c>
      <c r="F162" s="377">
        <v>51</v>
      </c>
      <c r="G162" s="378">
        <v>220</v>
      </c>
      <c r="H162" s="378">
        <v>11220</v>
      </c>
      <c r="I162" s="379">
        <v>1.506236382455E-2</v>
      </c>
      <c r="J162" s="379">
        <v>6.8465290110000004E-5</v>
      </c>
      <c r="K162" s="379">
        <v>0</v>
      </c>
    </row>
    <row r="163" spans="2:11" x14ac:dyDescent="0.2">
      <c r="B163" s="375" t="s">
        <v>2026</v>
      </c>
      <c r="C163" s="359" t="s">
        <v>2027</v>
      </c>
      <c r="D163" s="359" t="s">
        <v>1779</v>
      </c>
      <c r="E163" s="376" t="s">
        <v>1982</v>
      </c>
      <c r="F163" s="377">
        <v>5</v>
      </c>
      <c r="G163" s="378">
        <v>140</v>
      </c>
      <c r="H163" s="378">
        <v>700</v>
      </c>
      <c r="I163" s="379">
        <v>9.3971966819999999E-4</v>
      </c>
      <c r="J163" s="379">
        <v>6.7122833400000002E-6</v>
      </c>
      <c r="K163" s="379">
        <v>0</v>
      </c>
    </row>
    <row r="164" spans="2:11" x14ac:dyDescent="0.2">
      <c r="B164" s="375" t="s">
        <v>2028</v>
      </c>
      <c r="C164" s="359" t="s">
        <v>2027</v>
      </c>
      <c r="D164" s="359" t="s">
        <v>1779</v>
      </c>
      <c r="E164" s="376" t="s">
        <v>1982</v>
      </c>
      <c r="F164" s="377">
        <v>7</v>
      </c>
      <c r="G164" s="378">
        <v>123</v>
      </c>
      <c r="H164" s="378">
        <v>861</v>
      </c>
      <c r="I164" s="379">
        <v>1.1558551918800001E-3</v>
      </c>
      <c r="J164" s="379">
        <v>9.3971966799999994E-6</v>
      </c>
      <c r="K164" s="379">
        <v>0</v>
      </c>
    </row>
    <row r="165" spans="2:11" x14ac:dyDescent="0.2">
      <c r="B165" s="375" t="s">
        <v>2028</v>
      </c>
      <c r="C165" s="359" t="s">
        <v>2027</v>
      </c>
      <c r="D165" s="359" t="s">
        <v>1779</v>
      </c>
      <c r="E165" s="376" t="s">
        <v>1982</v>
      </c>
      <c r="F165" s="377">
        <v>27</v>
      </c>
      <c r="G165" s="378">
        <v>245</v>
      </c>
      <c r="H165" s="378">
        <v>6615</v>
      </c>
      <c r="I165" s="379">
        <v>8.8803508644699995E-3</v>
      </c>
      <c r="J165" s="379">
        <v>3.624633006E-5</v>
      </c>
      <c r="K165" s="379">
        <v>0</v>
      </c>
    </row>
    <row r="166" spans="2:11" x14ac:dyDescent="0.2">
      <c r="B166" s="375" t="s">
        <v>2028</v>
      </c>
      <c r="C166" s="359" t="s">
        <v>2016</v>
      </c>
      <c r="D166" s="359" t="s">
        <v>2547</v>
      </c>
      <c r="E166" s="376" t="s">
        <v>1982</v>
      </c>
      <c r="F166" s="377">
        <v>129</v>
      </c>
      <c r="G166" s="378">
        <v>185</v>
      </c>
      <c r="H166" s="378">
        <v>23865</v>
      </c>
      <c r="I166" s="379">
        <v>3.2037728402220002E-2</v>
      </c>
      <c r="J166" s="379">
        <v>1.7317691027999999E-4</v>
      </c>
      <c r="K166" s="379">
        <v>0</v>
      </c>
    </row>
    <row r="167" spans="2:11" x14ac:dyDescent="0.2">
      <c r="B167" s="375" t="s">
        <v>2028</v>
      </c>
      <c r="C167" s="359" t="s">
        <v>2029</v>
      </c>
      <c r="D167" s="359" t="s">
        <v>2547</v>
      </c>
      <c r="E167" s="376" t="s">
        <v>1982</v>
      </c>
      <c r="F167" s="377">
        <v>1</v>
      </c>
      <c r="G167" s="378">
        <v>83</v>
      </c>
      <c r="H167" s="378">
        <v>83</v>
      </c>
      <c r="I167" s="379">
        <v>1.1142390351000001E-4</v>
      </c>
      <c r="J167" s="379">
        <v>1.34245667E-6</v>
      </c>
      <c r="K167" s="379">
        <v>0</v>
      </c>
    </row>
    <row r="168" spans="2:11" x14ac:dyDescent="0.2">
      <c r="B168" s="375" t="s">
        <v>2030</v>
      </c>
      <c r="C168" s="359" t="s">
        <v>1808</v>
      </c>
      <c r="D168" s="359" t="s">
        <v>1779</v>
      </c>
      <c r="E168" s="376" t="s">
        <v>1982</v>
      </c>
      <c r="F168" s="377">
        <v>2</v>
      </c>
      <c r="G168" s="378">
        <v>125</v>
      </c>
      <c r="H168" s="378">
        <v>250</v>
      </c>
      <c r="I168" s="379">
        <v>3.3561416721E-4</v>
      </c>
      <c r="J168" s="379">
        <v>2.68491334E-6</v>
      </c>
      <c r="K168" s="379">
        <v>0</v>
      </c>
    </row>
    <row r="169" spans="2:11" x14ac:dyDescent="0.2">
      <c r="B169" s="375" t="s">
        <v>2030</v>
      </c>
      <c r="C169" s="359" t="s">
        <v>1782</v>
      </c>
      <c r="D169" s="359" t="s">
        <v>1783</v>
      </c>
      <c r="E169" s="376" t="s">
        <v>1982</v>
      </c>
      <c r="F169" s="377">
        <v>43</v>
      </c>
      <c r="G169" s="378">
        <v>20</v>
      </c>
      <c r="H169" s="378">
        <v>860</v>
      </c>
      <c r="I169" s="379">
        <v>1.15451273522E-3</v>
      </c>
      <c r="J169" s="379">
        <v>5.772563676E-5</v>
      </c>
      <c r="K169" s="379">
        <v>0</v>
      </c>
    </row>
    <row r="170" spans="2:11" x14ac:dyDescent="0.2">
      <c r="B170" s="375" t="s">
        <v>2030</v>
      </c>
      <c r="C170" s="359" t="s">
        <v>1784</v>
      </c>
      <c r="D170" s="359" t="s">
        <v>1783</v>
      </c>
      <c r="E170" s="376" t="s">
        <v>1982</v>
      </c>
      <c r="F170" s="377">
        <v>16</v>
      </c>
      <c r="G170" s="378">
        <v>35</v>
      </c>
      <c r="H170" s="378">
        <v>560</v>
      </c>
      <c r="I170" s="379">
        <v>7.5177573455999995E-4</v>
      </c>
      <c r="J170" s="379">
        <v>2.14793067E-5</v>
      </c>
      <c r="K170" s="379">
        <v>0</v>
      </c>
    </row>
    <row r="171" spans="2:11" x14ac:dyDescent="0.2">
      <c r="B171" s="375" t="s">
        <v>2030</v>
      </c>
      <c r="C171" s="359" t="s">
        <v>1945</v>
      </c>
      <c r="D171" s="359" t="s">
        <v>1783</v>
      </c>
      <c r="E171" s="376" t="s">
        <v>1982</v>
      </c>
      <c r="F171" s="377">
        <v>1</v>
      </c>
      <c r="G171" s="378">
        <v>108</v>
      </c>
      <c r="H171" s="378">
        <v>108</v>
      </c>
      <c r="I171" s="379">
        <v>1.4498532024E-4</v>
      </c>
      <c r="J171" s="379">
        <v>1.34245667E-6</v>
      </c>
      <c r="K171" s="379">
        <v>0</v>
      </c>
    </row>
    <row r="172" spans="2:11" x14ac:dyDescent="0.2">
      <c r="B172" s="375" t="s">
        <v>2030</v>
      </c>
      <c r="C172" s="359" t="s">
        <v>1945</v>
      </c>
      <c r="D172" s="359" t="s">
        <v>1783</v>
      </c>
      <c r="E172" s="376" t="s">
        <v>1982</v>
      </c>
      <c r="F172" s="377">
        <v>11</v>
      </c>
      <c r="G172" s="378">
        <v>240</v>
      </c>
      <c r="H172" s="378">
        <v>2640</v>
      </c>
      <c r="I172" s="379">
        <v>3.5440856057800002E-3</v>
      </c>
      <c r="J172" s="379">
        <v>1.4767023359999999E-5</v>
      </c>
      <c r="K172" s="379">
        <v>0</v>
      </c>
    </row>
    <row r="173" spans="2:11" x14ac:dyDescent="0.2">
      <c r="B173" s="375" t="s">
        <v>2030</v>
      </c>
      <c r="C173" s="359" t="s">
        <v>2016</v>
      </c>
      <c r="D173" s="359" t="s">
        <v>2547</v>
      </c>
      <c r="E173" s="376" t="s">
        <v>1982</v>
      </c>
      <c r="F173" s="377">
        <v>178</v>
      </c>
      <c r="G173" s="378">
        <v>333.23595505617999</v>
      </c>
      <c r="H173" s="378">
        <v>59316</v>
      </c>
      <c r="I173" s="379">
        <v>7.9629159769800006E-2</v>
      </c>
      <c r="J173" s="379">
        <v>2.3895728705999999E-4</v>
      </c>
      <c r="K173" s="379">
        <v>0</v>
      </c>
    </row>
    <row r="174" spans="2:11" x14ac:dyDescent="0.2">
      <c r="B174" s="375" t="s">
        <v>2030</v>
      </c>
      <c r="C174" s="359" t="s">
        <v>2012</v>
      </c>
      <c r="D174" s="359" t="s">
        <v>1783</v>
      </c>
      <c r="E174" s="376" t="s">
        <v>1982</v>
      </c>
      <c r="F174" s="377">
        <v>8</v>
      </c>
      <c r="G174" s="378">
        <v>135</v>
      </c>
      <c r="H174" s="378">
        <v>1080</v>
      </c>
      <c r="I174" s="379">
        <v>1.4498532023599999E-3</v>
      </c>
      <c r="J174" s="379">
        <v>1.073965335E-5</v>
      </c>
      <c r="K174" s="379">
        <v>0</v>
      </c>
    </row>
    <row r="175" spans="2:11" x14ac:dyDescent="0.2">
      <c r="B175" s="375" t="s">
        <v>2031</v>
      </c>
      <c r="C175" s="359" t="s">
        <v>2032</v>
      </c>
      <c r="D175" s="359" t="s">
        <v>1779</v>
      </c>
      <c r="E175" s="376" t="s">
        <v>1982</v>
      </c>
      <c r="F175" s="377">
        <v>1</v>
      </c>
      <c r="G175" s="378">
        <v>260</v>
      </c>
      <c r="H175" s="378">
        <v>260</v>
      </c>
      <c r="I175" s="379">
        <v>3.4903873389999999E-4</v>
      </c>
      <c r="J175" s="379">
        <v>1.34245667E-6</v>
      </c>
      <c r="K175" s="379">
        <v>0</v>
      </c>
    </row>
    <row r="176" spans="2:11" x14ac:dyDescent="0.2">
      <c r="B176" s="375" t="s">
        <v>2031</v>
      </c>
      <c r="C176" s="359" t="s">
        <v>2032</v>
      </c>
      <c r="D176" s="359" t="s">
        <v>1779</v>
      </c>
      <c r="E176" s="376" t="s">
        <v>1982</v>
      </c>
      <c r="F176" s="377">
        <v>3</v>
      </c>
      <c r="G176" s="378">
        <v>230</v>
      </c>
      <c r="H176" s="378">
        <v>690</v>
      </c>
      <c r="I176" s="379">
        <v>9.2629510151E-4</v>
      </c>
      <c r="J176" s="379">
        <v>4.02737001E-6</v>
      </c>
      <c r="K176" s="379">
        <v>0</v>
      </c>
    </row>
    <row r="177" spans="2:11" x14ac:dyDescent="0.2">
      <c r="B177" s="375" t="s">
        <v>2031</v>
      </c>
      <c r="C177" s="359" t="s">
        <v>1808</v>
      </c>
      <c r="D177" s="359" t="s">
        <v>1779</v>
      </c>
      <c r="E177" s="376" t="s">
        <v>1982</v>
      </c>
      <c r="F177" s="377">
        <v>2</v>
      </c>
      <c r="G177" s="378">
        <v>250</v>
      </c>
      <c r="H177" s="378">
        <v>500</v>
      </c>
      <c r="I177" s="379">
        <v>6.7122833443000003E-4</v>
      </c>
      <c r="J177" s="379">
        <v>2.68491334E-6</v>
      </c>
      <c r="K177" s="379">
        <v>0</v>
      </c>
    </row>
    <row r="178" spans="2:11" x14ac:dyDescent="0.2">
      <c r="B178" s="375" t="s">
        <v>2031</v>
      </c>
      <c r="C178" s="359" t="s">
        <v>1808</v>
      </c>
      <c r="D178" s="359" t="s">
        <v>1779</v>
      </c>
      <c r="E178" s="376" t="s">
        <v>1982</v>
      </c>
      <c r="F178" s="377">
        <v>32</v>
      </c>
      <c r="G178" s="378">
        <v>355</v>
      </c>
      <c r="H178" s="378">
        <v>11360</v>
      </c>
      <c r="I178" s="379">
        <v>1.525030775819E-2</v>
      </c>
      <c r="J178" s="379">
        <v>4.2958613400000001E-5</v>
      </c>
      <c r="K178" s="379">
        <v>0</v>
      </c>
    </row>
    <row r="179" spans="2:11" x14ac:dyDescent="0.2">
      <c r="B179" s="375" t="s">
        <v>2031</v>
      </c>
      <c r="C179" s="359" t="s">
        <v>1810</v>
      </c>
      <c r="D179" s="359" t="s">
        <v>1779</v>
      </c>
      <c r="E179" s="376" t="s">
        <v>1982</v>
      </c>
      <c r="F179" s="377">
        <v>34</v>
      </c>
      <c r="G179" s="378">
        <v>410</v>
      </c>
      <c r="H179" s="378">
        <v>13940</v>
      </c>
      <c r="I179" s="379">
        <v>1.8713845963840001E-2</v>
      </c>
      <c r="J179" s="379">
        <v>4.5643526740000003E-5</v>
      </c>
      <c r="K179" s="379">
        <v>0</v>
      </c>
    </row>
    <row r="180" spans="2:11" x14ac:dyDescent="0.2">
      <c r="B180" s="375" t="s">
        <v>2031</v>
      </c>
      <c r="C180" s="359" t="s">
        <v>1813</v>
      </c>
      <c r="D180" s="359" t="s">
        <v>1779</v>
      </c>
      <c r="E180" s="376" t="s">
        <v>1982</v>
      </c>
      <c r="F180" s="377">
        <v>7</v>
      </c>
      <c r="G180" s="378">
        <v>135</v>
      </c>
      <c r="H180" s="378">
        <v>945</v>
      </c>
      <c r="I180" s="379">
        <v>1.2686215520699999E-3</v>
      </c>
      <c r="J180" s="379">
        <v>9.3971966799999994E-6</v>
      </c>
      <c r="K180" s="379">
        <v>0</v>
      </c>
    </row>
    <row r="181" spans="2:11" x14ac:dyDescent="0.2">
      <c r="B181" s="375" t="s">
        <v>2031</v>
      </c>
      <c r="C181" s="359" t="s">
        <v>1914</v>
      </c>
      <c r="D181" s="359" t="s">
        <v>2547</v>
      </c>
      <c r="E181" s="376" t="s">
        <v>1982</v>
      </c>
      <c r="F181" s="377">
        <v>1</v>
      </c>
      <c r="G181" s="378">
        <v>55</v>
      </c>
      <c r="H181" s="378">
        <v>55</v>
      </c>
      <c r="I181" s="379">
        <v>7.3835116789999994E-5</v>
      </c>
      <c r="J181" s="379">
        <v>1.34245667E-6</v>
      </c>
      <c r="K181" s="379">
        <v>0</v>
      </c>
    </row>
    <row r="182" spans="2:11" x14ac:dyDescent="0.2">
      <c r="B182" s="375" t="s">
        <v>2031</v>
      </c>
      <c r="C182" s="359" t="s">
        <v>1820</v>
      </c>
      <c r="D182" s="359" t="s">
        <v>1779</v>
      </c>
      <c r="E182" s="376" t="s">
        <v>1982</v>
      </c>
      <c r="F182" s="377">
        <v>27</v>
      </c>
      <c r="G182" s="378">
        <v>354</v>
      </c>
      <c r="H182" s="378">
        <v>9558</v>
      </c>
      <c r="I182" s="379">
        <v>1.2831200840910001E-2</v>
      </c>
      <c r="J182" s="379">
        <v>3.624633006E-5</v>
      </c>
      <c r="K182" s="379">
        <v>0</v>
      </c>
    </row>
    <row r="183" spans="2:11" x14ac:dyDescent="0.2">
      <c r="B183" s="375" t="s">
        <v>2031</v>
      </c>
      <c r="C183" s="359" t="s">
        <v>2033</v>
      </c>
      <c r="D183" s="359" t="s">
        <v>1779</v>
      </c>
      <c r="E183" s="376" t="s">
        <v>1982</v>
      </c>
      <c r="F183" s="377">
        <v>17</v>
      </c>
      <c r="G183" s="378">
        <v>437.058823529412</v>
      </c>
      <c r="H183" s="378">
        <v>7430</v>
      </c>
      <c r="I183" s="379">
        <v>9.97445304959E-3</v>
      </c>
      <c r="J183" s="379">
        <v>2.2821763370000001E-5</v>
      </c>
      <c r="K183" s="379">
        <v>0</v>
      </c>
    </row>
    <row r="184" spans="2:11" x14ac:dyDescent="0.2">
      <c r="B184" s="375" t="s">
        <v>2031</v>
      </c>
      <c r="C184" s="359" t="s">
        <v>1853</v>
      </c>
      <c r="D184" s="359" t="s">
        <v>1779</v>
      </c>
      <c r="E184" s="376" t="s">
        <v>1982</v>
      </c>
      <c r="F184" s="377">
        <v>3</v>
      </c>
      <c r="G184" s="378">
        <v>100</v>
      </c>
      <c r="H184" s="378">
        <v>300</v>
      </c>
      <c r="I184" s="379">
        <v>4.0273700066000001E-4</v>
      </c>
      <c r="J184" s="379">
        <v>4.02737001E-6</v>
      </c>
      <c r="K184" s="379">
        <v>0</v>
      </c>
    </row>
    <row r="185" spans="2:11" x14ac:dyDescent="0.2">
      <c r="B185" s="375" t="s">
        <v>2031</v>
      </c>
      <c r="C185" s="359" t="s">
        <v>1853</v>
      </c>
      <c r="D185" s="359" t="s">
        <v>1779</v>
      </c>
      <c r="E185" s="376" t="s">
        <v>1982</v>
      </c>
      <c r="F185" s="377">
        <v>30</v>
      </c>
      <c r="G185" s="378">
        <v>145</v>
      </c>
      <c r="H185" s="378">
        <v>4350</v>
      </c>
      <c r="I185" s="379">
        <v>5.8396865095200002E-3</v>
      </c>
      <c r="J185" s="379">
        <v>4.0273700070000002E-5</v>
      </c>
      <c r="K185" s="379">
        <v>0</v>
      </c>
    </row>
    <row r="186" spans="2:11" x14ac:dyDescent="0.2">
      <c r="B186" s="375" t="s">
        <v>2031</v>
      </c>
      <c r="C186" s="359" t="s">
        <v>1936</v>
      </c>
      <c r="D186" s="359" t="s">
        <v>1779</v>
      </c>
      <c r="E186" s="376" t="s">
        <v>1982</v>
      </c>
      <c r="F186" s="377">
        <v>22</v>
      </c>
      <c r="G186" s="378">
        <v>233</v>
      </c>
      <c r="H186" s="378">
        <v>5126</v>
      </c>
      <c r="I186" s="379">
        <v>6.8814328845499999E-3</v>
      </c>
      <c r="J186" s="379">
        <v>2.9534046709999999E-5</v>
      </c>
      <c r="K186" s="379">
        <v>0</v>
      </c>
    </row>
    <row r="187" spans="2:11" x14ac:dyDescent="0.2">
      <c r="B187" s="375" t="s">
        <v>2031</v>
      </c>
      <c r="C187" s="359" t="s">
        <v>1862</v>
      </c>
      <c r="D187" s="359" t="s">
        <v>1779</v>
      </c>
      <c r="E187" s="376" t="s">
        <v>1982</v>
      </c>
      <c r="F187" s="377">
        <v>53</v>
      </c>
      <c r="G187" s="378">
        <v>190</v>
      </c>
      <c r="H187" s="378">
        <v>10070</v>
      </c>
      <c r="I187" s="379">
        <v>1.351853865537E-2</v>
      </c>
      <c r="J187" s="379">
        <v>7.1150203450000006E-5</v>
      </c>
      <c r="K187" s="379">
        <v>0</v>
      </c>
    </row>
    <row r="188" spans="2:11" x14ac:dyDescent="0.2">
      <c r="B188" s="375" t="s">
        <v>2031</v>
      </c>
      <c r="C188" s="359" t="s">
        <v>1937</v>
      </c>
      <c r="D188" s="359" t="s">
        <v>2547</v>
      </c>
      <c r="E188" s="376" t="s">
        <v>1982</v>
      </c>
      <c r="F188" s="377">
        <v>3</v>
      </c>
      <c r="G188" s="378">
        <v>260</v>
      </c>
      <c r="H188" s="378">
        <v>780</v>
      </c>
      <c r="I188" s="379">
        <v>1.0471162017099999E-3</v>
      </c>
      <c r="J188" s="379">
        <v>4.02737001E-6</v>
      </c>
      <c r="K188" s="379">
        <v>0</v>
      </c>
    </row>
    <row r="189" spans="2:11" x14ac:dyDescent="0.2">
      <c r="B189" s="375" t="s">
        <v>2031</v>
      </c>
      <c r="C189" s="359" t="s">
        <v>1872</v>
      </c>
      <c r="D189" s="359" t="s">
        <v>1779</v>
      </c>
      <c r="E189" s="376" t="s">
        <v>1982</v>
      </c>
      <c r="F189" s="377">
        <v>4</v>
      </c>
      <c r="G189" s="378">
        <v>345</v>
      </c>
      <c r="H189" s="378">
        <v>1380</v>
      </c>
      <c r="I189" s="379">
        <v>1.85259020302E-3</v>
      </c>
      <c r="J189" s="379">
        <v>5.36982668E-6</v>
      </c>
      <c r="K189" s="379">
        <v>0</v>
      </c>
    </row>
    <row r="190" spans="2:11" x14ac:dyDescent="0.2">
      <c r="B190" s="375" t="s">
        <v>2031</v>
      </c>
      <c r="C190" s="359" t="s">
        <v>1996</v>
      </c>
      <c r="D190" s="359" t="s">
        <v>2547</v>
      </c>
      <c r="E190" s="376" t="s">
        <v>1982</v>
      </c>
      <c r="F190" s="377">
        <v>95</v>
      </c>
      <c r="G190" s="378">
        <v>189.92631578947399</v>
      </c>
      <c r="H190" s="378">
        <v>18043</v>
      </c>
      <c r="I190" s="379">
        <v>2.4221945676149999E-2</v>
      </c>
      <c r="J190" s="379">
        <v>1.2753338354000001E-4</v>
      </c>
      <c r="K190" s="379">
        <v>0</v>
      </c>
    </row>
    <row r="191" spans="2:11" x14ac:dyDescent="0.2">
      <c r="B191" s="375" t="s">
        <v>2031</v>
      </c>
      <c r="C191" s="359" t="s">
        <v>1970</v>
      </c>
      <c r="D191" s="359" t="s">
        <v>2547</v>
      </c>
      <c r="E191" s="376" t="s">
        <v>1982</v>
      </c>
      <c r="F191" s="377">
        <v>34</v>
      </c>
      <c r="G191" s="378">
        <v>205</v>
      </c>
      <c r="H191" s="378">
        <v>6970</v>
      </c>
      <c r="I191" s="379">
        <v>9.3569229819200003E-3</v>
      </c>
      <c r="J191" s="379">
        <v>4.5643526740000003E-5</v>
      </c>
      <c r="K191" s="379">
        <v>0</v>
      </c>
    </row>
    <row r="192" spans="2:11" x14ac:dyDescent="0.2">
      <c r="B192" s="375" t="s">
        <v>2031</v>
      </c>
      <c r="C192" s="359" t="s">
        <v>2016</v>
      </c>
      <c r="D192" s="359" t="s">
        <v>2547</v>
      </c>
      <c r="E192" s="376" t="s">
        <v>1982</v>
      </c>
      <c r="F192" s="377">
        <v>61</v>
      </c>
      <c r="G192" s="378">
        <v>93</v>
      </c>
      <c r="H192" s="378">
        <v>5673</v>
      </c>
      <c r="I192" s="379">
        <v>7.6157566824099996E-3</v>
      </c>
      <c r="J192" s="379">
        <v>8.1889856799999996E-5</v>
      </c>
      <c r="K192" s="379">
        <v>0</v>
      </c>
    </row>
    <row r="193" spans="2:11" x14ac:dyDescent="0.2">
      <c r="B193" s="375" t="s">
        <v>2031</v>
      </c>
      <c r="C193" s="359" t="s">
        <v>2016</v>
      </c>
      <c r="D193" s="359" t="s">
        <v>2547</v>
      </c>
      <c r="E193" s="376" t="s">
        <v>1982</v>
      </c>
      <c r="F193" s="377">
        <v>55</v>
      </c>
      <c r="G193" s="378">
        <v>152</v>
      </c>
      <c r="H193" s="378">
        <v>8360</v>
      </c>
      <c r="I193" s="379">
        <v>1.122293775163E-2</v>
      </c>
      <c r="J193" s="379">
        <v>7.3835116789999994E-5</v>
      </c>
      <c r="K193" s="379">
        <v>0</v>
      </c>
    </row>
    <row r="194" spans="2:11" x14ac:dyDescent="0.2">
      <c r="B194" s="375" t="s">
        <v>2034</v>
      </c>
      <c r="C194" s="359" t="s">
        <v>1999</v>
      </c>
      <c r="D194" s="359" t="s">
        <v>1783</v>
      </c>
      <c r="E194" s="376" t="s">
        <v>1982</v>
      </c>
      <c r="F194" s="377">
        <v>1</v>
      </c>
      <c r="G194" s="378">
        <v>10</v>
      </c>
      <c r="H194" s="378">
        <v>10</v>
      </c>
      <c r="I194" s="379">
        <v>1.342456669E-5</v>
      </c>
      <c r="J194" s="379">
        <v>1.34245667E-6</v>
      </c>
      <c r="K194" s="379">
        <v>0</v>
      </c>
    </row>
    <row r="195" spans="2:11" x14ac:dyDescent="0.2">
      <c r="B195" s="375" t="s">
        <v>2034</v>
      </c>
      <c r="C195" s="359" t="s">
        <v>1981</v>
      </c>
      <c r="D195" s="359" t="s">
        <v>1779</v>
      </c>
      <c r="E195" s="376" t="s">
        <v>1982</v>
      </c>
      <c r="F195" s="377">
        <v>1</v>
      </c>
      <c r="G195" s="378">
        <v>8</v>
      </c>
      <c r="H195" s="378">
        <v>8</v>
      </c>
      <c r="I195" s="379">
        <v>1.073965335E-5</v>
      </c>
      <c r="J195" s="379">
        <v>1.34245667E-6</v>
      </c>
      <c r="K195" s="379">
        <v>0</v>
      </c>
    </row>
    <row r="196" spans="2:11" x14ac:dyDescent="0.2">
      <c r="B196" s="375" t="s">
        <v>2034</v>
      </c>
      <c r="C196" s="359" t="s">
        <v>1981</v>
      </c>
      <c r="D196" s="359" t="s">
        <v>1779</v>
      </c>
      <c r="E196" s="376" t="s">
        <v>1982</v>
      </c>
      <c r="F196" s="377">
        <v>32</v>
      </c>
      <c r="G196" s="378">
        <v>345</v>
      </c>
      <c r="H196" s="378">
        <v>11040</v>
      </c>
      <c r="I196" s="379">
        <v>1.482072162416E-2</v>
      </c>
      <c r="J196" s="379">
        <v>4.2958613400000001E-5</v>
      </c>
      <c r="K196" s="379">
        <v>0</v>
      </c>
    </row>
    <row r="197" spans="2:11" x14ac:dyDescent="0.2">
      <c r="B197" s="375" t="s">
        <v>2034</v>
      </c>
      <c r="C197" s="359" t="s">
        <v>1912</v>
      </c>
      <c r="D197" s="359" t="s">
        <v>1779</v>
      </c>
      <c r="E197" s="376" t="s">
        <v>1982</v>
      </c>
      <c r="F197" s="377">
        <v>1084</v>
      </c>
      <c r="G197" s="378">
        <v>394</v>
      </c>
      <c r="H197" s="378">
        <v>427096</v>
      </c>
      <c r="I197" s="379">
        <v>0.57335787344124001</v>
      </c>
      <c r="J197" s="379">
        <v>1.4552230290400001E-3</v>
      </c>
      <c r="K197" s="379">
        <v>0</v>
      </c>
    </row>
    <row r="198" spans="2:11" x14ac:dyDescent="0.2">
      <c r="B198" s="375" t="s">
        <v>2034</v>
      </c>
      <c r="C198" s="359" t="s">
        <v>1808</v>
      </c>
      <c r="D198" s="359" t="s">
        <v>1779</v>
      </c>
      <c r="E198" s="376" t="s">
        <v>1982</v>
      </c>
      <c r="F198" s="377">
        <v>3</v>
      </c>
      <c r="G198" s="378">
        <v>110</v>
      </c>
      <c r="H198" s="378">
        <v>330</v>
      </c>
      <c r="I198" s="379">
        <v>4.4301070072000001E-4</v>
      </c>
      <c r="J198" s="379">
        <v>4.02737001E-6</v>
      </c>
      <c r="K198" s="379">
        <v>0</v>
      </c>
    </row>
    <row r="199" spans="2:11" x14ac:dyDescent="0.2">
      <c r="B199" s="375" t="s">
        <v>2034</v>
      </c>
      <c r="C199" s="359" t="s">
        <v>1808</v>
      </c>
      <c r="D199" s="359" t="s">
        <v>1779</v>
      </c>
      <c r="E199" s="376" t="s">
        <v>1982</v>
      </c>
      <c r="F199" s="377">
        <v>23</v>
      </c>
      <c r="G199" s="378">
        <v>96.130434782608702</v>
      </c>
      <c r="H199" s="378">
        <v>2211</v>
      </c>
      <c r="I199" s="379">
        <v>2.9681716948400001E-3</v>
      </c>
      <c r="J199" s="379">
        <v>3.0876503380000003E-5</v>
      </c>
      <c r="K199" s="379">
        <v>0</v>
      </c>
    </row>
    <row r="200" spans="2:11" x14ac:dyDescent="0.2">
      <c r="B200" s="375" t="s">
        <v>2034</v>
      </c>
      <c r="C200" s="359" t="s">
        <v>1811</v>
      </c>
      <c r="D200" s="359" t="s">
        <v>1779</v>
      </c>
      <c r="E200" s="376" t="s">
        <v>1982</v>
      </c>
      <c r="F200" s="377">
        <v>3</v>
      </c>
      <c r="G200" s="378">
        <v>260</v>
      </c>
      <c r="H200" s="378">
        <v>780</v>
      </c>
      <c r="I200" s="379">
        <v>1.0471162017099999E-3</v>
      </c>
      <c r="J200" s="379">
        <v>4.02737001E-6</v>
      </c>
      <c r="K200" s="379">
        <v>0</v>
      </c>
    </row>
    <row r="201" spans="2:11" x14ac:dyDescent="0.2">
      <c r="B201" s="375" t="s">
        <v>2034</v>
      </c>
      <c r="C201" s="359" t="s">
        <v>1782</v>
      </c>
      <c r="D201" s="359" t="s">
        <v>1783</v>
      </c>
      <c r="E201" s="376" t="s">
        <v>1982</v>
      </c>
      <c r="F201" s="377">
        <v>1</v>
      </c>
      <c r="G201" s="378">
        <v>10</v>
      </c>
      <c r="H201" s="378">
        <v>10</v>
      </c>
      <c r="I201" s="379">
        <v>1.342456669E-5</v>
      </c>
      <c r="J201" s="379">
        <v>1.34245667E-6</v>
      </c>
      <c r="K201" s="379">
        <v>0</v>
      </c>
    </row>
    <row r="202" spans="2:11" x14ac:dyDescent="0.2">
      <c r="B202" s="375" t="s">
        <v>2034</v>
      </c>
      <c r="C202" s="359" t="s">
        <v>1816</v>
      </c>
      <c r="D202" s="359" t="s">
        <v>1779</v>
      </c>
      <c r="E202" s="376" t="s">
        <v>1982</v>
      </c>
      <c r="F202" s="377">
        <v>23</v>
      </c>
      <c r="G202" s="378">
        <v>305</v>
      </c>
      <c r="H202" s="378">
        <v>7015</v>
      </c>
      <c r="I202" s="379">
        <v>9.4173335320199992E-3</v>
      </c>
      <c r="J202" s="379">
        <v>3.0876503380000003E-5</v>
      </c>
      <c r="K202" s="379">
        <v>0</v>
      </c>
    </row>
    <row r="203" spans="2:11" x14ac:dyDescent="0.2">
      <c r="B203" s="375" t="s">
        <v>2034</v>
      </c>
      <c r="C203" s="359" t="s">
        <v>1923</v>
      </c>
      <c r="D203" s="359" t="s">
        <v>1783</v>
      </c>
      <c r="E203" s="376" t="s">
        <v>1982</v>
      </c>
      <c r="F203" s="377">
        <v>3</v>
      </c>
      <c r="G203" s="378">
        <v>165</v>
      </c>
      <c r="H203" s="378">
        <v>495</v>
      </c>
      <c r="I203" s="379">
        <v>6.6451605108000002E-4</v>
      </c>
      <c r="J203" s="379">
        <v>4.02737001E-6</v>
      </c>
      <c r="K203" s="379">
        <v>0</v>
      </c>
    </row>
    <row r="204" spans="2:11" x14ac:dyDescent="0.2">
      <c r="B204" s="375" t="s">
        <v>2034</v>
      </c>
      <c r="C204" s="359" t="s">
        <v>1925</v>
      </c>
      <c r="D204" s="359" t="s">
        <v>1779</v>
      </c>
      <c r="E204" s="376" t="s">
        <v>1982</v>
      </c>
      <c r="F204" s="377">
        <v>42</v>
      </c>
      <c r="G204" s="378">
        <v>285</v>
      </c>
      <c r="H204" s="378">
        <v>11970</v>
      </c>
      <c r="I204" s="379">
        <v>1.6069206326190001E-2</v>
      </c>
      <c r="J204" s="379">
        <v>5.638318009E-5</v>
      </c>
      <c r="K204" s="379">
        <v>0</v>
      </c>
    </row>
    <row r="205" spans="2:11" x14ac:dyDescent="0.2">
      <c r="B205" s="375" t="s">
        <v>2034</v>
      </c>
      <c r="C205" s="359" t="s">
        <v>2025</v>
      </c>
      <c r="D205" s="359" t="s">
        <v>1783</v>
      </c>
      <c r="E205" s="376" t="s">
        <v>1982</v>
      </c>
      <c r="F205" s="377">
        <v>2</v>
      </c>
      <c r="G205" s="378">
        <v>10</v>
      </c>
      <c r="H205" s="378">
        <v>20</v>
      </c>
      <c r="I205" s="379">
        <v>2.6849133380000001E-5</v>
      </c>
      <c r="J205" s="379">
        <v>2.68491334E-6</v>
      </c>
      <c r="K205" s="379">
        <v>0</v>
      </c>
    </row>
    <row r="206" spans="2:11" x14ac:dyDescent="0.2">
      <c r="B206" s="375" t="s">
        <v>2034</v>
      </c>
      <c r="C206" s="359" t="s">
        <v>1989</v>
      </c>
      <c r="D206" s="359" t="s">
        <v>2547</v>
      </c>
      <c r="E206" s="376" t="s">
        <v>1982</v>
      </c>
      <c r="F206" s="377">
        <v>46</v>
      </c>
      <c r="G206" s="378">
        <v>142.39130434782601</v>
      </c>
      <c r="H206" s="378">
        <v>6550</v>
      </c>
      <c r="I206" s="379">
        <v>8.7930911810000009E-3</v>
      </c>
      <c r="J206" s="379">
        <v>6.1753006769999996E-5</v>
      </c>
      <c r="K206" s="379">
        <v>0</v>
      </c>
    </row>
    <row r="207" spans="2:11" x14ac:dyDescent="0.2">
      <c r="B207" s="375" t="s">
        <v>2034</v>
      </c>
      <c r="C207" s="359" t="s">
        <v>1853</v>
      </c>
      <c r="D207" s="359" t="s">
        <v>1779</v>
      </c>
      <c r="E207" s="376" t="s">
        <v>1982</v>
      </c>
      <c r="F207" s="377">
        <v>35</v>
      </c>
      <c r="G207" s="378">
        <v>130</v>
      </c>
      <c r="H207" s="378">
        <v>4550</v>
      </c>
      <c r="I207" s="379">
        <v>6.1081778432899997E-3</v>
      </c>
      <c r="J207" s="379">
        <v>4.6985983409999997E-5</v>
      </c>
      <c r="K207" s="379">
        <v>0</v>
      </c>
    </row>
    <row r="208" spans="2:11" x14ac:dyDescent="0.2">
      <c r="B208" s="375" t="s">
        <v>2034</v>
      </c>
      <c r="C208" s="359" t="s">
        <v>1854</v>
      </c>
      <c r="D208" s="359" t="s">
        <v>1779</v>
      </c>
      <c r="E208" s="376" t="s">
        <v>1982</v>
      </c>
      <c r="F208" s="377">
        <v>1</v>
      </c>
      <c r="G208" s="378">
        <v>20</v>
      </c>
      <c r="H208" s="378">
        <v>20</v>
      </c>
      <c r="I208" s="379">
        <v>2.6849133380000001E-5</v>
      </c>
      <c r="J208" s="379">
        <v>1.34245667E-6</v>
      </c>
      <c r="K208" s="379">
        <v>0</v>
      </c>
    </row>
    <row r="209" spans="2:11" x14ac:dyDescent="0.2">
      <c r="B209" s="375" t="s">
        <v>2034</v>
      </c>
      <c r="C209" s="359" t="s">
        <v>1936</v>
      </c>
      <c r="D209" s="359" t="s">
        <v>1779</v>
      </c>
      <c r="E209" s="376" t="s">
        <v>2035</v>
      </c>
      <c r="F209" s="377">
        <v>7</v>
      </c>
      <c r="G209" s="378">
        <v>1</v>
      </c>
      <c r="H209" s="378">
        <v>7</v>
      </c>
      <c r="I209" s="379">
        <v>9.3971966799999994E-6</v>
      </c>
      <c r="J209" s="379">
        <v>9.3971966799999994E-6</v>
      </c>
      <c r="K209" s="379">
        <v>0</v>
      </c>
    </row>
    <row r="210" spans="2:11" x14ac:dyDescent="0.2">
      <c r="B210" s="375" t="s">
        <v>2034</v>
      </c>
      <c r="C210" s="359" t="s">
        <v>1936</v>
      </c>
      <c r="D210" s="359" t="s">
        <v>1779</v>
      </c>
      <c r="E210" s="376" t="s">
        <v>1982</v>
      </c>
      <c r="F210" s="377">
        <v>7</v>
      </c>
      <c r="G210" s="378">
        <v>220</v>
      </c>
      <c r="H210" s="378">
        <v>1540</v>
      </c>
      <c r="I210" s="379">
        <v>2.0673832700399998E-3</v>
      </c>
      <c r="J210" s="379">
        <v>9.3971966799999994E-6</v>
      </c>
      <c r="K210" s="379">
        <v>0</v>
      </c>
    </row>
    <row r="211" spans="2:11" x14ac:dyDescent="0.2">
      <c r="B211" s="375" t="s">
        <v>2034</v>
      </c>
      <c r="C211" s="359" t="s">
        <v>1939</v>
      </c>
      <c r="D211" s="359" t="s">
        <v>2547</v>
      </c>
      <c r="E211" s="376" t="s">
        <v>1982</v>
      </c>
      <c r="F211" s="377">
        <v>47</v>
      </c>
      <c r="G211" s="378">
        <v>315</v>
      </c>
      <c r="H211" s="378">
        <v>14805</v>
      </c>
      <c r="I211" s="379">
        <v>1.98750709824E-2</v>
      </c>
      <c r="J211" s="379">
        <v>6.3095463440000004E-5</v>
      </c>
      <c r="K211" s="379">
        <v>0</v>
      </c>
    </row>
    <row r="212" spans="2:11" x14ac:dyDescent="0.2">
      <c r="B212" s="375" t="s">
        <v>2034</v>
      </c>
      <c r="C212" s="359" t="s">
        <v>1945</v>
      </c>
      <c r="D212" s="359" t="s">
        <v>1783</v>
      </c>
      <c r="E212" s="376" t="s">
        <v>1982</v>
      </c>
      <c r="F212" s="377">
        <v>7</v>
      </c>
      <c r="G212" s="378">
        <v>250</v>
      </c>
      <c r="H212" s="378">
        <v>1750</v>
      </c>
      <c r="I212" s="379">
        <v>2.3492991705E-3</v>
      </c>
      <c r="J212" s="379">
        <v>9.3971966799999994E-6</v>
      </c>
      <c r="K212" s="379">
        <v>0</v>
      </c>
    </row>
    <row r="213" spans="2:11" x14ac:dyDescent="0.2">
      <c r="B213" s="375" t="s">
        <v>2034</v>
      </c>
      <c r="C213" s="359" t="s">
        <v>1950</v>
      </c>
      <c r="D213" s="359" t="s">
        <v>2547</v>
      </c>
      <c r="E213" s="376" t="s">
        <v>1982</v>
      </c>
      <c r="F213" s="377">
        <v>120</v>
      </c>
      <c r="G213" s="378">
        <v>295.5</v>
      </c>
      <c r="H213" s="378">
        <v>35460</v>
      </c>
      <c r="I213" s="379">
        <v>4.7603513477590002E-2</v>
      </c>
      <c r="J213" s="379">
        <v>1.6109480026E-4</v>
      </c>
      <c r="K213" s="379">
        <v>0</v>
      </c>
    </row>
    <row r="214" spans="2:11" x14ac:dyDescent="0.2">
      <c r="B214" s="375" t="s">
        <v>2034</v>
      </c>
      <c r="C214" s="359" t="s">
        <v>1883</v>
      </c>
      <c r="D214" s="359" t="s">
        <v>1783</v>
      </c>
      <c r="E214" s="376" t="s">
        <v>1982</v>
      </c>
      <c r="F214" s="377">
        <v>59</v>
      </c>
      <c r="G214" s="378">
        <v>8</v>
      </c>
      <c r="H214" s="378">
        <v>472</v>
      </c>
      <c r="I214" s="379">
        <v>6.3363954770000001E-4</v>
      </c>
      <c r="J214" s="379">
        <v>7.9204943459999994E-5</v>
      </c>
      <c r="K214" s="379">
        <v>0</v>
      </c>
    </row>
    <row r="215" spans="2:11" x14ac:dyDescent="0.2">
      <c r="B215" s="375" t="s">
        <v>2034</v>
      </c>
      <c r="C215" s="359" t="s">
        <v>1884</v>
      </c>
      <c r="D215" s="359" t="s">
        <v>1779</v>
      </c>
      <c r="E215" s="376" t="s">
        <v>1982</v>
      </c>
      <c r="F215" s="377">
        <v>13</v>
      </c>
      <c r="G215" s="378">
        <v>9</v>
      </c>
      <c r="H215" s="378">
        <v>117</v>
      </c>
      <c r="I215" s="379">
        <v>1.5706743026000001E-4</v>
      </c>
      <c r="J215" s="379">
        <v>1.7451936700000001E-5</v>
      </c>
      <c r="K215" s="379">
        <v>0</v>
      </c>
    </row>
    <row r="216" spans="2:11" x14ac:dyDescent="0.2">
      <c r="B216" s="375" t="s">
        <v>2034</v>
      </c>
      <c r="C216" s="359" t="s">
        <v>2036</v>
      </c>
      <c r="D216" s="359" t="s">
        <v>1783</v>
      </c>
      <c r="E216" s="376" t="s">
        <v>1982</v>
      </c>
      <c r="F216" s="377">
        <v>1</v>
      </c>
      <c r="G216" s="378">
        <v>5</v>
      </c>
      <c r="H216" s="378">
        <v>5</v>
      </c>
      <c r="I216" s="379">
        <v>6.7122833400000002E-6</v>
      </c>
      <c r="J216" s="379">
        <v>1.34245667E-6</v>
      </c>
      <c r="K216" s="379">
        <v>0</v>
      </c>
    </row>
    <row r="217" spans="2:11" x14ac:dyDescent="0.2">
      <c r="B217" s="375" t="s">
        <v>2034</v>
      </c>
      <c r="C217" s="359" t="s">
        <v>2037</v>
      </c>
      <c r="D217" s="359" t="s">
        <v>1779</v>
      </c>
      <c r="E217" s="376" t="s">
        <v>1982</v>
      </c>
      <c r="F217" s="377">
        <v>7</v>
      </c>
      <c r="G217" s="378">
        <v>430</v>
      </c>
      <c r="H217" s="378">
        <v>3010</v>
      </c>
      <c r="I217" s="379">
        <v>4.0407945732499999E-3</v>
      </c>
      <c r="J217" s="379">
        <v>9.3971966799999994E-6</v>
      </c>
      <c r="K217" s="379">
        <v>0</v>
      </c>
    </row>
    <row r="218" spans="2:11" x14ac:dyDescent="0.2">
      <c r="B218" s="375" t="s">
        <v>2034</v>
      </c>
      <c r="C218" s="359" t="s">
        <v>2012</v>
      </c>
      <c r="D218" s="359" t="s">
        <v>1783</v>
      </c>
      <c r="E218" s="376" t="s">
        <v>1982</v>
      </c>
      <c r="F218" s="377">
        <v>1</v>
      </c>
      <c r="G218" s="378">
        <v>350</v>
      </c>
      <c r="H218" s="378">
        <v>350</v>
      </c>
      <c r="I218" s="379">
        <v>4.6985983409999999E-4</v>
      </c>
      <c r="J218" s="379">
        <v>1.34245667E-6</v>
      </c>
      <c r="K218" s="379">
        <v>0</v>
      </c>
    </row>
    <row r="219" spans="2:11" x14ac:dyDescent="0.2">
      <c r="B219" s="375" t="s">
        <v>2038</v>
      </c>
      <c r="C219" s="359" t="s">
        <v>1981</v>
      </c>
      <c r="D219" s="359" t="s">
        <v>1779</v>
      </c>
      <c r="E219" s="376" t="s">
        <v>1982</v>
      </c>
      <c r="F219" s="377">
        <v>12</v>
      </c>
      <c r="G219" s="378">
        <v>180</v>
      </c>
      <c r="H219" s="378">
        <v>2160</v>
      </c>
      <c r="I219" s="379">
        <v>2.8997064047300001E-3</v>
      </c>
      <c r="J219" s="379">
        <v>1.610948003E-5</v>
      </c>
      <c r="K219" s="379">
        <v>0</v>
      </c>
    </row>
    <row r="220" spans="2:11" x14ac:dyDescent="0.2">
      <c r="B220" s="375" t="s">
        <v>2038</v>
      </c>
      <c r="C220" s="359" t="s">
        <v>1913</v>
      </c>
      <c r="D220" s="359" t="s">
        <v>1779</v>
      </c>
      <c r="E220" s="376" t="s">
        <v>1982</v>
      </c>
      <c r="F220" s="377">
        <v>1</v>
      </c>
      <c r="G220" s="378">
        <v>45</v>
      </c>
      <c r="H220" s="378">
        <v>45</v>
      </c>
      <c r="I220" s="379">
        <v>6.0410550100000002E-5</v>
      </c>
      <c r="J220" s="379">
        <v>1.34245667E-6</v>
      </c>
      <c r="K220" s="379">
        <v>0</v>
      </c>
    </row>
    <row r="221" spans="2:11" x14ac:dyDescent="0.2">
      <c r="B221" s="375" t="s">
        <v>2038</v>
      </c>
      <c r="C221" s="359" t="s">
        <v>1913</v>
      </c>
      <c r="D221" s="359" t="s">
        <v>1779</v>
      </c>
      <c r="E221" s="376" t="s">
        <v>1982</v>
      </c>
      <c r="F221" s="377">
        <v>12</v>
      </c>
      <c r="G221" s="378">
        <v>180</v>
      </c>
      <c r="H221" s="378">
        <v>2160</v>
      </c>
      <c r="I221" s="379">
        <v>2.8997064047300001E-3</v>
      </c>
      <c r="J221" s="379">
        <v>1.610948003E-5</v>
      </c>
      <c r="K221" s="379">
        <v>0</v>
      </c>
    </row>
    <row r="222" spans="2:11" x14ac:dyDescent="0.2">
      <c r="B222" s="375" t="s">
        <v>2038</v>
      </c>
      <c r="C222" s="359" t="s">
        <v>1782</v>
      </c>
      <c r="D222" s="359" t="s">
        <v>1783</v>
      </c>
      <c r="E222" s="376" t="s">
        <v>1982</v>
      </c>
      <c r="F222" s="377">
        <v>1</v>
      </c>
      <c r="G222" s="378">
        <v>195</v>
      </c>
      <c r="H222" s="378">
        <v>195</v>
      </c>
      <c r="I222" s="379">
        <v>2.6177905042999998E-4</v>
      </c>
      <c r="J222" s="379">
        <v>1.34245667E-6</v>
      </c>
      <c r="K222" s="379">
        <v>0</v>
      </c>
    </row>
    <row r="223" spans="2:11" x14ac:dyDescent="0.2">
      <c r="B223" s="375" t="s">
        <v>2038</v>
      </c>
      <c r="C223" s="359" t="s">
        <v>1820</v>
      </c>
      <c r="D223" s="359" t="s">
        <v>1779</v>
      </c>
      <c r="E223" s="376" t="s">
        <v>1982</v>
      </c>
      <c r="F223" s="377">
        <v>2</v>
      </c>
      <c r="G223" s="378">
        <v>2061</v>
      </c>
      <c r="H223" s="378">
        <v>4122</v>
      </c>
      <c r="I223" s="379">
        <v>5.5336063890200002E-3</v>
      </c>
      <c r="J223" s="379">
        <v>2.68491334E-6</v>
      </c>
      <c r="K223" s="379">
        <v>0</v>
      </c>
    </row>
    <row r="224" spans="2:11" x14ac:dyDescent="0.2">
      <c r="B224" s="375" t="s">
        <v>2038</v>
      </c>
      <c r="C224" s="359" t="s">
        <v>2039</v>
      </c>
      <c r="D224" s="359" t="s">
        <v>1783</v>
      </c>
      <c r="E224" s="376" t="s">
        <v>1982</v>
      </c>
      <c r="F224" s="377">
        <v>3</v>
      </c>
      <c r="G224" s="378">
        <v>60</v>
      </c>
      <c r="H224" s="378">
        <v>180</v>
      </c>
      <c r="I224" s="379">
        <v>2.4164220039000001E-4</v>
      </c>
      <c r="J224" s="379">
        <v>4.02737001E-6</v>
      </c>
      <c r="K224" s="379">
        <v>0</v>
      </c>
    </row>
    <row r="225" spans="2:11" x14ac:dyDescent="0.2">
      <c r="B225" s="375" t="s">
        <v>2038</v>
      </c>
      <c r="C225" s="359" t="s">
        <v>2014</v>
      </c>
      <c r="D225" s="359" t="s">
        <v>1783</v>
      </c>
      <c r="E225" s="376" t="s">
        <v>1982</v>
      </c>
      <c r="F225" s="377">
        <v>3</v>
      </c>
      <c r="G225" s="378">
        <v>110</v>
      </c>
      <c r="H225" s="378">
        <v>330</v>
      </c>
      <c r="I225" s="379">
        <v>4.4301070072000001E-4</v>
      </c>
      <c r="J225" s="379">
        <v>4.02737001E-6</v>
      </c>
      <c r="K225" s="379">
        <v>0</v>
      </c>
    </row>
    <row r="226" spans="2:11" x14ac:dyDescent="0.2">
      <c r="B226" s="375" t="s">
        <v>2038</v>
      </c>
      <c r="C226" s="359" t="s">
        <v>1989</v>
      </c>
      <c r="D226" s="359" t="s">
        <v>2547</v>
      </c>
      <c r="E226" s="376" t="s">
        <v>1982</v>
      </c>
      <c r="F226" s="377">
        <v>83</v>
      </c>
      <c r="G226" s="378">
        <v>20</v>
      </c>
      <c r="H226" s="378">
        <v>1660</v>
      </c>
      <c r="I226" s="379">
        <v>2.2284780703000001E-3</v>
      </c>
      <c r="J226" s="379">
        <v>1.1142390351000001E-4</v>
      </c>
      <c r="K226" s="379">
        <v>0</v>
      </c>
    </row>
    <row r="227" spans="2:11" x14ac:dyDescent="0.2">
      <c r="B227" s="375" t="s">
        <v>2038</v>
      </c>
      <c r="C227" s="359" t="s">
        <v>1853</v>
      </c>
      <c r="D227" s="359" t="s">
        <v>1779</v>
      </c>
      <c r="E227" s="376" t="s">
        <v>1982</v>
      </c>
      <c r="F227" s="377">
        <v>372</v>
      </c>
      <c r="G227" s="378">
        <v>270</v>
      </c>
      <c r="H227" s="378">
        <v>100440</v>
      </c>
      <c r="I227" s="379">
        <v>0.13483634781977999</v>
      </c>
      <c r="J227" s="379">
        <v>4.9939388081000002E-4</v>
      </c>
      <c r="K227" s="379">
        <v>0</v>
      </c>
    </row>
    <row r="228" spans="2:11" x14ac:dyDescent="0.2">
      <c r="B228" s="375" t="s">
        <v>2038</v>
      </c>
      <c r="C228" s="359" t="s">
        <v>1883</v>
      </c>
      <c r="D228" s="359" t="s">
        <v>1783</v>
      </c>
      <c r="E228" s="376" t="s">
        <v>1982</v>
      </c>
      <c r="F228" s="377">
        <v>5</v>
      </c>
      <c r="G228" s="378">
        <v>180</v>
      </c>
      <c r="H228" s="378">
        <v>900</v>
      </c>
      <c r="I228" s="379">
        <v>1.20821100197E-3</v>
      </c>
      <c r="J228" s="379">
        <v>6.7122833400000002E-6</v>
      </c>
      <c r="K228" s="379">
        <v>0</v>
      </c>
    </row>
    <row r="229" spans="2:11" x14ac:dyDescent="0.2">
      <c r="B229" s="375" t="s">
        <v>2038</v>
      </c>
      <c r="C229" s="359" t="s">
        <v>2016</v>
      </c>
      <c r="D229" s="359" t="s">
        <v>2547</v>
      </c>
      <c r="E229" s="376" t="s">
        <v>1982</v>
      </c>
      <c r="F229" s="377">
        <v>1</v>
      </c>
      <c r="G229" s="378">
        <v>78</v>
      </c>
      <c r="H229" s="378">
        <v>78</v>
      </c>
      <c r="I229" s="379">
        <v>1.0471162017E-4</v>
      </c>
      <c r="J229" s="379">
        <v>1.34245667E-6</v>
      </c>
      <c r="K229" s="379">
        <v>0</v>
      </c>
    </row>
    <row r="230" spans="2:11" x14ac:dyDescent="0.2">
      <c r="B230" s="375" t="s">
        <v>2038</v>
      </c>
      <c r="C230" s="359" t="s">
        <v>2016</v>
      </c>
      <c r="D230" s="359" t="s">
        <v>2547</v>
      </c>
      <c r="E230" s="376" t="s">
        <v>1982</v>
      </c>
      <c r="F230" s="377">
        <v>10</v>
      </c>
      <c r="G230" s="378">
        <v>110</v>
      </c>
      <c r="H230" s="378">
        <v>1100</v>
      </c>
      <c r="I230" s="379">
        <v>1.4767023357399999E-3</v>
      </c>
      <c r="J230" s="379">
        <v>1.342456669E-5</v>
      </c>
      <c r="K230" s="379">
        <v>0</v>
      </c>
    </row>
    <row r="231" spans="2:11" x14ac:dyDescent="0.2">
      <c r="B231" s="375" t="s">
        <v>2038</v>
      </c>
      <c r="C231" s="359" t="s">
        <v>2016</v>
      </c>
      <c r="D231" s="359" t="s">
        <v>2547</v>
      </c>
      <c r="E231" s="376" t="s">
        <v>1982</v>
      </c>
      <c r="F231" s="377">
        <v>58</v>
      </c>
      <c r="G231" s="378">
        <v>65</v>
      </c>
      <c r="H231" s="378">
        <v>3770</v>
      </c>
      <c r="I231" s="379">
        <v>5.0610616415799996E-3</v>
      </c>
      <c r="J231" s="379">
        <v>7.786248679E-5</v>
      </c>
      <c r="K231" s="379">
        <v>0</v>
      </c>
    </row>
    <row r="232" spans="2:11" x14ac:dyDescent="0.2">
      <c r="B232" s="375" t="s">
        <v>2038</v>
      </c>
      <c r="C232" s="359" t="s">
        <v>2016</v>
      </c>
      <c r="D232" s="359" t="s">
        <v>2547</v>
      </c>
      <c r="E232" s="376" t="s">
        <v>1982</v>
      </c>
      <c r="F232" s="377">
        <v>118</v>
      </c>
      <c r="G232" s="378">
        <v>340</v>
      </c>
      <c r="H232" s="378">
        <v>40120</v>
      </c>
      <c r="I232" s="379">
        <v>5.385936155446E-2</v>
      </c>
      <c r="J232" s="379">
        <v>1.5840988691999999E-4</v>
      </c>
      <c r="K232" s="379">
        <v>0</v>
      </c>
    </row>
    <row r="233" spans="2:11" x14ac:dyDescent="0.2">
      <c r="B233" s="375" t="s">
        <v>2040</v>
      </c>
      <c r="C233" s="359" t="s">
        <v>1981</v>
      </c>
      <c r="D233" s="359" t="s">
        <v>1779</v>
      </c>
      <c r="E233" s="376" t="s">
        <v>1982</v>
      </c>
      <c r="F233" s="377">
        <v>98</v>
      </c>
      <c r="G233" s="378">
        <v>362</v>
      </c>
      <c r="H233" s="378">
        <v>35476</v>
      </c>
      <c r="I233" s="379">
        <v>4.7624992784299998E-2</v>
      </c>
      <c r="J233" s="379">
        <v>1.3156075355000001E-4</v>
      </c>
      <c r="K233" s="379">
        <v>0</v>
      </c>
    </row>
    <row r="234" spans="2:11" x14ac:dyDescent="0.2">
      <c r="B234" s="375" t="s">
        <v>2040</v>
      </c>
      <c r="C234" s="359" t="s">
        <v>1912</v>
      </c>
      <c r="D234" s="359" t="s">
        <v>1779</v>
      </c>
      <c r="E234" s="376" t="s">
        <v>1982</v>
      </c>
      <c r="F234" s="377">
        <v>2</v>
      </c>
      <c r="G234" s="378">
        <v>160</v>
      </c>
      <c r="H234" s="378">
        <v>320</v>
      </c>
      <c r="I234" s="379">
        <v>4.2958613403000002E-4</v>
      </c>
      <c r="J234" s="379">
        <v>2.68491334E-6</v>
      </c>
      <c r="K234" s="379">
        <v>0</v>
      </c>
    </row>
    <row r="235" spans="2:11" x14ac:dyDescent="0.2">
      <c r="B235" s="375" t="s">
        <v>2040</v>
      </c>
      <c r="C235" s="359" t="s">
        <v>1912</v>
      </c>
      <c r="D235" s="359" t="s">
        <v>1779</v>
      </c>
      <c r="E235" s="376" t="s">
        <v>1982</v>
      </c>
      <c r="F235" s="377">
        <v>4</v>
      </c>
      <c r="G235" s="378">
        <v>95</v>
      </c>
      <c r="H235" s="378">
        <v>380</v>
      </c>
      <c r="I235" s="379">
        <v>5.1013353416000005E-4</v>
      </c>
      <c r="J235" s="379">
        <v>5.36982668E-6</v>
      </c>
      <c r="K235" s="379">
        <v>0</v>
      </c>
    </row>
    <row r="236" spans="2:11" x14ac:dyDescent="0.2">
      <c r="B236" s="375" t="s">
        <v>2040</v>
      </c>
      <c r="C236" s="359" t="s">
        <v>1808</v>
      </c>
      <c r="D236" s="359" t="s">
        <v>1779</v>
      </c>
      <c r="E236" s="376" t="s">
        <v>1982</v>
      </c>
      <c r="F236" s="377">
        <v>2</v>
      </c>
      <c r="G236" s="378">
        <v>65</v>
      </c>
      <c r="H236" s="378">
        <v>130</v>
      </c>
      <c r="I236" s="379">
        <v>1.7451936695E-4</v>
      </c>
      <c r="J236" s="379">
        <v>2.68491334E-6</v>
      </c>
      <c r="K236" s="379">
        <v>0</v>
      </c>
    </row>
    <row r="237" spans="2:11" x14ac:dyDescent="0.2">
      <c r="B237" s="375" t="s">
        <v>2040</v>
      </c>
      <c r="C237" s="359" t="s">
        <v>1808</v>
      </c>
      <c r="D237" s="359" t="s">
        <v>1779</v>
      </c>
      <c r="E237" s="376" t="s">
        <v>1982</v>
      </c>
      <c r="F237" s="377">
        <v>4</v>
      </c>
      <c r="G237" s="378">
        <v>130</v>
      </c>
      <c r="H237" s="378">
        <v>520</v>
      </c>
      <c r="I237" s="379">
        <v>6.9807746779999998E-4</v>
      </c>
      <c r="J237" s="379">
        <v>5.36982668E-6</v>
      </c>
      <c r="K237" s="379">
        <v>0</v>
      </c>
    </row>
    <row r="238" spans="2:11" x14ac:dyDescent="0.2">
      <c r="B238" s="375" t="s">
        <v>2040</v>
      </c>
      <c r="C238" s="359" t="s">
        <v>1787</v>
      </c>
      <c r="D238" s="359" t="s">
        <v>1779</v>
      </c>
      <c r="E238" s="376" t="s">
        <v>1982</v>
      </c>
      <c r="F238" s="377">
        <v>13</v>
      </c>
      <c r="G238" s="378">
        <v>375</v>
      </c>
      <c r="H238" s="378">
        <v>4875</v>
      </c>
      <c r="I238" s="379">
        <v>6.5444762606699999E-3</v>
      </c>
      <c r="J238" s="379">
        <v>1.7451936700000001E-5</v>
      </c>
      <c r="K238" s="379">
        <v>0</v>
      </c>
    </row>
    <row r="239" spans="2:11" x14ac:dyDescent="0.2">
      <c r="B239" s="375" t="s">
        <v>2040</v>
      </c>
      <c r="C239" s="359" t="s">
        <v>1936</v>
      </c>
      <c r="D239" s="359" t="s">
        <v>1779</v>
      </c>
      <c r="E239" s="376" t="s">
        <v>1982</v>
      </c>
      <c r="F239" s="377">
        <v>4</v>
      </c>
      <c r="G239" s="378">
        <v>185</v>
      </c>
      <c r="H239" s="378">
        <v>740</v>
      </c>
      <c r="I239" s="379">
        <v>9.9341793494999993E-4</v>
      </c>
      <c r="J239" s="379">
        <v>5.36982668E-6</v>
      </c>
      <c r="K239" s="379">
        <v>0</v>
      </c>
    </row>
    <row r="240" spans="2:11" x14ac:dyDescent="0.2">
      <c r="B240" s="375" t="s">
        <v>2040</v>
      </c>
      <c r="C240" s="359" t="s">
        <v>1936</v>
      </c>
      <c r="D240" s="359" t="s">
        <v>1779</v>
      </c>
      <c r="E240" s="376" t="s">
        <v>1982</v>
      </c>
      <c r="F240" s="377">
        <v>12</v>
      </c>
      <c r="G240" s="378">
        <v>290</v>
      </c>
      <c r="H240" s="378">
        <v>3480</v>
      </c>
      <c r="I240" s="379">
        <v>4.6717492076099997E-3</v>
      </c>
      <c r="J240" s="379">
        <v>1.610948003E-5</v>
      </c>
      <c r="K240" s="379">
        <v>0</v>
      </c>
    </row>
    <row r="241" spans="2:11" x14ac:dyDescent="0.2">
      <c r="B241" s="375" t="s">
        <v>2040</v>
      </c>
      <c r="C241" s="359" t="s">
        <v>1873</v>
      </c>
      <c r="D241" s="359" t="s">
        <v>1779</v>
      </c>
      <c r="E241" s="376" t="s">
        <v>1982</v>
      </c>
      <c r="F241" s="377">
        <v>2</v>
      </c>
      <c r="G241" s="378">
        <v>10</v>
      </c>
      <c r="H241" s="378">
        <v>20</v>
      </c>
      <c r="I241" s="379">
        <v>2.6849133380000001E-5</v>
      </c>
      <c r="J241" s="379">
        <v>2.68491334E-6</v>
      </c>
      <c r="K241" s="379">
        <v>0</v>
      </c>
    </row>
    <row r="242" spans="2:11" x14ac:dyDescent="0.2">
      <c r="B242" s="375" t="s">
        <v>2040</v>
      </c>
      <c r="C242" s="359" t="s">
        <v>1873</v>
      </c>
      <c r="D242" s="359" t="s">
        <v>1779</v>
      </c>
      <c r="E242" s="376" t="s">
        <v>1982</v>
      </c>
      <c r="F242" s="377">
        <v>22</v>
      </c>
      <c r="G242" s="378">
        <v>37</v>
      </c>
      <c r="H242" s="378">
        <v>814</v>
      </c>
      <c r="I242" s="379">
        <v>1.09275972845E-3</v>
      </c>
      <c r="J242" s="379">
        <v>2.9534046709999999E-5</v>
      </c>
      <c r="K242" s="379">
        <v>0</v>
      </c>
    </row>
    <row r="243" spans="2:11" x14ac:dyDescent="0.2">
      <c r="B243" s="375" t="s">
        <v>2040</v>
      </c>
      <c r="C243" s="359" t="s">
        <v>2041</v>
      </c>
      <c r="D243" s="359" t="s">
        <v>2547</v>
      </c>
      <c r="E243" s="376" t="s">
        <v>1982</v>
      </c>
      <c r="F243" s="377">
        <v>131</v>
      </c>
      <c r="G243" s="378">
        <v>219.580152671756</v>
      </c>
      <c r="H243" s="378">
        <v>28765</v>
      </c>
      <c r="I243" s="379">
        <v>3.8615766079610002E-2</v>
      </c>
      <c r="J243" s="379">
        <v>1.7586182362E-4</v>
      </c>
      <c r="K243" s="379">
        <v>0</v>
      </c>
    </row>
    <row r="244" spans="2:11" x14ac:dyDescent="0.2">
      <c r="B244" s="375" t="s">
        <v>2042</v>
      </c>
      <c r="C244" s="359" t="s">
        <v>1989</v>
      </c>
      <c r="D244" s="359" t="s">
        <v>2547</v>
      </c>
      <c r="E244" s="376" t="s">
        <v>1982</v>
      </c>
      <c r="F244" s="377">
        <v>1</v>
      </c>
      <c r="G244" s="378">
        <v>140</v>
      </c>
      <c r="H244" s="378">
        <v>140</v>
      </c>
      <c r="I244" s="379">
        <v>1.8794393363999999E-4</v>
      </c>
      <c r="J244" s="379">
        <v>1.34245667E-6</v>
      </c>
      <c r="K244" s="379">
        <v>0</v>
      </c>
    </row>
    <row r="245" spans="2:11" x14ac:dyDescent="0.2">
      <c r="B245" s="375" t="s">
        <v>2042</v>
      </c>
      <c r="C245" s="359" t="s">
        <v>1989</v>
      </c>
      <c r="D245" s="359" t="s">
        <v>2547</v>
      </c>
      <c r="E245" s="376" t="s">
        <v>1982</v>
      </c>
      <c r="F245" s="377">
        <v>3</v>
      </c>
      <c r="G245" s="378">
        <v>145</v>
      </c>
      <c r="H245" s="378">
        <v>435</v>
      </c>
      <c r="I245" s="379">
        <v>5.8396865094999999E-4</v>
      </c>
      <c r="J245" s="379">
        <v>4.02737001E-6</v>
      </c>
      <c r="K245" s="379">
        <v>0</v>
      </c>
    </row>
    <row r="246" spans="2:11" x14ac:dyDescent="0.2">
      <c r="B246" s="375" t="s">
        <v>2042</v>
      </c>
      <c r="C246" s="359" t="s">
        <v>1970</v>
      </c>
      <c r="D246" s="359" t="s">
        <v>2547</v>
      </c>
      <c r="E246" s="376" t="s">
        <v>1982</v>
      </c>
      <c r="F246" s="377">
        <v>1</v>
      </c>
      <c r="G246" s="378">
        <v>190</v>
      </c>
      <c r="H246" s="378">
        <v>190</v>
      </c>
      <c r="I246" s="379">
        <v>2.5506676708000002E-4</v>
      </c>
      <c r="J246" s="379">
        <v>1.34245667E-6</v>
      </c>
      <c r="K246" s="379">
        <v>0</v>
      </c>
    </row>
    <row r="247" spans="2:11" x14ac:dyDescent="0.2">
      <c r="B247" s="375" t="s">
        <v>2043</v>
      </c>
      <c r="C247" s="359" t="s">
        <v>2020</v>
      </c>
      <c r="D247" s="359" t="s">
        <v>1783</v>
      </c>
      <c r="E247" s="376" t="s">
        <v>1982</v>
      </c>
      <c r="F247" s="377">
        <v>100</v>
      </c>
      <c r="G247" s="378">
        <v>20.350000000000001</v>
      </c>
      <c r="H247" s="378">
        <v>2035</v>
      </c>
      <c r="I247" s="379">
        <v>2.7318993211199998E-3</v>
      </c>
      <c r="J247" s="379">
        <v>1.3424566689E-4</v>
      </c>
      <c r="K247" s="379">
        <v>0</v>
      </c>
    </row>
    <row r="248" spans="2:11" x14ac:dyDescent="0.2">
      <c r="B248" s="375" t="s">
        <v>2044</v>
      </c>
      <c r="C248" s="359" t="s">
        <v>1929</v>
      </c>
      <c r="D248" s="359" t="s">
        <v>1779</v>
      </c>
      <c r="E248" s="376" t="s">
        <v>1982</v>
      </c>
      <c r="F248" s="377">
        <v>1</v>
      </c>
      <c r="G248" s="378">
        <v>20</v>
      </c>
      <c r="H248" s="378">
        <v>20</v>
      </c>
      <c r="I248" s="379">
        <v>2.6849133380000001E-5</v>
      </c>
      <c r="J248" s="379">
        <v>1.34245667E-6</v>
      </c>
      <c r="K248" s="379">
        <v>0</v>
      </c>
    </row>
    <row r="249" spans="2:11" x14ac:dyDescent="0.2">
      <c r="B249" s="375" t="s">
        <v>2044</v>
      </c>
      <c r="C249" s="359" t="s">
        <v>1839</v>
      </c>
      <c r="D249" s="359" t="s">
        <v>1783</v>
      </c>
      <c r="E249" s="376" t="s">
        <v>1982</v>
      </c>
      <c r="F249" s="377">
        <v>2</v>
      </c>
      <c r="G249" s="378">
        <v>215</v>
      </c>
      <c r="H249" s="378">
        <v>430</v>
      </c>
      <c r="I249" s="379">
        <v>5.7725636761000001E-4</v>
      </c>
      <c r="J249" s="379">
        <v>2.68491334E-6</v>
      </c>
      <c r="K249" s="379">
        <v>0</v>
      </c>
    </row>
    <row r="250" spans="2:11" x14ac:dyDescent="0.2">
      <c r="B250" s="375" t="s">
        <v>2044</v>
      </c>
      <c r="C250" s="359" t="s">
        <v>1840</v>
      </c>
      <c r="D250" s="359" t="s">
        <v>2547</v>
      </c>
      <c r="E250" s="376" t="s">
        <v>1982</v>
      </c>
      <c r="F250" s="377">
        <v>10</v>
      </c>
      <c r="G250" s="378">
        <v>332</v>
      </c>
      <c r="H250" s="378">
        <v>3320</v>
      </c>
      <c r="I250" s="379">
        <v>4.4569561406000002E-3</v>
      </c>
      <c r="J250" s="379">
        <v>1.342456669E-5</v>
      </c>
      <c r="K250" s="379">
        <v>0</v>
      </c>
    </row>
    <row r="251" spans="2:11" x14ac:dyDescent="0.2">
      <c r="B251" s="375" t="s">
        <v>2044</v>
      </c>
      <c r="C251" s="359" t="s">
        <v>1862</v>
      </c>
      <c r="D251" s="359" t="s">
        <v>1779</v>
      </c>
      <c r="E251" s="376" t="s">
        <v>1982</v>
      </c>
      <c r="F251" s="377">
        <v>3</v>
      </c>
      <c r="G251" s="378">
        <v>19</v>
      </c>
      <c r="H251" s="378">
        <v>57</v>
      </c>
      <c r="I251" s="379">
        <v>7.6520030120000006E-5</v>
      </c>
      <c r="J251" s="379">
        <v>4.02737001E-6</v>
      </c>
      <c r="K251" s="379">
        <v>0</v>
      </c>
    </row>
    <row r="252" spans="2:11" x14ac:dyDescent="0.2">
      <c r="B252" s="375" t="s">
        <v>2044</v>
      </c>
      <c r="C252" s="359" t="s">
        <v>2009</v>
      </c>
      <c r="D252" s="359" t="s">
        <v>1783</v>
      </c>
      <c r="E252" s="376" t="s">
        <v>1982</v>
      </c>
      <c r="F252" s="377">
        <v>22</v>
      </c>
      <c r="G252" s="378">
        <v>270</v>
      </c>
      <c r="H252" s="378">
        <v>5940</v>
      </c>
      <c r="I252" s="379">
        <v>7.9741926129999995E-3</v>
      </c>
      <c r="J252" s="379">
        <v>2.9534046709999999E-5</v>
      </c>
      <c r="K252" s="379">
        <v>0</v>
      </c>
    </row>
    <row r="253" spans="2:11" x14ac:dyDescent="0.2">
      <c r="B253" s="375" t="s">
        <v>2044</v>
      </c>
      <c r="C253" s="359" t="s">
        <v>1879</v>
      </c>
      <c r="D253" s="359" t="s">
        <v>1779</v>
      </c>
      <c r="E253" s="376" t="s">
        <v>1982</v>
      </c>
      <c r="F253" s="377">
        <v>2</v>
      </c>
      <c r="G253" s="378">
        <v>235</v>
      </c>
      <c r="H253" s="378">
        <v>470</v>
      </c>
      <c r="I253" s="379">
        <v>6.3095463436000005E-4</v>
      </c>
      <c r="J253" s="379">
        <v>2.68491334E-6</v>
      </c>
      <c r="K253" s="379">
        <v>0</v>
      </c>
    </row>
    <row r="254" spans="2:11" x14ac:dyDescent="0.2">
      <c r="B254" s="375" t="s">
        <v>2044</v>
      </c>
      <c r="C254" s="359" t="s">
        <v>1885</v>
      </c>
      <c r="D254" s="359" t="s">
        <v>1779</v>
      </c>
      <c r="E254" s="376" t="s">
        <v>1982</v>
      </c>
      <c r="F254" s="377">
        <v>1</v>
      </c>
      <c r="G254" s="378">
        <v>18</v>
      </c>
      <c r="H254" s="378">
        <v>18</v>
      </c>
      <c r="I254" s="379">
        <v>2.4164220039999999E-5</v>
      </c>
      <c r="J254" s="379">
        <v>1.34245667E-6</v>
      </c>
      <c r="K254" s="379">
        <v>0</v>
      </c>
    </row>
    <row r="255" spans="2:11" x14ac:dyDescent="0.2">
      <c r="B255" s="375" t="s">
        <v>2044</v>
      </c>
      <c r="C255" s="359" t="s">
        <v>2016</v>
      </c>
      <c r="D255" s="359" t="s">
        <v>2547</v>
      </c>
      <c r="E255" s="376" t="s">
        <v>1982</v>
      </c>
      <c r="F255" s="377">
        <v>86</v>
      </c>
      <c r="G255" s="378">
        <v>308.87209302325601</v>
      </c>
      <c r="H255" s="378">
        <v>26563</v>
      </c>
      <c r="I255" s="379">
        <v>3.5659676494790002E-2</v>
      </c>
      <c r="J255" s="379">
        <v>1.1545127352E-4</v>
      </c>
      <c r="K255" s="379">
        <v>0</v>
      </c>
    </row>
    <row r="256" spans="2:11" x14ac:dyDescent="0.2">
      <c r="B256" s="375" t="s">
        <v>2044</v>
      </c>
      <c r="C256" s="359" t="s">
        <v>2045</v>
      </c>
      <c r="D256" s="359" t="s">
        <v>1779</v>
      </c>
      <c r="E256" s="376" t="s">
        <v>1982</v>
      </c>
      <c r="F256" s="377">
        <v>9</v>
      </c>
      <c r="G256" s="378">
        <v>378.66666666666703</v>
      </c>
      <c r="H256" s="378">
        <v>3408</v>
      </c>
      <c r="I256" s="379">
        <v>4.5750923274600003E-3</v>
      </c>
      <c r="J256" s="379">
        <v>1.2082110019999999E-5</v>
      </c>
      <c r="K256" s="379">
        <v>0</v>
      </c>
    </row>
    <row r="257" spans="2:11" x14ac:dyDescent="0.2">
      <c r="B257" s="375" t="s">
        <v>2046</v>
      </c>
      <c r="C257" s="359" t="s">
        <v>1981</v>
      </c>
      <c r="D257" s="359" t="s">
        <v>1779</v>
      </c>
      <c r="E257" s="376" t="s">
        <v>1982</v>
      </c>
      <c r="F257" s="377">
        <v>2</v>
      </c>
      <c r="G257" s="378">
        <v>204</v>
      </c>
      <c r="H257" s="378">
        <v>408</v>
      </c>
      <c r="I257" s="379">
        <v>5.4772232088999995E-4</v>
      </c>
      <c r="J257" s="379">
        <v>2.68491334E-6</v>
      </c>
      <c r="K257" s="379">
        <v>0</v>
      </c>
    </row>
    <row r="258" spans="2:11" x14ac:dyDescent="0.2">
      <c r="B258" s="375" t="s">
        <v>2046</v>
      </c>
      <c r="C258" s="359" t="s">
        <v>1981</v>
      </c>
      <c r="D258" s="359" t="s">
        <v>1779</v>
      </c>
      <c r="E258" s="376" t="s">
        <v>1982</v>
      </c>
      <c r="F258" s="377">
        <v>4</v>
      </c>
      <c r="G258" s="378">
        <v>363</v>
      </c>
      <c r="H258" s="378">
        <v>1452</v>
      </c>
      <c r="I258" s="379">
        <v>1.9492470831800001E-3</v>
      </c>
      <c r="J258" s="379">
        <v>5.36982668E-6</v>
      </c>
      <c r="K258" s="379">
        <v>0</v>
      </c>
    </row>
    <row r="259" spans="2:11" x14ac:dyDescent="0.2">
      <c r="B259" s="375" t="s">
        <v>2046</v>
      </c>
      <c r="C259" s="359" t="s">
        <v>1912</v>
      </c>
      <c r="D259" s="359" t="s">
        <v>1779</v>
      </c>
      <c r="E259" s="376" t="s">
        <v>1982</v>
      </c>
      <c r="F259" s="377">
        <v>3</v>
      </c>
      <c r="G259" s="378">
        <v>140</v>
      </c>
      <c r="H259" s="378">
        <v>420</v>
      </c>
      <c r="I259" s="379">
        <v>5.6383180092000002E-4</v>
      </c>
      <c r="J259" s="379">
        <v>4.02737001E-6</v>
      </c>
      <c r="K259" s="379">
        <v>0</v>
      </c>
    </row>
    <row r="260" spans="2:11" x14ac:dyDescent="0.2">
      <c r="B260" s="375" t="s">
        <v>2046</v>
      </c>
      <c r="C260" s="359" t="s">
        <v>1808</v>
      </c>
      <c r="D260" s="359" t="s">
        <v>1779</v>
      </c>
      <c r="E260" s="376" t="s">
        <v>1982</v>
      </c>
      <c r="F260" s="377">
        <v>3</v>
      </c>
      <c r="G260" s="378">
        <v>155</v>
      </c>
      <c r="H260" s="378">
        <v>465</v>
      </c>
      <c r="I260" s="379">
        <v>6.2424235101999996E-4</v>
      </c>
      <c r="J260" s="379">
        <v>4.02737001E-6</v>
      </c>
      <c r="K260" s="379">
        <v>0</v>
      </c>
    </row>
    <row r="261" spans="2:11" x14ac:dyDescent="0.2">
      <c r="B261" s="375" t="s">
        <v>2046</v>
      </c>
      <c r="C261" s="359" t="s">
        <v>2047</v>
      </c>
      <c r="D261" s="359" t="s">
        <v>1779</v>
      </c>
      <c r="E261" s="376" t="s">
        <v>1982</v>
      </c>
      <c r="F261" s="377">
        <v>1</v>
      </c>
      <c r="G261" s="378">
        <v>295</v>
      </c>
      <c r="H261" s="378">
        <v>295</v>
      </c>
      <c r="I261" s="379">
        <v>3.9602471731E-4</v>
      </c>
      <c r="J261" s="379">
        <v>1.34245667E-6</v>
      </c>
      <c r="K261" s="379">
        <v>0</v>
      </c>
    </row>
    <row r="262" spans="2:11" x14ac:dyDescent="0.2">
      <c r="B262" s="375" t="s">
        <v>2046</v>
      </c>
      <c r="C262" s="359" t="s">
        <v>1811</v>
      </c>
      <c r="D262" s="359" t="s">
        <v>1779</v>
      </c>
      <c r="E262" s="376" t="s">
        <v>1982</v>
      </c>
      <c r="F262" s="377">
        <v>5</v>
      </c>
      <c r="G262" s="378">
        <v>195</v>
      </c>
      <c r="H262" s="378">
        <v>975</v>
      </c>
      <c r="I262" s="379">
        <v>1.3088952521300001E-3</v>
      </c>
      <c r="J262" s="379">
        <v>6.7122833400000002E-6</v>
      </c>
      <c r="K262" s="379">
        <v>0</v>
      </c>
    </row>
    <row r="263" spans="2:11" x14ac:dyDescent="0.2">
      <c r="B263" s="375" t="s">
        <v>2046</v>
      </c>
      <c r="C263" s="359" t="s">
        <v>2048</v>
      </c>
      <c r="D263" s="359" t="s">
        <v>1779</v>
      </c>
      <c r="E263" s="376" t="s">
        <v>1982</v>
      </c>
      <c r="F263" s="377">
        <v>21</v>
      </c>
      <c r="G263" s="378">
        <v>340</v>
      </c>
      <c r="H263" s="378">
        <v>7140</v>
      </c>
      <c r="I263" s="379">
        <v>9.5851406156200001E-3</v>
      </c>
      <c r="J263" s="379">
        <v>2.8191590050000001E-5</v>
      </c>
      <c r="K263" s="379">
        <v>0</v>
      </c>
    </row>
    <row r="264" spans="2:11" x14ac:dyDescent="0.2">
      <c r="B264" s="375" t="s">
        <v>2046</v>
      </c>
      <c r="C264" s="359" t="s">
        <v>1834</v>
      </c>
      <c r="D264" s="359" t="s">
        <v>1783</v>
      </c>
      <c r="E264" s="376" t="s">
        <v>1982</v>
      </c>
      <c r="F264" s="377">
        <v>2</v>
      </c>
      <c r="G264" s="378">
        <v>205</v>
      </c>
      <c r="H264" s="378">
        <v>410</v>
      </c>
      <c r="I264" s="379">
        <v>5.5040723423000002E-4</v>
      </c>
      <c r="J264" s="379">
        <v>2.68491334E-6</v>
      </c>
      <c r="K264" s="379">
        <v>0</v>
      </c>
    </row>
    <row r="265" spans="2:11" x14ac:dyDescent="0.2">
      <c r="B265" s="375" t="s">
        <v>2046</v>
      </c>
      <c r="C265" s="359" t="s">
        <v>1844</v>
      </c>
      <c r="D265" s="359" t="s">
        <v>1779</v>
      </c>
      <c r="E265" s="376" t="s">
        <v>1982</v>
      </c>
      <c r="F265" s="377">
        <v>36</v>
      </c>
      <c r="G265" s="378">
        <v>465</v>
      </c>
      <c r="H265" s="378">
        <v>16740</v>
      </c>
      <c r="I265" s="379">
        <v>2.2472724636630002E-2</v>
      </c>
      <c r="J265" s="379">
        <v>4.8328440079999998E-5</v>
      </c>
      <c r="K265" s="379">
        <v>0</v>
      </c>
    </row>
    <row r="266" spans="2:11" x14ac:dyDescent="0.2">
      <c r="B266" s="375" t="s">
        <v>2046</v>
      </c>
      <c r="C266" s="359" t="s">
        <v>1853</v>
      </c>
      <c r="D266" s="359" t="s">
        <v>1779</v>
      </c>
      <c r="E266" s="376" t="s">
        <v>1982</v>
      </c>
      <c r="F266" s="377">
        <v>10</v>
      </c>
      <c r="G266" s="378">
        <v>180</v>
      </c>
      <c r="H266" s="378">
        <v>1800</v>
      </c>
      <c r="I266" s="379">
        <v>2.4164220039399999E-3</v>
      </c>
      <c r="J266" s="379">
        <v>1.342456669E-5</v>
      </c>
      <c r="K266" s="379">
        <v>0</v>
      </c>
    </row>
    <row r="267" spans="2:11" x14ac:dyDescent="0.2">
      <c r="B267" s="375" t="s">
        <v>2046</v>
      </c>
      <c r="C267" s="359" t="s">
        <v>1872</v>
      </c>
      <c r="D267" s="359" t="s">
        <v>1779</v>
      </c>
      <c r="E267" s="376" t="s">
        <v>1982</v>
      </c>
      <c r="F267" s="377">
        <v>22</v>
      </c>
      <c r="G267" s="378">
        <v>180</v>
      </c>
      <c r="H267" s="378">
        <v>3960</v>
      </c>
      <c r="I267" s="379">
        <v>5.3161284086699996E-3</v>
      </c>
      <c r="J267" s="379">
        <v>2.9534046709999999E-5</v>
      </c>
      <c r="K267" s="379">
        <v>0</v>
      </c>
    </row>
    <row r="268" spans="2:11" x14ac:dyDescent="0.2">
      <c r="B268" s="375" t="s">
        <v>2046</v>
      </c>
      <c r="C268" s="359" t="s">
        <v>1896</v>
      </c>
      <c r="D268" s="359" t="s">
        <v>1783</v>
      </c>
      <c r="E268" s="376" t="s">
        <v>1982</v>
      </c>
      <c r="F268" s="377">
        <v>3</v>
      </c>
      <c r="G268" s="378">
        <v>261</v>
      </c>
      <c r="H268" s="378">
        <v>783</v>
      </c>
      <c r="I268" s="379">
        <v>1.0511435717099999E-3</v>
      </c>
      <c r="J268" s="379">
        <v>4.02737001E-6</v>
      </c>
      <c r="K268" s="379">
        <v>0</v>
      </c>
    </row>
    <row r="269" spans="2:11" x14ac:dyDescent="0.2">
      <c r="B269" s="375" t="s">
        <v>2046</v>
      </c>
      <c r="C269" s="359" t="s">
        <v>1898</v>
      </c>
      <c r="D269" s="359" t="s">
        <v>1783</v>
      </c>
      <c r="E269" s="376" t="s">
        <v>1982</v>
      </c>
      <c r="F269" s="377">
        <v>87</v>
      </c>
      <c r="G269" s="378">
        <v>480.11494252873598</v>
      </c>
      <c r="H269" s="378">
        <v>41770</v>
      </c>
      <c r="I269" s="379">
        <v>5.6074415058070003E-2</v>
      </c>
      <c r="J269" s="379">
        <v>1.1679373018999999E-4</v>
      </c>
      <c r="K269" s="379">
        <v>0</v>
      </c>
    </row>
    <row r="270" spans="2:11" x14ac:dyDescent="0.2">
      <c r="B270" s="375" t="s">
        <v>2046</v>
      </c>
      <c r="C270" s="359" t="s">
        <v>2045</v>
      </c>
      <c r="D270" s="359" t="s">
        <v>1779</v>
      </c>
      <c r="E270" s="376" t="s">
        <v>1982</v>
      </c>
      <c r="F270" s="377">
        <v>3</v>
      </c>
      <c r="G270" s="378">
        <v>332</v>
      </c>
      <c r="H270" s="378">
        <v>996</v>
      </c>
      <c r="I270" s="379">
        <v>1.3370868421799999E-3</v>
      </c>
      <c r="J270" s="379">
        <v>4.02737001E-6</v>
      </c>
      <c r="K270" s="379">
        <v>0</v>
      </c>
    </row>
    <row r="271" spans="2:11" x14ac:dyDescent="0.2">
      <c r="B271" s="375" t="s">
        <v>2049</v>
      </c>
      <c r="C271" s="359" t="s">
        <v>1981</v>
      </c>
      <c r="D271" s="359" t="s">
        <v>1779</v>
      </c>
      <c r="E271" s="376" t="s">
        <v>1982</v>
      </c>
      <c r="F271" s="377">
        <v>1</v>
      </c>
      <c r="G271" s="378">
        <v>175</v>
      </c>
      <c r="H271" s="378">
        <v>175</v>
      </c>
      <c r="I271" s="379">
        <v>2.3492991705E-4</v>
      </c>
      <c r="J271" s="379">
        <v>1.34245667E-6</v>
      </c>
      <c r="K271" s="379">
        <v>0</v>
      </c>
    </row>
    <row r="272" spans="2:11" x14ac:dyDescent="0.2">
      <c r="B272" s="375" t="s">
        <v>2049</v>
      </c>
      <c r="C272" s="359" t="s">
        <v>1981</v>
      </c>
      <c r="D272" s="359" t="s">
        <v>1779</v>
      </c>
      <c r="E272" s="376" t="s">
        <v>1982</v>
      </c>
      <c r="F272" s="377">
        <v>32</v>
      </c>
      <c r="G272" s="378">
        <v>235</v>
      </c>
      <c r="H272" s="378">
        <v>7520</v>
      </c>
      <c r="I272" s="379">
        <v>1.0095274149789999E-2</v>
      </c>
      <c r="J272" s="379">
        <v>4.2958613400000001E-5</v>
      </c>
      <c r="K272" s="379">
        <v>0</v>
      </c>
    </row>
    <row r="273" spans="2:11" x14ac:dyDescent="0.2">
      <c r="B273" s="375" t="s">
        <v>2049</v>
      </c>
      <c r="C273" s="359" t="s">
        <v>1912</v>
      </c>
      <c r="D273" s="359" t="s">
        <v>1779</v>
      </c>
      <c r="E273" s="376" t="s">
        <v>1982</v>
      </c>
      <c r="F273" s="377">
        <v>70</v>
      </c>
      <c r="G273" s="378">
        <v>179</v>
      </c>
      <c r="H273" s="378">
        <v>12530</v>
      </c>
      <c r="I273" s="379">
        <v>1.682098206075E-2</v>
      </c>
      <c r="J273" s="379">
        <v>9.3971966819999994E-5</v>
      </c>
      <c r="K273" s="379">
        <v>0</v>
      </c>
    </row>
    <row r="274" spans="2:11" x14ac:dyDescent="0.2">
      <c r="B274" s="375" t="s">
        <v>2049</v>
      </c>
      <c r="C274" s="359" t="s">
        <v>1808</v>
      </c>
      <c r="D274" s="359" t="s">
        <v>1779</v>
      </c>
      <c r="E274" s="376" t="s">
        <v>1982</v>
      </c>
      <c r="F274" s="377">
        <v>58</v>
      </c>
      <c r="G274" s="378">
        <v>332.5</v>
      </c>
      <c r="H274" s="378">
        <v>19285</v>
      </c>
      <c r="I274" s="379">
        <v>2.5889276858869999E-2</v>
      </c>
      <c r="J274" s="379">
        <v>7.786248679E-5</v>
      </c>
      <c r="K274" s="379">
        <v>0</v>
      </c>
    </row>
    <row r="275" spans="2:11" x14ac:dyDescent="0.2">
      <c r="B275" s="375" t="s">
        <v>2049</v>
      </c>
      <c r="C275" s="359" t="s">
        <v>2048</v>
      </c>
      <c r="D275" s="359" t="s">
        <v>1779</v>
      </c>
      <c r="E275" s="376" t="s">
        <v>1982</v>
      </c>
      <c r="F275" s="377">
        <v>21</v>
      </c>
      <c r="G275" s="378">
        <v>325</v>
      </c>
      <c r="H275" s="378">
        <v>6825</v>
      </c>
      <c r="I275" s="379">
        <v>9.1622667649300001E-3</v>
      </c>
      <c r="J275" s="379">
        <v>2.8191590050000001E-5</v>
      </c>
      <c r="K275" s="379">
        <v>0</v>
      </c>
    </row>
    <row r="276" spans="2:11" x14ac:dyDescent="0.2">
      <c r="B276" s="375" t="s">
        <v>2049</v>
      </c>
      <c r="C276" s="359" t="s">
        <v>1821</v>
      </c>
      <c r="D276" s="359" t="s">
        <v>1779</v>
      </c>
      <c r="E276" s="376" t="s">
        <v>1982</v>
      </c>
      <c r="F276" s="377">
        <v>16</v>
      </c>
      <c r="G276" s="378">
        <v>382.625</v>
      </c>
      <c r="H276" s="378">
        <v>6122</v>
      </c>
      <c r="I276" s="379">
        <v>8.2185197267299996E-3</v>
      </c>
      <c r="J276" s="379">
        <v>2.14793067E-5</v>
      </c>
      <c r="K276" s="379">
        <v>0</v>
      </c>
    </row>
    <row r="277" spans="2:11" x14ac:dyDescent="0.2">
      <c r="B277" s="375" t="s">
        <v>2049</v>
      </c>
      <c r="C277" s="359" t="s">
        <v>1835</v>
      </c>
      <c r="D277" s="359" t="s">
        <v>1779</v>
      </c>
      <c r="E277" s="376" t="s">
        <v>1982</v>
      </c>
      <c r="F277" s="377">
        <v>21</v>
      </c>
      <c r="G277" s="378">
        <v>285</v>
      </c>
      <c r="H277" s="378">
        <v>5985</v>
      </c>
      <c r="I277" s="379">
        <v>8.0346031631000001E-3</v>
      </c>
      <c r="J277" s="379">
        <v>2.8191590050000001E-5</v>
      </c>
      <c r="K277" s="379">
        <v>0</v>
      </c>
    </row>
    <row r="278" spans="2:11" x14ac:dyDescent="0.2">
      <c r="B278" s="375" t="s">
        <v>2049</v>
      </c>
      <c r="C278" s="359" t="s">
        <v>1929</v>
      </c>
      <c r="D278" s="359" t="s">
        <v>1779</v>
      </c>
      <c r="E278" s="376" t="s">
        <v>1982</v>
      </c>
      <c r="F278" s="377">
        <v>3</v>
      </c>
      <c r="G278" s="378">
        <v>166.666666666667</v>
      </c>
      <c r="H278" s="378">
        <v>500</v>
      </c>
      <c r="I278" s="379">
        <v>6.7122833443000003E-4</v>
      </c>
      <c r="J278" s="379">
        <v>4.02737001E-6</v>
      </c>
      <c r="K278" s="379">
        <v>0</v>
      </c>
    </row>
    <row r="279" spans="2:11" x14ac:dyDescent="0.2">
      <c r="B279" s="375" t="s">
        <v>2049</v>
      </c>
      <c r="C279" s="359" t="s">
        <v>2000</v>
      </c>
      <c r="D279" s="359" t="s">
        <v>1783</v>
      </c>
      <c r="E279" s="376" t="s">
        <v>1982</v>
      </c>
      <c r="F279" s="377">
        <v>2</v>
      </c>
      <c r="G279" s="378">
        <v>235</v>
      </c>
      <c r="H279" s="378">
        <v>470</v>
      </c>
      <c r="I279" s="379">
        <v>6.3095463436000005E-4</v>
      </c>
      <c r="J279" s="379">
        <v>2.68491334E-6</v>
      </c>
      <c r="K279" s="379">
        <v>0</v>
      </c>
    </row>
    <row r="280" spans="2:11" x14ac:dyDescent="0.2">
      <c r="B280" s="375" t="s">
        <v>2049</v>
      </c>
      <c r="C280" s="359" t="s">
        <v>1864</v>
      </c>
      <c r="D280" s="359" t="s">
        <v>2547</v>
      </c>
      <c r="E280" s="376" t="s">
        <v>1982</v>
      </c>
      <c r="F280" s="377">
        <v>23</v>
      </c>
      <c r="G280" s="378">
        <v>223</v>
      </c>
      <c r="H280" s="378">
        <v>5129</v>
      </c>
      <c r="I280" s="379">
        <v>6.8854602545600002E-3</v>
      </c>
      <c r="J280" s="379">
        <v>3.0876503380000003E-5</v>
      </c>
      <c r="K280" s="379">
        <v>0</v>
      </c>
    </row>
    <row r="281" spans="2:11" x14ac:dyDescent="0.2">
      <c r="B281" s="375" t="s">
        <v>2049</v>
      </c>
      <c r="C281" s="359" t="s">
        <v>1945</v>
      </c>
      <c r="D281" s="359" t="s">
        <v>1783</v>
      </c>
      <c r="E281" s="376" t="s">
        <v>1982</v>
      </c>
      <c r="F281" s="377">
        <v>45</v>
      </c>
      <c r="G281" s="378">
        <v>240</v>
      </c>
      <c r="H281" s="378">
        <v>10800</v>
      </c>
      <c r="I281" s="379">
        <v>1.449853202363E-2</v>
      </c>
      <c r="J281" s="379">
        <v>6.0410550100000002E-5</v>
      </c>
      <c r="K281" s="379">
        <v>0</v>
      </c>
    </row>
    <row r="282" spans="2:11" x14ac:dyDescent="0.2">
      <c r="B282" s="375" t="s">
        <v>2049</v>
      </c>
      <c r="C282" s="359" t="s">
        <v>2050</v>
      </c>
      <c r="D282" s="359" t="s">
        <v>1783</v>
      </c>
      <c r="E282" s="376" t="s">
        <v>1982</v>
      </c>
      <c r="F282" s="377">
        <v>41</v>
      </c>
      <c r="G282" s="378">
        <v>85</v>
      </c>
      <c r="H282" s="378">
        <v>3485</v>
      </c>
      <c r="I282" s="379">
        <v>4.6784614909600002E-3</v>
      </c>
      <c r="J282" s="379">
        <v>5.5040723419999999E-5</v>
      </c>
      <c r="K282" s="379">
        <v>0</v>
      </c>
    </row>
    <row r="283" spans="2:11" x14ac:dyDescent="0.2">
      <c r="B283" s="375" t="s">
        <v>2049</v>
      </c>
      <c r="C283" s="359" t="s">
        <v>1877</v>
      </c>
      <c r="D283" s="359" t="s">
        <v>1779</v>
      </c>
      <c r="E283" s="376" t="s">
        <v>1982</v>
      </c>
      <c r="F283" s="377">
        <v>3</v>
      </c>
      <c r="G283" s="378">
        <v>184</v>
      </c>
      <c r="H283" s="378">
        <v>552</v>
      </c>
      <c r="I283" s="379">
        <v>7.4103608121000003E-4</v>
      </c>
      <c r="J283" s="379">
        <v>4.02737001E-6</v>
      </c>
      <c r="K283" s="379">
        <v>0</v>
      </c>
    </row>
    <row r="284" spans="2:11" x14ac:dyDescent="0.2">
      <c r="B284" s="375" t="s">
        <v>2049</v>
      </c>
      <c r="C284" s="359" t="s">
        <v>1961</v>
      </c>
      <c r="D284" s="359" t="s">
        <v>1783</v>
      </c>
      <c r="E284" s="376" t="s">
        <v>1982</v>
      </c>
      <c r="F284" s="377">
        <v>8</v>
      </c>
      <c r="G284" s="378">
        <v>8</v>
      </c>
      <c r="H284" s="378">
        <v>64</v>
      </c>
      <c r="I284" s="379">
        <v>8.5917226810000005E-5</v>
      </c>
      <c r="J284" s="379">
        <v>1.073965335E-5</v>
      </c>
      <c r="K284" s="379">
        <v>0</v>
      </c>
    </row>
    <row r="285" spans="2:11" x14ac:dyDescent="0.2">
      <c r="B285" s="375" t="s">
        <v>2049</v>
      </c>
      <c r="C285" s="359" t="s">
        <v>2016</v>
      </c>
      <c r="D285" s="359" t="s">
        <v>2547</v>
      </c>
      <c r="E285" s="376" t="s">
        <v>1982</v>
      </c>
      <c r="F285" s="377">
        <v>21</v>
      </c>
      <c r="G285" s="378">
        <v>75</v>
      </c>
      <c r="H285" s="378">
        <v>1575</v>
      </c>
      <c r="I285" s="379">
        <v>2.1143692534500002E-3</v>
      </c>
      <c r="J285" s="379">
        <v>2.8191590050000001E-5</v>
      </c>
      <c r="K285" s="379">
        <v>0</v>
      </c>
    </row>
    <row r="286" spans="2:11" x14ac:dyDescent="0.2">
      <c r="B286" s="375" t="s">
        <v>2049</v>
      </c>
      <c r="C286" s="359" t="s">
        <v>2016</v>
      </c>
      <c r="D286" s="359" t="s">
        <v>2547</v>
      </c>
      <c r="E286" s="376" t="s">
        <v>1982</v>
      </c>
      <c r="F286" s="377">
        <v>13</v>
      </c>
      <c r="G286" s="378">
        <v>150</v>
      </c>
      <c r="H286" s="378">
        <v>1950</v>
      </c>
      <c r="I286" s="379">
        <v>2.6177905042699999E-3</v>
      </c>
      <c r="J286" s="379">
        <v>1.7451936700000001E-5</v>
      </c>
      <c r="K286" s="379">
        <v>0</v>
      </c>
    </row>
    <row r="287" spans="2:11" x14ac:dyDescent="0.2">
      <c r="B287" s="375" t="s">
        <v>2049</v>
      </c>
      <c r="C287" s="359" t="s">
        <v>1891</v>
      </c>
      <c r="D287" s="359" t="s">
        <v>1783</v>
      </c>
      <c r="E287" s="376" t="s">
        <v>1982</v>
      </c>
      <c r="F287" s="377">
        <v>75</v>
      </c>
      <c r="G287" s="378">
        <v>189.13333333333301</v>
      </c>
      <c r="H287" s="378">
        <v>14185</v>
      </c>
      <c r="I287" s="379">
        <v>1.9042747847710002E-2</v>
      </c>
      <c r="J287" s="379">
        <v>1.0068425016E-4</v>
      </c>
      <c r="K287" s="379">
        <v>0</v>
      </c>
    </row>
    <row r="288" spans="2:11" x14ac:dyDescent="0.2">
      <c r="B288" s="375" t="s">
        <v>2049</v>
      </c>
      <c r="C288" s="359" t="s">
        <v>2051</v>
      </c>
      <c r="D288" s="359" t="s">
        <v>1783</v>
      </c>
      <c r="E288" s="376" t="s">
        <v>1982</v>
      </c>
      <c r="F288" s="377">
        <v>1</v>
      </c>
      <c r="G288" s="378">
        <v>212</v>
      </c>
      <c r="H288" s="378">
        <v>212</v>
      </c>
      <c r="I288" s="379">
        <v>2.8460081380000002E-4</v>
      </c>
      <c r="J288" s="379">
        <v>1.34245667E-6</v>
      </c>
      <c r="K288" s="379">
        <v>0</v>
      </c>
    </row>
    <row r="289" spans="2:11" x14ac:dyDescent="0.2">
      <c r="B289" s="375" t="s">
        <v>2049</v>
      </c>
      <c r="C289" s="359" t="s">
        <v>2045</v>
      </c>
      <c r="D289" s="359" t="s">
        <v>1779</v>
      </c>
      <c r="E289" s="376" t="s">
        <v>1982</v>
      </c>
      <c r="F289" s="377">
        <v>1</v>
      </c>
      <c r="G289" s="378">
        <v>9</v>
      </c>
      <c r="H289" s="378">
        <v>9</v>
      </c>
      <c r="I289" s="379">
        <v>1.2082110019999999E-5</v>
      </c>
      <c r="J289" s="379">
        <v>1.34245667E-6</v>
      </c>
      <c r="K289" s="379">
        <v>0</v>
      </c>
    </row>
    <row r="290" spans="2:11" x14ac:dyDescent="0.2">
      <c r="B290" s="375" t="s">
        <v>2049</v>
      </c>
      <c r="C290" s="359" t="s">
        <v>2045</v>
      </c>
      <c r="D290" s="359" t="s">
        <v>1779</v>
      </c>
      <c r="E290" s="376" t="s">
        <v>1982</v>
      </c>
      <c r="F290" s="377">
        <v>63</v>
      </c>
      <c r="G290" s="378">
        <v>385</v>
      </c>
      <c r="H290" s="378">
        <v>24255</v>
      </c>
      <c r="I290" s="379">
        <v>3.2561286503069997E-2</v>
      </c>
      <c r="J290" s="379">
        <v>8.4574770139999998E-5</v>
      </c>
      <c r="K290" s="379">
        <v>0</v>
      </c>
    </row>
    <row r="291" spans="2:11" x14ac:dyDescent="0.2">
      <c r="B291" s="375" t="s">
        <v>2052</v>
      </c>
      <c r="C291" s="359" t="s">
        <v>1912</v>
      </c>
      <c r="D291" s="359" t="s">
        <v>1779</v>
      </c>
      <c r="E291" s="376" t="s">
        <v>1982</v>
      </c>
      <c r="F291" s="377">
        <v>4</v>
      </c>
      <c r="G291" s="378">
        <v>30</v>
      </c>
      <c r="H291" s="378">
        <v>120</v>
      </c>
      <c r="I291" s="379">
        <v>1.6109480026E-4</v>
      </c>
      <c r="J291" s="379">
        <v>5.36982668E-6</v>
      </c>
      <c r="K291" s="379">
        <v>0</v>
      </c>
    </row>
    <row r="292" spans="2:11" x14ac:dyDescent="0.2">
      <c r="B292" s="375" t="s">
        <v>2052</v>
      </c>
      <c r="C292" s="359" t="s">
        <v>1807</v>
      </c>
      <c r="D292" s="359" t="s">
        <v>1779</v>
      </c>
      <c r="E292" s="376" t="s">
        <v>1982</v>
      </c>
      <c r="F292" s="377">
        <v>3</v>
      </c>
      <c r="G292" s="378">
        <v>333.66666666666703</v>
      </c>
      <c r="H292" s="378">
        <v>1001</v>
      </c>
      <c r="I292" s="379">
        <v>1.3437991255199999E-3</v>
      </c>
      <c r="J292" s="379">
        <v>4.02737001E-6</v>
      </c>
      <c r="K292" s="379">
        <v>0</v>
      </c>
    </row>
    <row r="293" spans="2:11" x14ac:dyDescent="0.2">
      <c r="B293" s="375" t="s">
        <v>2052</v>
      </c>
      <c r="C293" s="359" t="s">
        <v>1929</v>
      </c>
      <c r="D293" s="359" t="s">
        <v>1779</v>
      </c>
      <c r="E293" s="376" t="s">
        <v>1982</v>
      </c>
      <c r="F293" s="377">
        <v>1708</v>
      </c>
      <c r="G293" s="378">
        <v>8.1475409836065609</v>
      </c>
      <c r="H293" s="378">
        <v>13916</v>
      </c>
      <c r="I293" s="379">
        <v>1.868162700378E-2</v>
      </c>
      <c r="J293" s="379">
        <v>2.2929159903999998E-3</v>
      </c>
      <c r="K293" s="379">
        <v>0</v>
      </c>
    </row>
    <row r="294" spans="2:11" x14ac:dyDescent="0.2">
      <c r="B294" s="375" t="s">
        <v>2052</v>
      </c>
      <c r="C294" s="359" t="s">
        <v>1844</v>
      </c>
      <c r="D294" s="359" t="s">
        <v>1779</v>
      </c>
      <c r="E294" s="376" t="s">
        <v>1982</v>
      </c>
      <c r="F294" s="377">
        <v>8</v>
      </c>
      <c r="G294" s="378">
        <v>275</v>
      </c>
      <c r="H294" s="378">
        <v>2200</v>
      </c>
      <c r="I294" s="379">
        <v>2.9534046714799998E-3</v>
      </c>
      <c r="J294" s="379">
        <v>1.073965335E-5</v>
      </c>
      <c r="K294" s="379">
        <v>0</v>
      </c>
    </row>
    <row r="295" spans="2:11" x14ac:dyDescent="0.2">
      <c r="B295" s="375" t="s">
        <v>2052</v>
      </c>
      <c r="C295" s="359" t="s">
        <v>1860</v>
      </c>
      <c r="D295" s="359" t="s">
        <v>1783</v>
      </c>
      <c r="E295" s="376" t="s">
        <v>1982</v>
      </c>
      <c r="F295" s="377">
        <v>11</v>
      </c>
      <c r="G295" s="378">
        <v>204.54545454545499</v>
      </c>
      <c r="H295" s="378">
        <v>2250</v>
      </c>
      <c r="I295" s="379">
        <v>3.0205275049200002E-3</v>
      </c>
      <c r="J295" s="379">
        <v>1.4767023359999999E-5</v>
      </c>
      <c r="K295" s="379">
        <v>0</v>
      </c>
    </row>
    <row r="296" spans="2:11" x14ac:dyDescent="0.2">
      <c r="B296" s="375" t="s">
        <v>2052</v>
      </c>
      <c r="C296" s="359" t="s">
        <v>1958</v>
      </c>
      <c r="D296" s="359" t="s">
        <v>1783</v>
      </c>
      <c r="E296" s="376" t="s">
        <v>1982</v>
      </c>
      <c r="F296" s="377">
        <v>6</v>
      </c>
      <c r="G296" s="378">
        <v>215</v>
      </c>
      <c r="H296" s="378">
        <v>1290</v>
      </c>
      <c r="I296" s="379">
        <v>1.7317691028200001E-3</v>
      </c>
      <c r="J296" s="379">
        <v>8.0547400100000002E-6</v>
      </c>
      <c r="K296" s="379">
        <v>0</v>
      </c>
    </row>
    <row r="297" spans="2:11" x14ac:dyDescent="0.2">
      <c r="B297" s="375" t="s">
        <v>2052</v>
      </c>
      <c r="C297" s="359" t="s">
        <v>2053</v>
      </c>
      <c r="D297" s="359" t="s">
        <v>2547</v>
      </c>
      <c r="E297" s="376" t="s">
        <v>1982</v>
      </c>
      <c r="F297" s="377">
        <v>22</v>
      </c>
      <c r="G297" s="378">
        <v>237</v>
      </c>
      <c r="H297" s="378">
        <v>5214</v>
      </c>
      <c r="I297" s="379">
        <v>6.9995690714100001E-3</v>
      </c>
      <c r="J297" s="379">
        <v>2.9534046709999999E-5</v>
      </c>
      <c r="K297" s="379">
        <v>0</v>
      </c>
    </row>
    <row r="298" spans="2:11" x14ac:dyDescent="0.2">
      <c r="B298" s="375" t="s">
        <v>2052</v>
      </c>
      <c r="C298" s="359" t="s">
        <v>2054</v>
      </c>
      <c r="D298" s="359" t="s">
        <v>2547</v>
      </c>
      <c r="E298" s="376" t="s">
        <v>1982</v>
      </c>
      <c r="F298" s="377">
        <v>131</v>
      </c>
      <c r="G298" s="378">
        <v>345</v>
      </c>
      <c r="H298" s="378">
        <v>45195</v>
      </c>
      <c r="I298" s="379">
        <v>6.0672329148900001E-2</v>
      </c>
      <c r="J298" s="379">
        <v>1.7586182362E-4</v>
      </c>
      <c r="K298" s="379">
        <v>0</v>
      </c>
    </row>
    <row r="299" spans="2:11" x14ac:dyDescent="0.2">
      <c r="B299" s="375" t="s">
        <v>2052</v>
      </c>
      <c r="C299" s="359" t="s">
        <v>2037</v>
      </c>
      <c r="D299" s="359" t="s">
        <v>1779</v>
      </c>
      <c r="E299" s="376" t="s">
        <v>1982</v>
      </c>
      <c r="F299" s="377">
        <v>1</v>
      </c>
      <c r="G299" s="378">
        <v>190</v>
      </c>
      <c r="H299" s="378">
        <v>190</v>
      </c>
      <c r="I299" s="379">
        <v>2.5506676708000002E-4</v>
      </c>
      <c r="J299" s="379">
        <v>1.34245667E-6</v>
      </c>
      <c r="K299" s="379">
        <v>0</v>
      </c>
    </row>
    <row r="300" spans="2:11" x14ac:dyDescent="0.2">
      <c r="B300" s="375" t="s">
        <v>2052</v>
      </c>
      <c r="C300" s="359" t="s">
        <v>1892</v>
      </c>
      <c r="D300" s="359" t="s">
        <v>1779</v>
      </c>
      <c r="E300" s="376" t="s">
        <v>1982</v>
      </c>
      <c r="F300" s="377">
        <v>5</v>
      </c>
      <c r="G300" s="378">
        <v>150</v>
      </c>
      <c r="H300" s="378">
        <v>750</v>
      </c>
      <c r="I300" s="379">
        <v>1.0068425016399999E-3</v>
      </c>
      <c r="J300" s="379">
        <v>6.7122833400000002E-6</v>
      </c>
      <c r="K300" s="379">
        <v>0</v>
      </c>
    </row>
    <row r="301" spans="2:11" x14ac:dyDescent="0.2">
      <c r="B301" s="375" t="s">
        <v>2052</v>
      </c>
      <c r="C301" s="359" t="s">
        <v>1898</v>
      </c>
      <c r="D301" s="359" t="s">
        <v>1783</v>
      </c>
      <c r="E301" s="376" t="s">
        <v>1982</v>
      </c>
      <c r="F301" s="377">
        <v>26</v>
      </c>
      <c r="G301" s="378">
        <v>177.19230769230799</v>
      </c>
      <c r="H301" s="378">
        <v>4607</v>
      </c>
      <c r="I301" s="379">
        <v>6.18469787341E-3</v>
      </c>
      <c r="J301" s="379">
        <v>3.4903873389999999E-5</v>
      </c>
      <c r="K301" s="379">
        <v>0</v>
      </c>
    </row>
    <row r="302" spans="2:11" x14ac:dyDescent="0.2">
      <c r="B302" s="375" t="s">
        <v>2052</v>
      </c>
      <c r="C302" s="359" t="s">
        <v>1901</v>
      </c>
      <c r="D302" s="359" t="s">
        <v>1783</v>
      </c>
      <c r="E302" s="376" t="s">
        <v>1982</v>
      </c>
      <c r="F302" s="377">
        <v>1</v>
      </c>
      <c r="G302" s="378">
        <v>190</v>
      </c>
      <c r="H302" s="378">
        <v>190</v>
      </c>
      <c r="I302" s="379">
        <v>2.5506676708000002E-4</v>
      </c>
      <c r="J302" s="379">
        <v>1.34245667E-6</v>
      </c>
      <c r="K302" s="379">
        <v>0</v>
      </c>
    </row>
    <row r="303" spans="2:11" x14ac:dyDescent="0.2">
      <c r="B303" s="375" t="s">
        <v>2052</v>
      </c>
      <c r="C303" s="359" t="s">
        <v>2023</v>
      </c>
      <c r="D303" s="359" t="s">
        <v>1783</v>
      </c>
      <c r="E303" s="376" t="s">
        <v>1982</v>
      </c>
      <c r="F303" s="377">
        <v>43</v>
      </c>
      <c r="G303" s="378">
        <v>110</v>
      </c>
      <c r="H303" s="378">
        <v>4730</v>
      </c>
      <c r="I303" s="379">
        <v>6.3498200436799997E-3</v>
      </c>
      <c r="J303" s="379">
        <v>5.772563676E-5</v>
      </c>
      <c r="K303" s="379">
        <v>0</v>
      </c>
    </row>
    <row r="304" spans="2:11" x14ac:dyDescent="0.2">
      <c r="B304" s="375" t="s">
        <v>2055</v>
      </c>
      <c r="C304" s="359" t="s">
        <v>1846</v>
      </c>
      <c r="D304" s="359" t="s">
        <v>1783</v>
      </c>
      <c r="E304" s="376" t="s">
        <v>1982</v>
      </c>
      <c r="F304" s="377">
        <v>12</v>
      </c>
      <c r="G304" s="378">
        <v>15</v>
      </c>
      <c r="H304" s="378">
        <v>180</v>
      </c>
      <c r="I304" s="379">
        <v>2.4164220039000001E-4</v>
      </c>
      <c r="J304" s="379">
        <v>1.610948003E-5</v>
      </c>
      <c r="K304" s="379">
        <v>0</v>
      </c>
    </row>
    <row r="305" spans="2:11" x14ac:dyDescent="0.2">
      <c r="B305" s="375" t="s">
        <v>2055</v>
      </c>
      <c r="C305" s="359" t="s">
        <v>1944</v>
      </c>
      <c r="D305" s="359" t="s">
        <v>2547</v>
      </c>
      <c r="E305" s="376" t="s">
        <v>1982</v>
      </c>
      <c r="F305" s="377">
        <v>11</v>
      </c>
      <c r="G305" s="378">
        <v>247</v>
      </c>
      <c r="H305" s="378">
        <v>2717</v>
      </c>
      <c r="I305" s="379">
        <v>3.64745476928E-3</v>
      </c>
      <c r="J305" s="379">
        <v>1.4767023359999999E-5</v>
      </c>
      <c r="K305" s="379">
        <v>0</v>
      </c>
    </row>
    <row r="306" spans="2:11" x14ac:dyDescent="0.2">
      <c r="B306" s="375" t="s">
        <v>2056</v>
      </c>
      <c r="C306" s="359" t="s">
        <v>2057</v>
      </c>
      <c r="D306" s="359" t="s">
        <v>2547</v>
      </c>
      <c r="E306" s="376" t="s">
        <v>1982</v>
      </c>
      <c r="F306" s="377">
        <v>44</v>
      </c>
      <c r="G306" s="378">
        <v>305.31818181818198</v>
      </c>
      <c r="H306" s="378">
        <v>13434</v>
      </c>
      <c r="I306" s="379">
        <v>1.8034562889399999E-2</v>
      </c>
      <c r="J306" s="379">
        <v>5.9068093430000001E-5</v>
      </c>
      <c r="K306" s="379">
        <v>0</v>
      </c>
    </row>
    <row r="307" spans="2:11" x14ac:dyDescent="0.2">
      <c r="B307" s="375" t="s">
        <v>2056</v>
      </c>
      <c r="C307" s="359" t="s">
        <v>1829</v>
      </c>
      <c r="D307" s="359" t="s">
        <v>1779</v>
      </c>
      <c r="E307" s="376" t="s">
        <v>1982</v>
      </c>
      <c r="F307" s="377">
        <v>1677</v>
      </c>
      <c r="G307" s="378">
        <v>241</v>
      </c>
      <c r="H307" s="378">
        <v>404157</v>
      </c>
      <c r="I307" s="379">
        <v>0.54256325991438004</v>
      </c>
      <c r="J307" s="379">
        <v>2.2512998336699998E-3</v>
      </c>
      <c r="K307" s="379">
        <v>0</v>
      </c>
    </row>
    <row r="308" spans="2:11" x14ac:dyDescent="0.2">
      <c r="B308" s="375" t="s">
        <v>2056</v>
      </c>
      <c r="C308" s="359" t="s">
        <v>2058</v>
      </c>
      <c r="D308" s="359" t="s">
        <v>1779</v>
      </c>
      <c r="E308" s="376" t="s">
        <v>1982</v>
      </c>
      <c r="F308" s="377">
        <v>1160</v>
      </c>
      <c r="G308" s="378">
        <v>252.55172413793099</v>
      </c>
      <c r="H308" s="378">
        <v>292960</v>
      </c>
      <c r="I308" s="379">
        <v>0.39328610570771999</v>
      </c>
      <c r="J308" s="379">
        <v>1.5572497358700001E-3</v>
      </c>
      <c r="K308" s="379">
        <v>0</v>
      </c>
    </row>
    <row r="309" spans="2:11" x14ac:dyDescent="0.2">
      <c r="B309" s="375" t="s">
        <v>2056</v>
      </c>
      <c r="C309" s="359" t="s">
        <v>2059</v>
      </c>
      <c r="D309" s="359" t="s">
        <v>1779</v>
      </c>
      <c r="E309" s="376" t="s">
        <v>1982</v>
      </c>
      <c r="F309" s="377">
        <v>1267</v>
      </c>
      <c r="G309" s="378">
        <v>241</v>
      </c>
      <c r="H309" s="378">
        <v>305347</v>
      </c>
      <c r="I309" s="379">
        <v>0.40991511646482998</v>
      </c>
      <c r="J309" s="379">
        <v>1.7008925994400001E-3</v>
      </c>
      <c r="K309" s="379">
        <v>0</v>
      </c>
    </row>
    <row r="310" spans="2:11" x14ac:dyDescent="0.2">
      <c r="B310" s="375" t="s">
        <v>2056</v>
      </c>
      <c r="C310" s="359" t="s">
        <v>2060</v>
      </c>
      <c r="D310" s="359" t="s">
        <v>1779</v>
      </c>
      <c r="E310" s="376" t="s">
        <v>1982</v>
      </c>
      <c r="F310" s="377">
        <v>1208</v>
      </c>
      <c r="G310" s="378">
        <v>242</v>
      </c>
      <c r="H310" s="378">
        <v>292336</v>
      </c>
      <c r="I310" s="379">
        <v>0.39244841274636</v>
      </c>
      <c r="J310" s="379">
        <v>1.62168765598E-3</v>
      </c>
      <c r="K310" s="379">
        <v>0</v>
      </c>
    </row>
    <row r="311" spans="2:11" x14ac:dyDescent="0.2">
      <c r="B311" s="375" t="s">
        <v>2056</v>
      </c>
      <c r="C311" s="359" t="s">
        <v>2061</v>
      </c>
      <c r="D311" s="359" t="s">
        <v>1783</v>
      </c>
      <c r="E311" s="376" t="s">
        <v>1982</v>
      </c>
      <c r="F311" s="377">
        <v>655</v>
      </c>
      <c r="G311" s="378">
        <v>242</v>
      </c>
      <c r="H311" s="378">
        <v>158510</v>
      </c>
      <c r="I311" s="379">
        <v>0.21279280658019001</v>
      </c>
      <c r="J311" s="379">
        <v>8.7930911810000004E-4</v>
      </c>
      <c r="K311" s="379">
        <v>0</v>
      </c>
    </row>
    <row r="312" spans="2:11" x14ac:dyDescent="0.2">
      <c r="B312" s="375" t="s">
        <v>2056</v>
      </c>
      <c r="C312" s="359" t="s">
        <v>1830</v>
      </c>
      <c r="D312" s="359" t="s">
        <v>1779</v>
      </c>
      <c r="E312" s="376" t="s">
        <v>1982</v>
      </c>
      <c r="F312" s="377">
        <v>2061</v>
      </c>
      <c r="G312" s="378">
        <v>243</v>
      </c>
      <c r="H312" s="378">
        <v>500823</v>
      </c>
      <c r="I312" s="379">
        <v>0.67233317626589995</v>
      </c>
      <c r="J312" s="379">
        <v>2.7668031945100001E-3</v>
      </c>
      <c r="K312" s="379">
        <v>0</v>
      </c>
    </row>
    <row r="313" spans="2:11" x14ac:dyDescent="0.2">
      <c r="B313" s="375" t="s">
        <v>2056</v>
      </c>
      <c r="C313" s="359" t="s">
        <v>2062</v>
      </c>
      <c r="D313" s="359" t="s">
        <v>1783</v>
      </c>
      <c r="E313" s="376" t="s">
        <v>1982</v>
      </c>
      <c r="F313" s="377">
        <v>17</v>
      </c>
      <c r="G313" s="378">
        <v>72</v>
      </c>
      <c r="H313" s="378">
        <v>1224</v>
      </c>
      <c r="I313" s="379">
        <v>1.6431669626799999E-3</v>
      </c>
      <c r="J313" s="379">
        <v>2.2821763370000001E-5</v>
      </c>
      <c r="K313" s="379">
        <v>0</v>
      </c>
    </row>
    <row r="314" spans="2:11" x14ac:dyDescent="0.2">
      <c r="B314" s="375" t="s">
        <v>2056</v>
      </c>
      <c r="C314" s="359" t="s">
        <v>2062</v>
      </c>
      <c r="D314" s="359" t="s">
        <v>1783</v>
      </c>
      <c r="E314" s="376" t="s">
        <v>1982</v>
      </c>
      <c r="F314" s="377">
        <v>23</v>
      </c>
      <c r="G314" s="378">
        <v>140</v>
      </c>
      <c r="H314" s="378">
        <v>3220</v>
      </c>
      <c r="I314" s="379">
        <v>4.3227104737099996E-3</v>
      </c>
      <c r="J314" s="379">
        <v>3.0876503380000003E-5</v>
      </c>
      <c r="K314" s="379">
        <v>0</v>
      </c>
    </row>
    <row r="315" spans="2:11" x14ac:dyDescent="0.2">
      <c r="B315" s="375" t="s">
        <v>2056</v>
      </c>
      <c r="C315" s="359" t="s">
        <v>1930</v>
      </c>
      <c r="D315" s="359" t="s">
        <v>1779</v>
      </c>
      <c r="E315" s="376" t="s">
        <v>1982</v>
      </c>
      <c r="F315" s="377">
        <v>151</v>
      </c>
      <c r="G315" s="378">
        <v>235</v>
      </c>
      <c r="H315" s="378">
        <v>35485</v>
      </c>
      <c r="I315" s="379">
        <v>4.7637074894320001E-2</v>
      </c>
      <c r="J315" s="379">
        <v>2.0271095699999999E-4</v>
      </c>
      <c r="K315" s="379">
        <v>0</v>
      </c>
    </row>
    <row r="316" spans="2:11" x14ac:dyDescent="0.2">
      <c r="B316" s="375" t="s">
        <v>2056</v>
      </c>
      <c r="C316" s="359" t="s">
        <v>1932</v>
      </c>
      <c r="D316" s="359" t="s">
        <v>1783</v>
      </c>
      <c r="E316" s="376" t="s">
        <v>1982</v>
      </c>
      <c r="F316" s="377">
        <v>1</v>
      </c>
      <c r="G316" s="378">
        <v>203</v>
      </c>
      <c r="H316" s="378">
        <v>203</v>
      </c>
      <c r="I316" s="379">
        <v>2.7251870378000001E-4</v>
      </c>
      <c r="J316" s="379">
        <v>1.34245667E-6</v>
      </c>
      <c r="K316" s="379">
        <v>0</v>
      </c>
    </row>
    <row r="317" spans="2:11" x14ac:dyDescent="0.2">
      <c r="B317" s="375" t="s">
        <v>2056</v>
      </c>
      <c r="C317" s="359" t="s">
        <v>2009</v>
      </c>
      <c r="D317" s="359" t="s">
        <v>1783</v>
      </c>
      <c r="E317" s="376" t="s">
        <v>1982</v>
      </c>
      <c r="F317" s="377">
        <v>191</v>
      </c>
      <c r="G317" s="378">
        <v>141.03664921466</v>
      </c>
      <c r="H317" s="378">
        <v>26938</v>
      </c>
      <c r="I317" s="379">
        <v>3.6163097745610003E-2</v>
      </c>
      <c r="J317" s="379">
        <v>2.5640922375E-4</v>
      </c>
      <c r="K317" s="379">
        <v>0</v>
      </c>
    </row>
    <row r="318" spans="2:11" x14ac:dyDescent="0.2">
      <c r="B318" s="375" t="s">
        <v>2056</v>
      </c>
      <c r="C318" s="359" t="s">
        <v>1962</v>
      </c>
      <c r="D318" s="359" t="s">
        <v>2547</v>
      </c>
      <c r="E318" s="376" t="s">
        <v>1982</v>
      </c>
      <c r="F318" s="377">
        <v>4</v>
      </c>
      <c r="G318" s="378">
        <v>300</v>
      </c>
      <c r="H318" s="378">
        <v>1200</v>
      </c>
      <c r="I318" s="379">
        <v>1.61094800263E-3</v>
      </c>
      <c r="J318" s="379">
        <v>5.36982668E-6</v>
      </c>
      <c r="K318" s="379">
        <v>0</v>
      </c>
    </row>
    <row r="319" spans="2:11" x14ac:dyDescent="0.2">
      <c r="B319" s="375" t="s">
        <v>2063</v>
      </c>
      <c r="C319" s="359" t="s">
        <v>1981</v>
      </c>
      <c r="D319" s="359" t="s">
        <v>1779</v>
      </c>
      <c r="E319" s="376" t="s">
        <v>1982</v>
      </c>
      <c r="F319" s="377">
        <v>6</v>
      </c>
      <c r="G319" s="378">
        <v>182</v>
      </c>
      <c r="H319" s="378">
        <v>1092</v>
      </c>
      <c r="I319" s="379">
        <v>1.4659626823900001E-3</v>
      </c>
      <c r="J319" s="379">
        <v>8.0547400100000002E-6</v>
      </c>
      <c r="K319" s="379">
        <v>0</v>
      </c>
    </row>
    <row r="320" spans="2:11" x14ac:dyDescent="0.2">
      <c r="B320" s="375" t="s">
        <v>2063</v>
      </c>
      <c r="C320" s="359" t="s">
        <v>1816</v>
      </c>
      <c r="D320" s="359" t="s">
        <v>1779</v>
      </c>
      <c r="E320" s="376" t="s">
        <v>1982</v>
      </c>
      <c r="F320" s="377">
        <v>2</v>
      </c>
      <c r="G320" s="378">
        <v>97</v>
      </c>
      <c r="H320" s="378">
        <v>194</v>
      </c>
      <c r="I320" s="379">
        <v>2.6043659376E-4</v>
      </c>
      <c r="J320" s="379">
        <v>2.68491334E-6</v>
      </c>
      <c r="K320" s="379">
        <v>0</v>
      </c>
    </row>
    <row r="321" spans="2:11" x14ac:dyDescent="0.2">
      <c r="B321" s="375" t="s">
        <v>2063</v>
      </c>
      <c r="C321" s="359" t="s">
        <v>1930</v>
      </c>
      <c r="D321" s="359" t="s">
        <v>1779</v>
      </c>
      <c r="E321" s="376" t="s">
        <v>1982</v>
      </c>
      <c r="F321" s="377">
        <v>1</v>
      </c>
      <c r="G321" s="378">
        <v>160</v>
      </c>
      <c r="H321" s="378">
        <v>160</v>
      </c>
      <c r="I321" s="379">
        <v>2.1479306702E-4</v>
      </c>
      <c r="J321" s="379">
        <v>1.34245667E-6</v>
      </c>
      <c r="K321" s="379">
        <v>0</v>
      </c>
    </row>
    <row r="322" spans="2:11" x14ac:dyDescent="0.2">
      <c r="B322" s="375" t="s">
        <v>2063</v>
      </c>
      <c r="C322" s="359" t="s">
        <v>2064</v>
      </c>
      <c r="D322" s="359" t="s">
        <v>1783</v>
      </c>
      <c r="E322" s="376" t="s">
        <v>1982</v>
      </c>
      <c r="F322" s="377">
        <v>2</v>
      </c>
      <c r="G322" s="378">
        <v>80</v>
      </c>
      <c r="H322" s="378">
        <v>160</v>
      </c>
      <c r="I322" s="379">
        <v>2.1479306702E-4</v>
      </c>
      <c r="J322" s="379">
        <v>2.68491334E-6</v>
      </c>
      <c r="K322" s="379">
        <v>0</v>
      </c>
    </row>
    <row r="323" spans="2:11" x14ac:dyDescent="0.2">
      <c r="B323" s="375" t="s">
        <v>2063</v>
      </c>
      <c r="C323" s="359" t="s">
        <v>1860</v>
      </c>
      <c r="D323" s="359" t="s">
        <v>1783</v>
      </c>
      <c r="E323" s="376" t="s">
        <v>1982</v>
      </c>
      <c r="F323" s="377">
        <v>2</v>
      </c>
      <c r="G323" s="378">
        <v>252</v>
      </c>
      <c r="H323" s="378">
        <v>504</v>
      </c>
      <c r="I323" s="379">
        <v>6.7659816110000003E-4</v>
      </c>
      <c r="J323" s="379">
        <v>2.68491334E-6</v>
      </c>
      <c r="K323" s="379">
        <v>0</v>
      </c>
    </row>
    <row r="324" spans="2:11" x14ac:dyDescent="0.2">
      <c r="B324" s="375" t="s">
        <v>2063</v>
      </c>
      <c r="C324" s="359" t="s">
        <v>2065</v>
      </c>
      <c r="D324" s="359" t="s">
        <v>1783</v>
      </c>
      <c r="E324" s="376" t="s">
        <v>1982</v>
      </c>
      <c r="F324" s="377">
        <v>14</v>
      </c>
      <c r="G324" s="378">
        <v>97</v>
      </c>
      <c r="H324" s="378">
        <v>1358</v>
      </c>
      <c r="I324" s="379">
        <v>1.8230561563000001E-3</v>
      </c>
      <c r="J324" s="379">
        <v>1.8794393359999999E-5</v>
      </c>
      <c r="K324" s="379">
        <v>0</v>
      </c>
    </row>
    <row r="325" spans="2:11" x14ac:dyDescent="0.2">
      <c r="B325" s="375" t="s">
        <v>2063</v>
      </c>
      <c r="C325" s="359" t="s">
        <v>1953</v>
      </c>
      <c r="D325" s="359" t="s">
        <v>1783</v>
      </c>
      <c r="E325" s="376" t="s">
        <v>1982</v>
      </c>
      <c r="F325" s="377">
        <v>18</v>
      </c>
      <c r="G325" s="378">
        <v>165</v>
      </c>
      <c r="H325" s="378">
        <v>2970</v>
      </c>
      <c r="I325" s="379">
        <v>3.9870963064999997E-3</v>
      </c>
      <c r="J325" s="379">
        <v>2.4164220039999999E-5</v>
      </c>
      <c r="K325" s="379">
        <v>0</v>
      </c>
    </row>
    <row r="326" spans="2:11" x14ac:dyDescent="0.2">
      <c r="B326" s="375" t="s">
        <v>2063</v>
      </c>
      <c r="C326" s="359" t="s">
        <v>1954</v>
      </c>
      <c r="D326" s="359" t="s">
        <v>1779</v>
      </c>
      <c r="E326" s="376" t="s">
        <v>1982</v>
      </c>
      <c r="F326" s="377">
        <v>2</v>
      </c>
      <c r="G326" s="378">
        <v>95</v>
      </c>
      <c r="H326" s="378">
        <v>190</v>
      </c>
      <c r="I326" s="379">
        <v>2.5506676708000002E-4</v>
      </c>
      <c r="J326" s="379">
        <v>2.68491334E-6</v>
      </c>
      <c r="K326" s="379">
        <v>0</v>
      </c>
    </row>
    <row r="327" spans="2:11" x14ac:dyDescent="0.2">
      <c r="B327" s="375" t="s">
        <v>2063</v>
      </c>
      <c r="C327" s="359" t="s">
        <v>1954</v>
      </c>
      <c r="D327" s="359" t="s">
        <v>1779</v>
      </c>
      <c r="E327" s="376" t="s">
        <v>1982</v>
      </c>
      <c r="F327" s="377">
        <v>5</v>
      </c>
      <c r="G327" s="378">
        <v>75</v>
      </c>
      <c r="H327" s="378">
        <v>375</v>
      </c>
      <c r="I327" s="379">
        <v>5.0342125081999996E-4</v>
      </c>
      <c r="J327" s="379">
        <v>6.7122833400000002E-6</v>
      </c>
      <c r="K327" s="379">
        <v>0</v>
      </c>
    </row>
    <row r="328" spans="2:11" x14ac:dyDescent="0.2">
      <c r="B328" s="375" t="s">
        <v>2063</v>
      </c>
      <c r="C328" s="359" t="s">
        <v>2037</v>
      </c>
      <c r="D328" s="359" t="s">
        <v>1779</v>
      </c>
      <c r="E328" s="376" t="s">
        <v>1982</v>
      </c>
      <c r="F328" s="377">
        <v>2</v>
      </c>
      <c r="G328" s="378">
        <v>35</v>
      </c>
      <c r="H328" s="378">
        <v>70</v>
      </c>
      <c r="I328" s="379">
        <v>9.3971966819999994E-5</v>
      </c>
      <c r="J328" s="379">
        <v>2.68491334E-6</v>
      </c>
      <c r="K328" s="379">
        <v>0</v>
      </c>
    </row>
    <row r="329" spans="2:11" x14ac:dyDescent="0.2">
      <c r="B329" s="375" t="s">
        <v>2063</v>
      </c>
      <c r="C329" s="359" t="s">
        <v>1903</v>
      </c>
      <c r="D329" s="359" t="s">
        <v>1783</v>
      </c>
      <c r="E329" s="376" t="s">
        <v>1982</v>
      </c>
      <c r="F329" s="377">
        <v>1</v>
      </c>
      <c r="G329" s="378">
        <v>145</v>
      </c>
      <c r="H329" s="378">
        <v>145</v>
      </c>
      <c r="I329" s="379">
        <v>1.9465621697999999E-4</v>
      </c>
      <c r="J329" s="379">
        <v>1.34245667E-6</v>
      </c>
      <c r="K329" s="379">
        <v>0</v>
      </c>
    </row>
    <row r="330" spans="2:11" x14ac:dyDescent="0.2">
      <c r="B330" s="375" t="s">
        <v>2066</v>
      </c>
      <c r="C330" s="359" t="s">
        <v>1981</v>
      </c>
      <c r="D330" s="359" t="s">
        <v>1779</v>
      </c>
      <c r="E330" s="376" t="s">
        <v>1982</v>
      </c>
      <c r="F330" s="377">
        <v>23</v>
      </c>
      <c r="G330" s="378">
        <v>345</v>
      </c>
      <c r="H330" s="378">
        <v>7935</v>
      </c>
      <c r="I330" s="379">
        <v>1.065239366736E-2</v>
      </c>
      <c r="J330" s="379">
        <v>3.0876503380000003E-5</v>
      </c>
      <c r="K330" s="379">
        <v>0</v>
      </c>
    </row>
    <row r="331" spans="2:11" x14ac:dyDescent="0.2">
      <c r="B331" s="375" t="s">
        <v>2066</v>
      </c>
      <c r="C331" s="359" t="s">
        <v>2067</v>
      </c>
      <c r="D331" s="359" t="s">
        <v>2547</v>
      </c>
      <c r="E331" s="376" t="s">
        <v>1982</v>
      </c>
      <c r="F331" s="377">
        <v>1</v>
      </c>
      <c r="G331" s="378">
        <v>115</v>
      </c>
      <c r="H331" s="378">
        <v>115</v>
      </c>
      <c r="I331" s="379">
        <v>1.5438251692E-4</v>
      </c>
      <c r="J331" s="379">
        <v>1.34245667E-6</v>
      </c>
      <c r="K331" s="379">
        <v>0</v>
      </c>
    </row>
    <row r="332" spans="2:11" x14ac:dyDescent="0.2">
      <c r="B332" s="375" t="s">
        <v>2066</v>
      </c>
      <c r="C332" s="359" t="s">
        <v>1928</v>
      </c>
      <c r="D332" s="359" t="s">
        <v>1783</v>
      </c>
      <c r="E332" s="376" t="s">
        <v>1982</v>
      </c>
      <c r="F332" s="377">
        <v>11</v>
      </c>
      <c r="G332" s="378">
        <v>320</v>
      </c>
      <c r="H332" s="378">
        <v>3520</v>
      </c>
      <c r="I332" s="379">
        <v>4.7254474743699997E-3</v>
      </c>
      <c r="J332" s="379">
        <v>1.4767023359999999E-5</v>
      </c>
      <c r="K332" s="379">
        <v>0</v>
      </c>
    </row>
    <row r="333" spans="2:11" x14ac:dyDescent="0.2">
      <c r="B333" s="375" t="s">
        <v>2066</v>
      </c>
      <c r="C333" s="359" t="s">
        <v>1929</v>
      </c>
      <c r="D333" s="359" t="s">
        <v>1779</v>
      </c>
      <c r="E333" s="376" t="s">
        <v>1982</v>
      </c>
      <c r="F333" s="377">
        <v>8</v>
      </c>
      <c r="G333" s="378">
        <v>360</v>
      </c>
      <c r="H333" s="378">
        <v>2880</v>
      </c>
      <c r="I333" s="379">
        <v>3.8662752062999998E-3</v>
      </c>
      <c r="J333" s="379">
        <v>1.073965335E-5</v>
      </c>
      <c r="K333" s="379">
        <v>0</v>
      </c>
    </row>
    <row r="334" spans="2:11" x14ac:dyDescent="0.2">
      <c r="B334" s="375" t="s">
        <v>2066</v>
      </c>
      <c r="C334" s="359" t="s">
        <v>1857</v>
      </c>
      <c r="D334" s="359" t="s">
        <v>1779</v>
      </c>
      <c r="E334" s="376" t="s">
        <v>1982</v>
      </c>
      <c r="F334" s="377">
        <v>7</v>
      </c>
      <c r="G334" s="378">
        <v>360</v>
      </c>
      <c r="H334" s="378">
        <v>2520</v>
      </c>
      <c r="I334" s="379">
        <v>3.3829908055100001E-3</v>
      </c>
      <c r="J334" s="379">
        <v>9.3971966799999994E-6</v>
      </c>
      <c r="K334" s="379">
        <v>0</v>
      </c>
    </row>
    <row r="335" spans="2:11" x14ac:dyDescent="0.2">
      <c r="B335" s="375" t="s">
        <v>2066</v>
      </c>
      <c r="C335" s="359" t="s">
        <v>2000</v>
      </c>
      <c r="D335" s="359" t="s">
        <v>1783</v>
      </c>
      <c r="E335" s="376" t="s">
        <v>1982</v>
      </c>
      <c r="F335" s="377">
        <v>2</v>
      </c>
      <c r="G335" s="378">
        <v>55</v>
      </c>
      <c r="H335" s="378">
        <v>110</v>
      </c>
      <c r="I335" s="379">
        <v>1.4767023357000001E-4</v>
      </c>
      <c r="J335" s="379">
        <v>2.68491334E-6</v>
      </c>
      <c r="K335" s="379">
        <v>0</v>
      </c>
    </row>
    <row r="336" spans="2:11" x14ac:dyDescent="0.2">
      <c r="B336" s="375" t="s">
        <v>2066</v>
      </c>
      <c r="C336" s="359" t="s">
        <v>2000</v>
      </c>
      <c r="D336" s="359" t="s">
        <v>1783</v>
      </c>
      <c r="E336" s="376" t="s">
        <v>1982</v>
      </c>
      <c r="F336" s="377">
        <v>2</v>
      </c>
      <c r="G336" s="378">
        <v>85</v>
      </c>
      <c r="H336" s="378">
        <v>170</v>
      </c>
      <c r="I336" s="379">
        <v>2.2821763370999999E-4</v>
      </c>
      <c r="J336" s="379">
        <v>2.68491334E-6</v>
      </c>
      <c r="K336" s="379">
        <v>0</v>
      </c>
    </row>
    <row r="337" spans="2:11" x14ac:dyDescent="0.2">
      <c r="B337" s="375" t="s">
        <v>2066</v>
      </c>
      <c r="C337" s="359" t="s">
        <v>2000</v>
      </c>
      <c r="D337" s="359" t="s">
        <v>1783</v>
      </c>
      <c r="E337" s="376" t="s">
        <v>1982</v>
      </c>
      <c r="F337" s="377">
        <v>2</v>
      </c>
      <c r="G337" s="378">
        <v>105</v>
      </c>
      <c r="H337" s="378">
        <v>210</v>
      </c>
      <c r="I337" s="379">
        <v>2.8191590046000001E-4</v>
      </c>
      <c r="J337" s="379">
        <v>2.68491334E-6</v>
      </c>
      <c r="K337" s="379">
        <v>0</v>
      </c>
    </row>
    <row r="338" spans="2:11" x14ac:dyDescent="0.2">
      <c r="B338" s="375" t="s">
        <v>2066</v>
      </c>
      <c r="C338" s="359" t="s">
        <v>1954</v>
      </c>
      <c r="D338" s="359" t="s">
        <v>1779</v>
      </c>
      <c r="E338" s="376" t="s">
        <v>1982</v>
      </c>
      <c r="F338" s="377">
        <v>30</v>
      </c>
      <c r="G338" s="378">
        <v>355</v>
      </c>
      <c r="H338" s="378">
        <v>10650</v>
      </c>
      <c r="I338" s="379">
        <v>1.42971635233E-2</v>
      </c>
      <c r="J338" s="379">
        <v>4.0273700070000002E-5</v>
      </c>
      <c r="K338" s="379">
        <v>0</v>
      </c>
    </row>
    <row r="339" spans="2:11" x14ac:dyDescent="0.2">
      <c r="B339" s="375" t="s">
        <v>2066</v>
      </c>
      <c r="C339" s="359" t="s">
        <v>1959</v>
      </c>
      <c r="D339" s="359" t="s">
        <v>1783</v>
      </c>
      <c r="E339" s="376" t="s">
        <v>1982</v>
      </c>
      <c r="F339" s="377">
        <v>19</v>
      </c>
      <c r="G339" s="378">
        <v>390</v>
      </c>
      <c r="H339" s="378">
        <v>7410</v>
      </c>
      <c r="I339" s="379">
        <v>9.9476039162099995E-3</v>
      </c>
      <c r="J339" s="379">
        <v>2.550667671E-5</v>
      </c>
      <c r="K339" s="379">
        <v>0</v>
      </c>
    </row>
    <row r="340" spans="2:11" x14ac:dyDescent="0.2">
      <c r="B340" s="375" t="s">
        <v>2066</v>
      </c>
      <c r="C340" s="359" t="s">
        <v>1966</v>
      </c>
      <c r="D340" s="359" t="s">
        <v>2547</v>
      </c>
      <c r="E340" s="376" t="s">
        <v>1982</v>
      </c>
      <c r="F340" s="377">
        <v>11</v>
      </c>
      <c r="G340" s="378">
        <v>310</v>
      </c>
      <c r="H340" s="378">
        <v>3410</v>
      </c>
      <c r="I340" s="379">
        <v>4.5777772407999996E-3</v>
      </c>
      <c r="J340" s="379">
        <v>1.4767023359999999E-5</v>
      </c>
      <c r="K340" s="379">
        <v>0</v>
      </c>
    </row>
    <row r="341" spans="2:11" x14ac:dyDescent="0.2">
      <c r="B341" s="375" t="s">
        <v>2066</v>
      </c>
      <c r="C341" s="359" t="s">
        <v>2068</v>
      </c>
      <c r="D341" s="359" t="s">
        <v>1783</v>
      </c>
      <c r="E341" s="376" t="s">
        <v>1982</v>
      </c>
      <c r="F341" s="377">
        <v>28</v>
      </c>
      <c r="G341" s="378">
        <v>322</v>
      </c>
      <c r="H341" s="378">
        <v>9016</v>
      </c>
      <c r="I341" s="379">
        <v>1.21035893264E-2</v>
      </c>
      <c r="J341" s="379">
        <v>3.7588786730000001E-5</v>
      </c>
      <c r="K341" s="379">
        <v>0</v>
      </c>
    </row>
    <row r="342" spans="2:11" x14ac:dyDescent="0.2">
      <c r="B342" s="375" t="s">
        <v>2066</v>
      </c>
      <c r="C342" s="359" t="s">
        <v>1978</v>
      </c>
      <c r="D342" s="359" t="s">
        <v>1779</v>
      </c>
      <c r="E342" s="376" t="s">
        <v>1982</v>
      </c>
      <c r="F342" s="377">
        <v>2</v>
      </c>
      <c r="G342" s="378">
        <v>125</v>
      </c>
      <c r="H342" s="378">
        <v>250</v>
      </c>
      <c r="I342" s="379">
        <v>3.3561416721E-4</v>
      </c>
      <c r="J342" s="379">
        <v>2.68491334E-6</v>
      </c>
      <c r="K342" s="379">
        <v>0</v>
      </c>
    </row>
    <row r="343" spans="2:11" x14ac:dyDescent="0.2">
      <c r="B343" s="375" t="s">
        <v>2066</v>
      </c>
      <c r="C343" s="359" t="s">
        <v>1978</v>
      </c>
      <c r="D343" s="359" t="s">
        <v>1779</v>
      </c>
      <c r="E343" s="376" t="s">
        <v>1982</v>
      </c>
      <c r="F343" s="377">
        <v>4</v>
      </c>
      <c r="G343" s="378">
        <v>112</v>
      </c>
      <c r="H343" s="378">
        <v>448</v>
      </c>
      <c r="I343" s="379">
        <v>6.0142058765000003E-4</v>
      </c>
      <c r="J343" s="379">
        <v>5.36982668E-6</v>
      </c>
      <c r="K343" s="379">
        <v>0</v>
      </c>
    </row>
    <row r="344" spans="2:11" x14ac:dyDescent="0.2">
      <c r="B344" s="375" t="s">
        <v>2066</v>
      </c>
      <c r="C344" s="359" t="s">
        <v>1900</v>
      </c>
      <c r="D344" s="359" t="s">
        <v>1779</v>
      </c>
      <c r="E344" s="376" t="s">
        <v>1982</v>
      </c>
      <c r="F344" s="377">
        <v>13</v>
      </c>
      <c r="G344" s="378">
        <v>517</v>
      </c>
      <c r="H344" s="378">
        <v>6721</v>
      </c>
      <c r="I344" s="379">
        <v>9.0226512713700007E-3</v>
      </c>
      <c r="J344" s="379">
        <v>1.7451936700000001E-5</v>
      </c>
      <c r="K344" s="379">
        <v>0</v>
      </c>
    </row>
    <row r="345" spans="2:11" x14ac:dyDescent="0.2">
      <c r="B345" s="375" t="s">
        <v>2066</v>
      </c>
      <c r="C345" s="359" t="s">
        <v>1902</v>
      </c>
      <c r="D345" s="359" t="s">
        <v>1783</v>
      </c>
      <c r="E345" s="376" t="s">
        <v>1982</v>
      </c>
      <c r="F345" s="377">
        <v>2</v>
      </c>
      <c r="G345" s="378">
        <v>290</v>
      </c>
      <c r="H345" s="378">
        <v>580</v>
      </c>
      <c r="I345" s="379">
        <v>7.7862486794000004E-4</v>
      </c>
      <c r="J345" s="379">
        <v>2.68491334E-6</v>
      </c>
      <c r="K345" s="379">
        <v>0</v>
      </c>
    </row>
    <row r="346" spans="2:11" x14ac:dyDescent="0.2">
      <c r="B346" s="375" t="s">
        <v>2066</v>
      </c>
      <c r="C346" s="359" t="s">
        <v>1902</v>
      </c>
      <c r="D346" s="359" t="s">
        <v>1783</v>
      </c>
      <c r="E346" s="376" t="s">
        <v>1982</v>
      </c>
      <c r="F346" s="377">
        <v>3</v>
      </c>
      <c r="G346" s="378">
        <v>335</v>
      </c>
      <c r="H346" s="378">
        <v>1005</v>
      </c>
      <c r="I346" s="379">
        <v>1.3491689522E-3</v>
      </c>
      <c r="J346" s="379">
        <v>4.02737001E-6</v>
      </c>
      <c r="K346" s="379">
        <v>0</v>
      </c>
    </row>
    <row r="347" spans="2:11" x14ac:dyDescent="0.2">
      <c r="B347" s="375" t="s">
        <v>2069</v>
      </c>
      <c r="C347" s="359" t="s">
        <v>1981</v>
      </c>
      <c r="D347" s="359" t="s">
        <v>1779</v>
      </c>
      <c r="E347" s="376" t="s">
        <v>1982</v>
      </c>
      <c r="F347" s="377">
        <v>7</v>
      </c>
      <c r="G347" s="378">
        <v>169</v>
      </c>
      <c r="H347" s="378">
        <v>1183</v>
      </c>
      <c r="I347" s="379">
        <v>1.5881262392600001E-3</v>
      </c>
      <c r="J347" s="379">
        <v>9.3971966799999994E-6</v>
      </c>
      <c r="K347" s="379">
        <v>0</v>
      </c>
    </row>
    <row r="348" spans="2:11" x14ac:dyDescent="0.2">
      <c r="B348" s="375" t="s">
        <v>2069</v>
      </c>
      <c r="C348" s="359" t="s">
        <v>1981</v>
      </c>
      <c r="D348" s="359" t="s">
        <v>1779</v>
      </c>
      <c r="E348" s="376" t="s">
        <v>1982</v>
      </c>
      <c r="F348" s="377">
        <v>25</v>
      </c>
      <c r="G348" s="378">
        <v>195</v>
      </c>
      <c r="H348" s="378">
        <v>4875</v>
      </c>
      <c r="I348" s="379">
        <v>6.5444762606699999E-3</v>
      </c>
      <c r="J348" s="379">
        <v>3.3561416719999998E-5</v>
      </c>
      <c r="K348" s="379">
        <v>0</v>
      </c>
    </row>
    <row r="349" spans="2:11" x14ac:dyDescent="0.2">
      <c r="B349" s="375" t="s">
        <v>2069</v>
      </c>
      <c r="C349" s="359" t="s">
        <v>1807</v>
      </c>
      <c r="D349" s="359" t="s">
        <v>1779</v>
      </c>
      <c r="E349" s="376" t="s">
        <v>1982</v>
      </c>
      <c r="F349" s="377">
        <v>5</v>
      </c>
      <c r="G349" s="378">
        <v>105.4</v>
      </c>
      <c r="H349" s="378">
        <v>527</v>
      </c>
      <c r="I349" s="379">
        <v>7.0747466448999995E-4</v>
      </c>
      <c r="J349" s="379">
        <v>6.7122833400000002E-6</v>
      </c>
      <c r="K349" s="379">
        <v>0</v>
      </c>
    </row>
    <row r="350" spans="2:11" x14ac:dyDescent="0.2">
      <c r="B350" s="375" t="s">
        <v>2069</v>
      </c>
      <c r="C350" s="359" t="s">
        <v>1922</v>
      </c>
      <c r="D350" s="359" t="s">
        <v>1779</v>
      </c>
      <c r="E350" s="376" t="s">
        <v>1982</v>
      </c>
      <c r="F350" s="377">
        <v>230</v>
      </c>
      <c r="G350" s="378">
        <v>253</v>
      </c>
      <c r="H350" s="378">
        <v>58190</v>
      </c>
      <c r="I350" s="379">
        <v>7.8117553560670003E-2</v>
      </c>
      <c r="J350" s="379">
        <v>3.0876503383999999E-4</v>
      </c>
      <c r="K350" s="379">
        <v>0</v>
      </c>
    </row>
    <row r="351" spans="2:11" x14ac:dyDescent="0.2">
      <c r="B351" s="375" t="s">
        <v>2069</v>
      </c>
      <c r="C351" s="359" t="s">
        <v>2070</v>
      </c>
      <c r="D351" s="359" t="s">
        <v>1783</v>
      </c>
      <c r="E351" s="376" t="s">
        <v>1982</v>
      </c>
      <c r="F351" s="377">
        <v>15</v>
      </c>
      <c r="G351" s="378">
        <v>270</v>
      </c>
      <c r="H351" s="378">
        <v>4050</v>
      </c>
      <c r="I351" s="379">
        <v>5.4369495088600001E-3</v>
      </c>
      <c r="J351" s="379">
        <v>2.013685003E-5</v>
      </c>
      <c r="K351" s="379">
        <v>0</v>
      </c>
    </row>
    <row r="352" spans="2:11" x14ac:dyDescent="0.2">
      <c r="B352" s="375" t="s">
        <v>2069</v>
      </c>
      <c r="C352" s="359" t="s">
        <v>1825</v>
      </c>
      <c r="D352" s="359" t="s">
        <v>1779</v>
      </c>
      <c r="E352" s="376" t="s">
        <v>1982</v>
      </c>
      <c r="F352" s="377">
        <v>3</v>
      </c>
      <c r="G352" s="378">
        <v>77</v>
      </c>
      <c r="H352" s="378">
        <v>231</v>
      </c>
      <c r="I352" s="379">
        <v>3.1010749051000003E-4</v>
      </c>
      <c r="J352" s="379">
        <v>4.02737001E-6</v>
      </c>
      <c r="K352" s="379">
        <v>0</v>
      </c>
    </row>
    <row r="353" spans="2:11" x14ac:dyDescent="0.2">
      <c r="B353" s="375" t="s">
        <v>2069</v>
      </c>
      <c r="C353" s="359" t="s">
        <v>2062</v>
      </c>
      <c r="D353" s="359" t="s">
        <v>1783</v>
      </c>
      <c r="E353" s="376" t="s">
        <v>1982</v>
      </c>
      <c r="F353" s="377">
        <v>85</v>
      </c>
      <c r="G353" s="378">
        <v>275</v>
      </c>
      <c r="H353" s="378">
        <v>23375</v>
      </c>
      <c r="I353" s="379">
        <v>3.137992463448E-2</v>
      </c>
      <c r="J353" s="379">
        <v>1.1410881685000001E-4</v>
      </c>
      <c r="K353" s="379">
        <v>0</v>
      </c>
    </row>
    <row r="354" spans="2:11" x14ac:dyDescent="0.2">
      <c r="B354" s="375" t="s">
        <v>2069</v>
      </c>
      <c r="C354" s="359" t="s">
        <v>2071</v>
      </c>
      <c r="D354" s="359" t="s">
        <v>1783</v>
      </c>
      <c r="E354" s="376" t="s">
        <v>1982</v>
      </c>
      <c r="F354" s="377">
        <v>1</v>
      </c>
      <c r="G354" s="378">
        <v>180</v>
      </c>
      <c r="H354" s="378">
        <v>180</v>
      </c>
      <c r="I354" s="379">
        <v>2.4164220039000001E-4</v>
      </c>
      <c r="J354" s="379">
        <v>1.34245667E-6</v>
      </c>
      <c r="K354" s="379">
        <v>0</v>
      </c>
    </row>
    <row r="355" spans="2:11" x14ac:dyDescent="0.2">
      <c r="B355" s="375" t="s">
        <v>2069</v>
      </c>
      <c r="C355" s="359" t="s">
        <v>1848</v>
      </c>
      <c r="D355" s="359" t="s">
        <v>1779</v>
      </c>
      <c r="E355" s="376" t="s">
        <v>1982</v>
      </c>
      <c r="F355" s="377">
        <v>2</v>
      </c>
      <c r="G355" s="378">
        <v>65</v>
      </c>
      <c r="H355" s="378">
        <v>130</v>
      </c>
      <c r="I355" s="379">
        <v>1.7451936695E-4</v>
      </c>
      <c r="J355" s="379">
        <v>2.68491334E-6</v>
      </c>
      <c r="K355" s="379">
        <v>0</v>
      </c>
    </row>
    <row r="356" spans="2:11" x14ac:dyDescent="0.2">
      <c r="B356" s="375" t="s">
        <v>2069</v>
      </c>
      <c r="C356" s="359" t="s">
        <v>1859</v>
      </c>
      <c r="D356" s="359" t="s">
        <v>1779</v>
      </c>
      <c r="E356" s="376" t="s">
        <v>1982</v>
      </c>
      <c r="F356" s="377">
        <v>1</v>
      </c>
      <c r="G356" s="378">
        <v>60</v>
      </c>
      <c r="H356" s="378">
        <v>60</v>
      </c>
      <c r="I356" s="379">
        <v>8.0547400130000002E-5</v>
      </c>
      <c r="J356" s="379">
        <v>1.34245667E-6</v>
      </c>
      <c r="K356" s="379">
        <v>0</v>
      </c>
    </row>
    <row r="357" spans="2:11" x14ac:dyDescent="0.2">
      <c r="B357" s="375" t="s">
        <v>2069</v>
      </c>
      <c r="C357" s="359" t="s">
        <v>1860</v>
      </c>
      <c r="D357" s="359" t="s">
        <v>1783</v>
      </c>
      <c r="E357" s="376" t="s">
        <v>1982</v>
      </c>
      <c r="F357" s="377">
        <v>5</v>
      </c>
      <c r="G357" s="378">
        <v>301</v>
      </c>
      <c r="H357" s="378">
        <v>1505</v>
      </c>
      <c r="I357" s="379">
        <v>2.0203972866299998E-3</v>
      </c>
      <c r="J357" s="379">
        <v>6.7122833400000002E-6</v>
      </c>
      <c r="K357" s="379">
        <v>0</v>
      </c>
    </row>
    <row r="358" spans="2:11" x14ac:dyDescent="0.2">
      <c r="B358" s="375" t="s">
        <v>2069</v>
      </c>
      <c r="C358" s="359" t="s">
        <v>1947</v>
      </c>
      <c r="D358" s="359" t="s">
        <v>2547</v>
      </c>
      <c r="E358" s="376" t="s">
        <v>1982</v>
      </c>
      <c r="F358" s="377">
        <v>3</v>
      </c>
      <c r="G358" s="378">
        <v>275</v>
      </c>
      <c r="H358" s="378">
        <v>825</v>
      </c>
      <c r="I358" s="379">
        <v>1.1075267518100001E-3</v>
      </c>
      <c r="J358" s="379">
        <v>4.02737001E-6</v>
      </c>
      <c r="K358" s="379">
        <v>0</v>
      </c>
    </row>
    <row r="359" spans="2:11" x14ac:dyDescent="0.2">
      <c r="B359" s="375" t="s">
        <v>2069</v>
      </c>
      <c r="C359" s="359" t="s">
        <v>1954</v>
      </c>
      <c r="D359" s="359" t="s">
        <v>1779</v>
      </c>
      <c r="E359" s="376" t="s">
        <v>1982</v>
      </c>
      <c r="F359" s="377">
        <v>2</v>
      </c>
      <c r="G359" s="378">
        <v>130</v>
      </c>
      <c r="H359" s="378">
        <v>260</v>
      </c>
      <c r="I359" s="379">
        <v>3.4903873389999999E-4</v>
      </c>
      <c r="J359" s="379">
        <v>2.68491334E-6</v>
      </c>
      <c r="K359" s="379">
        <v>0</v>
      </c>
    </row>
    <row r="360" spans="2:11" x14ac:dyDescent="0.2">
      <c r="B360" s="375" t="s">
        <v>2069</v>
      </c>
      <c r="C360" s="359" t="s">
        <v>1879</v>
      </c>
      <c r="D360" s="359" t="s">
        <v>1779</v>
      </c>
      <c r="E360" s="376" t="s">
        <v>1982</v>
      </c>
      <c r="F360" s="377">
        <v>5</v>
      </c>
      <c r="G360" s="378">
        <v>200</v>
      </c>
      <c r="H360" s="378">
        <v>1000</v>
      </c>
      <c r="I360" s="379">
        <v>1.34245666885E-3</v>
      </c>
      <c r="J360" s="379">
        <v>6.7122833400000002E-6</v>
      </c>
      <c r="K360" s="379">
        <v>0</v>
      </c>
    </row>
    <row r="361" spans="2:11" x14ac:dyDescent="0.2">
      <c r="B361" s="375" t="s">
        <v>2069</v>
      </c>
      <c r="C361" s="359" t="s">
        <v>2072</v>
      </c>
      <c r="D361" s="359" t="s">
        <v>1783</v>
      </c>
      <c r="E361" s="376" t="s">
        <v>1982</v>
      </c>
      <c r="F361" s="377">
        <v>7</v>
      </c>
      <c r="G361" s="378">
        <v>195</v>
      </c>
      <c r="H361" s="378">
        <v>1365</v>
      </c>
      <c r="I361" s="379">
        <v>1.83245335299E-3</v>
      </c>
      <c r="J361" s="379">
        <v>9.3971966799999994E-6</v>
      </c>
      <c r="K361" s="379">
        <v>0</v>
      </c>
    </row>
    <row r="362" spans="2:11" x14ac:dyDescent="0.2">
      <c r="B362" s="375" t="s">
        <v>2069</v>
      </c>
      <c r="C362" s="359" t="s">
        <v>1967</v>
      </c>
      <c r="D362" s="359" t="s">
        <v>2547</v>
      </c>
      <c r="E362" s="376" t="s">
        <v>1982</v>
      </c>
      <c r="F362" s="377">
        <v>145</v>
      </c>
      <c r="G362" s="378">
        <v>123</v>
      </c>
      <c r="H362" s="378">
        <v>17835</v>
      </c>
      <c r="I362" s="379">
        <v>2.394271468903E-2</v>
      </c>
      <c r="J362" s="379">
        <v>1.9465621697999999E-4</v>
      </c>
      <c r="K362" s="379">
        <v>0</v>
      </c>
    </row>
    <row r="363" spans="2:11" x14ac:dyDescent="0.2">
      <c r="B363" s="375" t="s">
        <v>2069</v>
      </c>
      <c r="C363" s="359" t="s">
        <v>1970</v>
      </c>
      <c r="D363" s="359" t="s">
        <v>2547</v>
      </c>
      <c r="E363" s="376" t="s">
        <v>1982</v>
      </c>
      <c r="F363" s="377">
        <v>1</v>
      </c>
      <c r="G363" s="378">
        <v>62</v>
      </c>
      <c r="H363" s="378">
        <v>62</v>
      </c>
      <c r="I363" s="379">
        <v>8.3232313470000003E-5</v>
      </c>
      <c r="J363" s="379">
        <v>1.34245667E-6</v>
      </c>
      <c r="K363" s="379">
        <v>0</v>
      </c>
    </row>
    <row r="364" spans="2:11" x14ac:dyDescent="0.2">
      <c r="B364" s="375" t="s">
        <v>2069</v>
      </c>
      <c r="C364" s="359" t="s">
        <v>2073</v>
      </c>
      <c r="D364" s="359" t="s">
        <v>2547</v>
      </c>
      <c r="E364" s="376" t="s">
        <v>1982</v>
      </c>
      <c r="F364" s="377">
        <v>2</v>
      </c>
      <c r="G364" s="378">
        <v>35</v>
      </c>
      <c r="H364" s="378">
        <v>70</v>
      </c>
      <c r="I364" s="379">
        <v>9.3971966819999994E-5</v>
      </c>
      <c r="J364" s="379">
        <v>2.68491334E-6</v>
      </c>
      <c r="K364" s="379">
        <v>0</v>
      </c>
    </row>
    <row r="365" spans="2:11" x14ac:dyDescent="0.2">
      <c r="B365" s="375" t="s">
        <v>2069</v>
      </c>
      <c r="C365" s="359" t="s">
        <v>2074</v>
      </c>
      <c r="D365" s="359" t="s">
        <v>1783</v>
      </c>
      <c r="E365" s="376" t="s">
        <v>1982</v>
      </c>
      <c r="F365" s="377">
        <v>41</v>
      </c>
      <c r="G365" s="378">
        <v>15</v>
      </c>
      <c r="H365" s="378">
        <v>615</v>
      </c>
      <c r="I365" s="379">
        <v>8.2561085135E-4</v>
      </c>
      <c r="J365" s="379">
        <v>5.5040723419999999E-5</v>
      </c>
      <c r="K365" s="379">
        <v>0</v>
      </c>
    </row>
    <row r="366" spans="2:11" x14ac:dyDescent="0.2">
      <c r="B366" s="375" t="s">
        <v>2069</v>
      </c>
      <c r="C366" s="359" t="s">
        <v>1902</v>
      </c>
      <c r="D366" s="359" t="s">
        <v>1783</v>
      </c>
      <c r="E366" s="376" t="s">
        <v>1982</v>
      </c>
      <c r="F366" s="377">
        <v>1</v>
      </c>
      <c r="G366" s="378">
        <v>130</v>
      </c>
      <c r="H366" s="378">
        <v>130</v>
      </c>
      <c r="I366" s="379">
        <v>1.7451936695E-4</v>
      </c>
      <c r="J366" s="379">
        <v>1.34245667E-6</v>
      </c>
      <c r="K366" s="379">
        <v>0</v>
      </c>
    </row>
    <row r="367" spans="2:11" x14ac:dyDescent="0.2">
      <c r="B367" s="375" t="s">
        <v>2069</v>
      </c>
      <c r="C367" s="359" t="s">
        <v>1902</v>
      </c>
      <c r="D367" s="359" t="s">
        <v>1783</v>
      </c>
      <c r="E367" s="376" t="s">
        <v>1982</v>
      </c>
      <c r="F367" s="377">
        <v>89</v>
      </c>
      <c r="G367" s="378">
        <v>198</v>
      </c>
      <c r="H367" s="378">
        <v>17622</v>
      </c>
      <c r="I367" s="379">
        <v>2.3656771418559999E-2</v>
      </c>
      <c r="J367" s="379">
        <v>1.1947864353E-4</v>
      </c>
      <c r="K367" s="379">
        <v>0</v>
      </c>
    </row>
    <row r="368" spans="2:11" x14ac:dyDescent="0.2">
      <c r="B368" s="375" t="s">
        <v>2069</v>
      </c>
      <c r="C368" s="359" t="s">
        <v>2023</v>
      </c>
      <c r="D368" s="359" t="s">
        <v>1783</v>
      </c>
      <c r="E368" s="376" t="s">
        <v>1982</v>
      </c>
      <c r="F368" s="377">
        <v>1</v>
      </c>
      <c r="G368" s="378">
        <v>1943</v>
      </c>
      <c r="H368" s="378">
        <v>1943</v>
      </c>
      <c r="I368" s="379">
        <v>2.60839330759E-3</v>
      </c>
      <c r="J368" s="379">
        <v>1.34245667E-6</v>
      </c>
      <c r="K368" s="379">
        <v>0</v>
      </c>
    </row>
    <row r="369" spans="2:11" x14ac:dyDescent="0.2">
      <c r="B369" s="375" t="s">
        <v>2075</v>
      </c>
      <c r="C369" s="359" t="s">
        <v>1981</v>
      </c>
      <c r="D369" s="359" t="s">
        <v>1779</v>
      </c>
      <c r="E369" s="376" t="s">
        <v>1982</v>
      </c>
      <c r="F369" s="377">
        <v>1</v>
      </c>
      <c r="G369" s="378">
        <v>30</v>
      </c>
      <c r="H369" s="378">
        <v>30</v>
      </c>
      <c r="I369" s="379">
        <v>4.0273700070000002E-5</v>
      </c>
      <c r="J369" s="379">
        <v>1.34245667E-6</v>
      </c>
      <c r="K369" s="379">
        <v>0</v>
      </c>
    </row>
    <row r="370" spans="2:11" x14ac:dyDescent="0.2">
      <c r="B370" s="375" t="s">
        <v>2075</v>
      </c>
      <c r="C370" s="359" t="s">
        <v>1981</v>
      </c>
      <c r="D370" s="359" t="s">
        <v>1779</v>
      </c>
      <c r="E370" s="376" t="s">
        <v>1982</v>
      </c>
      <c r="F370" s="377">
        <v>4</v>
      </c>
      <c r="G370" s="378">
        <v>65</v>
      </c>
      <c r="H370" s="378">
        <v>260</v>
      </c>
      <c r="I370" s="379">
        <v>3.4903873389999999E-4</v>
      </c>
      <c r="J370" s="379">
        <v>5.36982668E-6</v>
      </c>
      <c r="K370" s="379">
        <v>0</v>
      </c>
    </row>
    <row r="371" spans="2:11" x14ac:dyDescent="0.2">
      <c r="B371" s="375" t="s">
        <v>2075</v>
      </c>
      <c r="C371" s="359" t="s">
        <v>1981</v>
      </c>
      <c r="D371" s="359" t="s">
        <v>1779</v>
      </c>
      <c r="E371" s="376" t="s">
        <v>1982</v>
      </c>
      <c r="F371" s="377">
        <v>37</v>
      </c>
      <c r="G371" s="378">
        <v>28.054054054053999</v>
      </c>
      <c r="H371" s="378">
        <v>1038</v>
      </c>
      <c r="I371" s="379">
        <v>1.39347002227E-3</v>
      </c>
      <c r="J371" s="379">
        <v>4.9670896749999998E-5</v>
      </c>
      <c r="K371" s="379">
        <v>0</v>
      </c>
    </row>
    <row r="372" spans="2:11" x14ac:dyDescent="0.2">
      <c r="B372" s="375" t="s">
        <v>2075</v>
      </c>
      <c r="C372" s="359" t="s">
        <v>1808</v>
      </c>
      <c r="D372" s="359" t="s">
        <v>1779</v>
      </c>
      <c r="E372" s="376" t="s">
        <v>1982</v>
      </c>
      <c r="F372" s="377">
        <v>9</v>
      </c>
      <c r="G372" s="378">
        <v>100</v>
      </c>
      <c r="H372" s="378">
        <v>900</v>
      </c>
      <c r="I372" s="379">
        <v>1.20821100197E-3</v>
      </c>
      <c r="J372" s="379">
        <v>1.2082110019999999E-5</v>
      </c>
      <c r="K372" s="379">
        <v>0</v>
      </c>
    </row>
    <row r="373" spans="2:11" x14ac:dyDescent="0.2">
      <c r="B373" s="375" t="s">
        <v>2075</v>
      </c>
      <c r="C373" s="359" t="s">
        <v>1808</v>
      </c>
      <c r="D373" s="359" t="s">
        <v>1779</v>
      </c>
      <c r="E373" s="376" t="s">
        <v>1982</v>
      </c>
      <c r="F373" s="377">
        <v>25</v>
      </c>
      <c r="G373" s="378">
        <v>150</v>
      </c>
      <c r="H373" s="378">
        <v>3750</v>
      </c>
      <c r="I373" s="379">
        <v>5.0342125082099998E-3</v>
      </c>
      <c r="J373" s="379">
        <v>3.3561416719999998E-5</v>
      </c>
      <c r="K373" s="379">
        <v>0</v>
      </c>
    </row>
    <row r="374" spans="2:11" x14ac:dyDescent="0.2">
      <c r="B374" s="375" t="s">
        <v>2075</v>
      </c>
      <c r="C374" s="359" t="s">
        <v>1862</v>
      </c>
      <c r="D374" s="359" t="s">
        <v>1779</v>
      </c>
      <c r="E374" s="376" t="s">
        <v>1982</v>
      </c>
      <c r="F374" s="377">
        <v>3</v>
      </c>
      <c r="G374" s="378">
        <v>60</v>
      </c>
      <c r="H374" s="378">
        <v>180</v>
      </c>
      <c r="I374" s="379">
        <v>2.4164220039000001E-4</v>
      </c>
      <c r="J374" s="379">
        <v>4.02737001E-6</v>
      </c>
      <c r="K374" s="379">
        <v>0</v>
      </c>
    </row>
    <row r="375" spans="2:11" x14ac:dyDescent="0.2">
      <c r="B375" s="375" t="s">
        <v>2075</v>
      </c>
      <c r="C375" s="359" t="s">
        <v>2076</v>
      </c>
      <c r="D375" s="359" t="s">
        <v>1779</v>
      </c>
      <c r="E375" s="376" t="s">
        <v>1982</v>
      </c>
      <c r="F375" s="377">
        <v>4</v>
      </c>
      <c r="G375" s="378">
        <v>45</v>
      </c>
      <c r="H375" s="378">
        <v>180</v>
      </c>
      <c r="I375" s="379">
        <v>2.4164220039000001E-4</v>
      </c>
      <c r="J375" s="379">
        <v>5.36982668E-6</v>
      </c>
      <c r="K375" s="379">
        <v>0</v>
      </c>
    </row>
    <row r="376" spans="2:11" x14ac:dyDescent="0.2">
      <c r="B376" s="375" t="s">
        <v>2075</v>
      </c>
      <c r="C376" s="359" t="s">
        <v>2077</v>
      </c>
      <c r="D376" s="359" t="s">
        <v>1779</v>
      </c>
      <c r="E376" s="376" t="s">
        <v>1982</v>
      </c>
      <c r="F376" s="377">
        <v>12</v>
      </c>
      <c r="G376" s="378">
        <v>195</v>
      </c>
      <c r="H376" s="378">
        <v>2340</v>
      </c>
      <c r="I376" s="379">
        <v>3.1413486051200001E-3</v>
      </c>
      <c r="J376" s="379">
        <v>1.610948003E-5</v>
      </c>
      <c r="K376" s="379">
        <v>0</v>
      </c>
    </row>
    <row r="377" spans="2:11" x14ac:dyDescent="0.2">
      <c r="B377" s="375" t="s">
        <v>2075</v>
      </c>
      <c r="C377" s="359" t="s">
        <v>1884</v>
      </c>
      <c r="D377" s="359" t="s">
        <v>1779</v>
      </c>
      <c r="E377" s="376" t="s">
        <v>1982</v>
      </c>
      <c r="F377" s="377">
        <v>114</v>
      </c>
      <c r="G377" s="378">
        <v>375</v>
      </c>
      <c r="H377" s="378">
        <v>42750</v>
      </c>
      <c r="I377" s="379">
        <v>5.739002259355E-2</v>
      </c>
      <c r="J377" s="379">
        <v>1.5304006024999999E-4</v>
      </c>
      <c r="K377" s="379">
        <v>0</v>
      </c>
    </row>
    <row r="378" spans="2:11" x14ac:dyDescent="0.2">
      <c r="B378" s="375" t="s">
        <v>2075</v>
      </c>
      <c r="C378" s="359" t="s">
        <v>1885</v>
      </c>
      <c r="D378" s="359" t="s">
        <v>1779</v>
      </c>
      <c r="E378" s="376" t="s">
        <v>1982</v>
      </c>
      <c r="F378" s="377">
        <v>7</v>
      </c>
      <c r="G378" s="378">
        <v>233.57142857142901</v>
      </c>
      <c r="H378" s="378">
        <v>1635</v>
      </c>
      <c r="I378" s="379">
        <v>2.1949166535799999E-3</v>
      </c>
      <c r="J378" s="379">
        <v>9.3971966799999994E-6</v>
      </c>
      <c r="K378" s="379">
        <v>0</v>
      </c>
    </row>
    <row r="379" spans="2:11" x14ac:dyDescent="0.2">
      <c r="B379" s="375" t="s">
        <v>2075</v>
      </c>
      <c r="C379" s="359" t="s">
        <v>2068</v>
      </c>
      <c r="D379" s="359" t="s">
        <v>1783</v>
      </c>
      <c r="E379" s="376" t="s">
        <v>1982</v>
      </c>
      <c r="F379" s="377">
        <v>22</v>
      </c>
      <c r="G379" s="378">
        <v>284</v>
      </c>
      <c r="H379" s="378">
        <v>6248</v>
      </c>
      <c r="I379" s="379">
        <v>8.3876692670099996E-3</v>
      </c>
      <c r="J379" s="379">
        <v>2.9534046709999999E-5</v>
      </c>
      <c r="K379" s="379">
        <v>0</v>
      </c>
    </row>
    <row r="380" spans="2:11" x14ac:dyDescent="0.2">
      <c r="B380" s="375" t="s">
        <v>2075</v>
      </c>
      <c r="C380" s="359" t="s">
        <v>1978</v>
      </c>
      <c r="D380" s="359" t="s">
        <v>1779</v>
      </c>
      <c r="E380" s="376" t="s">
        <v>1982</v>
      </c>
      <c r="F380" s="377">
        <v>22</v>
      </c>
      <c r="G380" s="378">
        <v>248</v>
      </c>
      <c r="H380" s="378">
        <v>5456</v>
      </c>
      <c r="I380" s="379">
        <v>7.3244435852699999E-3</v>
      </c>
      <c r="J380" s="379">
        <v>2.9534046709999999E-5</v>
      </c>
      <c r="K380" s="379">
        <v>0</v>
      </c>
    </row>
    <row r="381" spans="2:11" x14ac:dyDescent="0.2">
      <c r="B381" s="375" t="s">
        <v>2075</v>
      </c>
      <c r="C381" s="359" t="s">
        <v>1902</v>
      </c>
      <c r="D381" s="359" t="s">
        <v>1783</v>
      </c>
      <c r="E381" s="376" t="s">
        <v>1982</v>
      </c>
      <c r="F381" s="377">
        <v>1</v>
      </c>
      <c r="G381" s="378">
        <v>155</v>
      </c>
      <c r="H381" s="378">
        <v>155</v>
      </c>
      <c r="I381" s="379">
        <v>2.0808078366999999E-4</v>
      </c>
      <c r="J381" s="379">
        <v>1.34245667E-6</v>
      </c>
      <c r="K381" s="379">
        <v>0</v>
      </c>
    </row>
    <row r="382" spans="2:11" x14ac:dyDescent="0.2">
      <c r="B382" s="375" t="s">
        <v>2075</v>
      </c>
      <c r="C382" s="359" t="s">
        <v>1902</v>
      </c>
      <c r="D382" s="359" t="s">
        <v>1783</v>
      </c>
      <c r="E382" s="376" t="s">
        <v>1982</v>
      </c>
      <c r="F382" s="377">
        <v>22</v>
      </c>
      <c r="G382" s="378">
        <v>195</v>
      </c>
      <c r="H382" s="378">
        <v>4290</v>
      </c>
      <c r="I382" s="379">
        <v>5.7591391093899996E-3</v>
      </c>
      <c r="J382" s="379">
        <v>2.9534046709999999E-5</v>
      </c>
      <c r="K382" s="379">
        <v>0</v>
      </c>
    </row>
    <row r="383" spans="2:11" x14ac:dyDescent="0.2">
      <c r="B383" s="375" t="s">
        <v>2078</v>
      </c>
      <c r="C383" s="359" t="s">
        <v>2062</v>
      </c>
      <c r="D383" s="359" t="s">
        <v>1783</v>
      </c>
      <c r="E383" s="376" t="s">
        <v>1982</v>
      </c>
      <c r="F383" s="377">
        <v>95</v>
      </c>
      <c r="G383" s="378">
        <v>365</v>
      </c>
      <c r="H383" s="378">
        <v>34675</v>
      </c>
      <c r="I383" s="379">
        <v>4.6549684992540002E-2</v>
      </c>
      <c r="J383" s="379">
        <v>1.2753338354000001E-4</v>
      </c>
      <c r="K383" s="379">
        <v>0</v>
      </c>
    </row>
    <row r="384" spans="2:11" x14ac:dyDescent="0.2">
      <c r="B384" s="375" t="s">
        <v>2078</v>
      </c>
      <c r="C384" s="359" t="s">
        <v>2079</v>
      </c>
      <c r="D384" s="359" t="s">
        <v>1783</v>
      </c>
      <c r="E384" s="376" t="s">
        <v>1982</v>
      </c>
      <c r="F384" s="377">
        <v>10</v>
      </c>
      <c r="G384" s="378">
        <v>365</v>
      </c>
      <c r="H384" s="378">
        <v>3650</v>
      </c>
      <c r="I384" s="379">
        <v>4.8999668413200002E-3</v>
      </c>
      <c r="J384" s="379">
        <v>1.342456669E-5</v>
      </c>
      <c r="K384" s="379">
        <v>0</v>
      </c>
    </row>
    <row r="385" spans="2:11" x14ac:dyDescent="0.2">
      <c r="B385" s="375" t="s">
        <v>2078</v>
      </c>
      <c r="C385" s="359" t="s">
        <v>2080</v>
      </c>
      <c r="D385" s="359" t="s">
        <v>1783</v>
      </c>
      <c r="E385" s="376" t="s">
        <v>1982</v>
      </c>
      <c r="F385" s="377">
        <v>1</v>
      </c>
      <c r="G385" s="378">
        <v>190</v>
      </c>
      <c r="H385" s="378">
        <v>190</v>
      </c>
      <c r="I385" s="379">
        <v>2.5506676708000002E-4</v>
      </c>
      <c r="J385" s="379">
        <v>1.34245667E-6</v>
      </c>
      <c r="K385" s="379">
        <v>0</v>
      </c>
    </row>
    <row r="386" spans="2:11" x14ac:dyDescent="0.2">
      <c r="B386" s="375" t="s">
        <v>2078</v>
      </c>
      <c r="C386" s="359" t="s">
        <v>2080</v>
      </c>
      <c r="D386" s="359" t="s">
        <v>1783</v>
      </c>
      <c r="E386" s="376" t="s">
        <v>1982</v>
      </c>
      <c r="F386" s="377">
        <v>43</v>
      </c>
      <c r="G386" s="378">
        <v>13</v>
      </c>
      <c r="H386" s="378">
        <v>559</v>
      </c>
      <c r="I386" s="379">
        <v>7.5043327788999997E-4</v>
      </c>
      <c r="J386" s="379">
        <v>5.772563676E-5</v>
      </c>
      <c r="K386" s="379">
        <v>0</v>
      </c>
    </row>
    <row r="387" spans="2:11" x14ac:dyDescent="0.2">
      <c r="B387" s="375" t="s">
        <v>2078</v>
      </c>
      <c r="C387" s="359" t="s">
        <v>1839</v>
      </c>
      <c r="D387" s="359" t="s">
        <v>1783</v>
      </c>
      <c r="E387" s="376" t="s">
        <v>1982</v>
      </c>
      <c r="F387" s="377">
        <v>115</v>
      </c>
      <c r="G387" s="378">
        <v>338</v>
      </c>
      <c r="H387" s="378">
        <v>38870</v>
      </c>
      <c r="I387" s="379">
        <v>5.2181290718389998E-2</v>
      </c>
      <c r="J387" s="379">
        <v>1.5438251692E-4</v>
      </c>
      <c r="K387" s="379">
        <v>0</v>
      </c>
    </row>
    <row r="388" spans="2:11" x14ac:dyDescent="0.2">
      <c r="B388" s="375" t="s">
        <v>2078</v>
      </c>
      <c r="C388" s="359" t="s">
        <v>1936</v>
      </c>
      <c r="D388" s="359" t="s">
        <v>1779</v>
      </c>
      <c r="E388" s="376" t="s">
        <v>1982</v>
      </c>
      <c r="F388" s="377">
        <v>20</v>
      </c>
      <c r="G388" s="378">
        <v>170</v>
      </c>
      <c r="H388" s="378">
        <v>3400</v>
      </c>
      <c r="I388" s="379">
        <v>4.5643526741100003E-3</v>
      </c>
      <c r="J388" s="379">
        <v>2.6849133380000001E-5</v>
      </c>
      <c r="K388" s="379">
        <v>0</v>
      </c>
    </row>
    <row r="389" spans="2:11" x14ac:dyDescent="0.2">
      <c r="B389" s="375" t="s">
        <v>2078</v>
      </c>
      <c r="C389" s="359" t="s">
        <v>1860</v>
      </c>
      <c r="D389" s="359" t="s">
        <v>1783</v>
      </c>
      <c r="E389" s="376" t="s">
        <v>1982</v>
      </c>
      <c r="F389" s="377">
        <v>1</v>
      </c>
      <c r="G389" s="378">
        <v>29</v>
      </c>
      <c r="H389" s="378">
        <v>29</v>
      </c>
      <c r="I389" s="379">
        <v>3.8931243400000002E-5</v>
      </c>
      <c r="J389" s="379">
        <v>1.34245667E-6</v>
      </c>
      <c r="K389" s="379">
        <v>0</v>
      </c>
    </row>
    <row r="390" spans="2:11" x14ac:dyDescent="0.2">
      <c r="B390" s="375" t="s">
        <v>2078</v>
      </c>
      <c r="C390" s="359" t="s">
        <v>1860</v>
      </c>
      <c r="D390" s="359" t="s">
        <v>1783</v>
      </c>
      <c r="E390" s="376" t="s">
        <v>1982</v>
      </c>
      <c r="F390" s="377">
        <v>2</v>
      </c>
      <c r="G390" s="378">
        <v>135</v>
      </c>
      <c r="H390" s="378">
        <v>270</v>
      </c>
      <c r="I390" s="379">
        <v>3.6246330058999998E-4</v>
      </c>
      <c r="J390" s="379">
        <v>2.68491334E-6</v>
      </c>
      <c r="K390" s="379">
        <v>0</v>
      </c>
    </row>
    <row r="391" spans="2:11" x14ac:dyDescent="0.2">
      <c r="B391" s="375" t="s">
        <v>2078</v>
      </c>
      <c r="C391" s="359" t="s">
        <v>1860</v>
      </c>
      <c r="D391" s="359" t="s">
        <v>1783</v>
      </c>
      <c r="E391" s="376" t="s">
        <v>1982</v>
      </c>
      <c r="F391" s="377">
        <v>3</v>
      </c>
      <c r="G391" s="378">
        <v>105</v>
      </c>
      <c r="H391" s="378">
        <v>315</v>
      </c>
      <c r="I391" s="379">
        <v>4.2287385068999998E-4</v>
      </c>
      <c r="J391" s="379">
        <v>4.02737001E-6</v>
      </c>
      <c r="K391" s="379">
        <v>0</v>
      </c>
    </row>
    <row r="392" spans="2:11" x14ac:dyDescent="0.2">
      <c r="B392" s="375" t="s">
        <v>2078</v>
      </c>
      <c r="C392" s="359" t="s">
        <v>1860</v>
      </c>
      <c r="D392" s="359" t="s">
        <v>1783</v>
      </c>
      <c r="E392" s="376" t="s">
        <v>1982</v>
      </c>
      <c r="F392" s="377">
        <v>12</v>
      </c>
      <c r="G392" s="378">
        <v>90</v>
      </c>
      <c r="H392" s="378">
        <v>1080</v>
      </c>
      <c r="I392" s="379">
        <v>1.4498532023599999E-3</v>
      </c>
      <c r="J392" s="379">
        <v>1.610948003E-5</v>
      </c>
      <c r="K392" s="379">
        <v>0</v>
      </c>
    </row>
    <row r="393" spans="2:11" x14ac:dyDescent="0.2">
      <c r="B393" s="375" t="s">
        <v>2078</v>
      </c>
      <c r="C393" s="359" t="s">
        <v>1860</v>
      </c>
      <c r="D393" s="359" t="s">
        <v>1783</v>
      </c>
      <c r="E393" s="376" t="s">
        <v>1982</v>
      </c>
      <c r="F393" s="377">
        <v>44</v>
      </c>
      <c r="G393" s="378">
        <v>60</v>
      </c>
      <c r="H393" s="378">
        <v>2640</v>
      </c>
      <c r="I393" s="379">
        <v>3.5440856057800002E-3</v>
      </c>
      <c r="J393" s="379">
        <v>5.9068093430000001E-5</v>
      </c>
      <c r="K393" s="379">
        <v>0</v>
      </c>
    </row>
    <row r="394" spans="2:11" x14ac:dyDescent="0.2">
      <c r="B394" s="375" t="s">
        <v>2078</v>
      </c>
      <c r="C394" s="359" t="s">
        <v>1957</v>
      </c>
      <c r="D394" s="359" t="s">
        <v>1783</v>
      </c>
      <c r="E394" s="376" t="s">
        <v>1982</v>
      </c>
      <c r="F394" s="377">
        <v>6</v>
      </c>
      <c r="G394" s="378">
        <v>13</v>
      </c>
      <c r="H394" s="378">
        <v>78</v>
      </c>
      <c r="I394" s="379">
        <v>1.0471162017E-4</v>
      </c>
      <c r="J394" s="379">
        <v>8.0547400100000002E-6</v>
      </c>
      <c r="K394" s="379">
        <v>0</v>
      </c>
    </row>
    <row r="395" spans="2:11" x14ac:dyDescent="0.2">
      <c r="B395" s="375" t="s">
        <v>2078</v>
      </c>
      <c r="C395" s="359" t="s">
        <v>1957</v>
      </c>
      <c r="D395" s="359" t="s">
        <v>1783</v>
      </c>
      <c r="E395" s="376" t="s">
        <v>1982</v>
      </c>
      <c r="F395" s="377">
        <v>6</v>
      </c>
      <c r="G395" s="378">
        <v>22</v>
      </c>
      <c r="H395" s="378">
        <v>132</v>
      </c>
      <c r="I395" s="379">
        <v>1.7720428029000001E-4</v>
      </c>
      <c r="J395" s="379">
        <v>8.0547400100000002E-6</v>
      </c>
      <c r="K395" s="379">
        <v>0</v>
      </c>
    </row>
    <row r="396" spans="2:11" x14ac:dyDescent="0.2">
      <c r="B396" s="375" t="s">
        <v>2078</v>
      </c>
      <c r="C396" s="359" t="s">
        <v>2002</v>
      </c>
      <c r="D396" s="359" t="s">
        <v>1783</v>
      </c>
      <c r="E396" s="376" t="s">
        <v>1982</v>
      </c>
      <c r="F396" s="377">
        <v>15</v>
      </c>
      <c r="G396" s="378">
        <v>10</v>
      </c>
      <c r="H396" s="378">
        <v>150</v>
      </c>
      <c r="I396" s="379">
        <v>2.0136850033000001E-4</v>
      </c>
      <c r="J396" s="379">
        <v>2.013685003E-5</v>
      </c>
      <c r="K396" s="379">
        <v>0</v>
      </c>
    </row>
    <row r="397" spans="2:11" x14ac:dyDescent="0.2">
      <c r="B397" s="375" t="s">
        <v>2078</v>
      </c>
      <c r="C397" s="359" t="s">
        <v>2081</v>
      </c>
      <c r="D397" s="359" t="s">
        <v>2547</v>
      </c>
      <c r="E397" s="376" t="s">
        <v>1982</v>
      </c>
      <c r="F397" s="377">
        <v>162</v>
      </c>
      <c r="G397" s="378">
        <v>10</v>
      </c>
      <c r="H397" s="378">
        <v>1620</v>
      </c>
      <c r="I397" s="379">
        <v>2.1747798035400001E-3</v>
      </c>
      <c r="J397" s="379">
        <v>2.1747798035000001E-4</v>
      </c>
      <c r="K397" s="379">
        <v>0</v>
      </c>
    </row>
    <row r="398" spans="2:11" x14ac:dyDescent="0.2">
      <c r="B398" s="375" t="s">
        <v>2078</v>
      </c>
      <c r="C398" s="359" t="s">
        <v>1892</v>
      </c>
      <c r="D398" s="359" t="s">
        <v>1779</v>
      </c>
      <c r="E398" s="376" t="s">
        <v>1982</v>
      </c>
      <c r="F398" s="377">
        <v>32</v>
      </c>
      <c r="G398" s="378">
        <v>200</v>
      </c>
      <c r="H398" s="378">
        <v>6400</v>
      </c>
      <c r="I398" s="379">
        <v>8.5917226806700008E-3</v>
      </c>
      <c r="J398" s="379">
        <v>4.2958613400000001E-5</v>
      </c>
      <c r="K398" s="379">
        <v>0</v>
      </c>
    </row>
    <row r="399" spans="2:11" x14ac:dyDescent="0.2">
      <c r="B399" s="375" t="s">
        <v>2078</v>
      </c>
      <c r="C399" s="359" t="s">
        <v>2082</v>
      </c>
      <c r="D399" s="359" t="s">
        <v>1779</v>
      </c>
      <c r="E399" s="376" t="s">
        <v>1982</v>
      </c>
      <c r="F399" s="377">
        <v>38</v>
      </c>
      <c r="G399" s="378">
        <v>58.078947368420998</v>
      </c>
      <c r="H399" s="378">
        <v>2207</v>
      </c>
      <c r="I399" s="379">
        <v>2.9628018681600002E-3</v>
      </c>
      <c r="J399" s="379">
        <v>5.1013353419999999E-5</v>
      </c>
      <c r="K399" s="379">
        <v>0</v>
      </c>
    </row>
    <row r="400" spans="2:11" x14ac:dyDescent="0.2">
      <c r="B400" s="375" t="s">
        <v>2078</v>
      </c>
      <c r="C400" s="359" t="s">
        <v>2083</v>
      </c>
      <c r="D400" s="359" t="s">
        <v>2547</v>
      </c>
      <c r="E400" s="376" t="s">
        <v>1982</v>
      </c>
      <c r="F400" s="377">
        <v>3</v>
      </c>
      <c r="G400" s="378">
        <v>18</v>
      </c>
      <c r="H400" s="378">
        <v>54</v>
      </c>
      <c r="I400" s="379">
        <v>7.249266012E-5</v>
      </c>
      <c r="J400" s="379">
        <v>4.02737001E-6</v>
      </c>
      <c r="K400" s="379">
        <v>0</v>
      </c>
    </row>
    <row r="401" spans="2:11" x14ac:dyDescent="0.2">
      <c r="B401" s="375" t="s">
        <v>2078</v>
      </c>
      <c r="C401" s="359" t="s">
        <v>2083</v>
      </c>
      <c r="D401" s="359" t="s">
        <v>2547</v>
      </c>
      <c r="E401" s="376" t="s">
        <v>1982</v>
      </c>
      <c r="F401" s="377">
        <v>225</v>
      </c>
      <c r="G401" s="378">
        <v>198</v>
      </c>
      <c r="H401" s="378">
        <v>44550</v>
      </c>
      <c r="I401" s="379">
        <v>5.9806444597480003E-2</v>
      </c>
      <c r="J401" s="379">
        <v>3.0205275048999998E-4</v>
      </c>
      <c r="K401" s="379">
        <v>0</v>
      </c>
    </row>
    <row r="402" spans="2:11" x14ac:dyDescent="0.2">
      <c r="B402" s="375" t="s">
        <v>2078</v>
      </c>
      <c r="C402" s="359" t="s">
        <v>1902</v>
      </c>
      <c r="D402" s="359" t="s">
        <v>1783</v>
      </c>
      <c r="E402" s="376" t="s">
        <v>1982</v>
      </c>
      <c r="F402" s="377">
        <v>28</v>
      </c>
      <c r="G402" s="378">
        <v>225</v>
      </c>
      <c r="H402" s="378">
        <v>6300</v>
      </c>
      <c r="I402" s="379">
        <v>8.4574770137900001E-3</v>
      </c>
      <c r="J402" s="379">
        <v>3.7588786730000001E-5</v>
      </c>
      <c r="K402" s="379">
        <v>0</v>
      </c>
    </row>
    <row r="403" spans="2:11" x14ac:dyDescent="0.2">
      <c r="B403" s="375" t="s">
        <v>2078</v>
      </c>
      <c r="C403" s="359" t="s">
        <v>1902</v>
      </c>
      <c r="D403" s="359" t="s">
        <v>1783</v>
      </c>
      <c r="E403" s="376" t="s">
        <v>1982</v>
      </c>
      <c r="F403" s="377">
        <v>78</v>
      </c>
      <c r="G403" s="378">
        <v>85</v>
      </c>
      <c r="H403" s="378">
        <v>6630</v>
      </c>
      <c r="I403" s="379">
        <v>8.9004877145100001E-3</v>
      </c>
      <c r="J403" s="379">
        <v>1.0471162017E-4</v>
      </c>
      <c r="K403" s="379">
        <v>0</v>
      </c>
    </row>
    <row r="404" spans="2:11" x14ac:dyDescent="0.2">
      <c r="B404" s="375" t="s">
        <v>2078</v>
      </c>
      <c r="C404" s="359" t="s">
        <v>1902</v>
      </c>
      <c r="D404" s="359" t="s">
        <v>1783</v>
      </c>
      <c r="E404" s="376" t="s">
        <v>1982</v>
      </c>
      <c r="F404" s="377">
        <v>72</v>
      </c>
      <c r="G404" s="378">
        <v>195</v>
      </c>
      <c r="H404" s="378">
        <v>14040</v>
      </c>
      <c r="I404" s="379">
        <v>1.8848091630720001E-2</v>
      </c>
      <c r="J404" s="379">
        <v>9.6656880159999995E-5</v>
      </c>
      <c r="K404" s="379">
        <v>0</v>
      </c>
    </row>
    <row r="405" spans="2:11" x14ac:dyDescent="0.2">
      <c r="B405" s="375" t="s">
        <v>2078</v>
      </c>
      <c r="C405" s="359" t="s">
        <v>2023</v>
      </c>
      <c r="D405" s="359" t="s">
        <v>1783</v>
      </c>
      <c r="E405" s="376" t="s">
        <v>1982</v>
      </c>
      <c r="F405" s="377">
        <v>2</v>
      </c>
      <c r="G405" s="378">
        <v>16</v>
      </c>
      <c r="H405" s="378">
        <v>32</v>
      </c>
      <c r="I405" s="379">
        <v>4.2958613400000001E-5</v>
      </c>
      <c r="J405" s="379">
        <v>2.68491334E-6</v>
      </c>
      <c r="K405" s="379">
        <v>0</v>
      </c>
    </row>
    <row r="406" spans="2:11" x14ac:dyDescent="0.2">
      <c r="B406" s="375" t="s">
        <v>2078</v>
      </c>
      <c r="C406" s="359" t="s">
        <v>2023</v>
      </c>
      <c r="D406" s="359" t="s">
        <v>1783</v>
      </c>
      <c r="E406" s="376" t="s">
        <v>1982</v>
      </c>
      <c r="F406" s="377">
        <v>2</v>
      </c>
      <c r="G406" s="378">
        <v>37</v>
      </c>
      <c r="H406" s="378">
        <v>74</v>
      </c>
      <c r="I406" s="379">
        <v>9.9341793499999997E-5</v>
      </c>
      <c r="J406" s="379">
        <v>2.68491334E-6</v>
      </c>
      <c r="K406" s="379">
        <v>0</v>
      </c>
    </row>
    <row r="407" spans="2:11" x14ac:dyDescent="0.2">
      <c r="B407" s="375" t="s">
        <v>2078</v>
      </c>
      <c r="C407" s="359" t="s">
        <v>2023</v>
      </c>
      <c r="D407" s="359" t="s">
        <v>1783</v>
      </c>
      <c r="E407" s="376" t="s">
        <v>1982</v>
      </c>
      <c r="F407" s="377">
        <v>2</v>
      </c>
      <c r="G407" s="378">
        <v>70</v>
      </c>
      <c r="H407" s="378">
        <v>140</v>
      </c>
      <c r="I407" s="379">
        <v>1.8794393363999999E-4</v>
      </c>
      <c r="J407" s="379">
        <v>2.68491334E-6</v>
      </c>
      <c r="K407" s="379">
        <v>0</v>
      </c>
    </row>
    <row r="408" spans="2:11" x14ac:dyDescent="0.2">
      <c r="B408" s="375" t="s">
        <v>2078</v>
      </c>
      <c r="C408" s="359" t="s">
        <v>2023</v>
      </c>
      <c r="D408" s="359" t="s">
        <v>1783</v>
      </c>
      <c r="E408" s="376" t="s">
        <v>1982</v>
      </c>
      <c r="F408" s="377">
        <v>4</v>
      </c>
      <c r="G408" s="378">
        <v>70</v>
      </c>
      <c r="H408" s="378">
        <v>280</v>
      </c>
      <c r="I408" s="379">
        <v>3.7588786727999997E-4</v>
      </c>
      <c r="J408" s="379">
        <v>5.36982668E-6</v>
      </c>
      <c r="K408" s="379">
        <v>0</v>
      </c>
    </row>
    <row r="409" spans="2:11" x14ac:dyDescent="0.2">
      <c r="B409" s="375" t="s">
        <v>2084</v>
      </c>
      <c r="C409" s="359" t="s">
        <v>2085</v>
      </c>
      <c r="D409" s="359" t="s">
        <v>2547</v>
      </c>
      <c r="E409" s="376" t="s">
        <v>1982</v>
      </c>
      <c r="F409" s="377">
        <v>16</v>
      </c>
      <c r="G409" s="378">
        <v>375</v>
      </c>
      <c r="H409" s="378">
        <v>6000</v>
      </c>
      <c r="I409" s="379">
        <v>8.05474001313E-3</v>
      </c>
      <c r="J409" s="379">
        <v>2.14793067E-5</v>
      </c>
      <c r="K409" s="379">
        <v>0</v>
      </c>
    </row>
    <row r="410" spans="2:11" x14ac:dyDescent="0.2">
      <c r="B410" s="375" t="s">
        <v>2084</v>
      </c>
      <c r="C410" s="359" t="s">
        <v>2020</v>
      </c>
      <c r="D410" s="359" t="s">
        <v>1783</v>
      </c>
      <c r="E410" s="376" t="s">
        <v>1982</v>
      </c>
      <c r="F410" s="377">
        <v>433</v>
      </c>
      <c r="G410" s="378">
        <v>9.0207852193995404</v>
      </c>
      <c r="H410" s="378">
        <v>3906</v>
      </c>
      <c r="I410" s="379">
        <v>5.2436357485499997E-3</v>
      </c>
      <c r="J410" s="379">
        <v>5.8128373761000003E-4</v>
      </c>
      <c r="K410" s="379">
        <v>0</v>
      </c>
    </row>
    <row r="411" spans="2:11" x14ac:dyDescent="0.2">
      <c r="B411" s="375" t="s">
        <v>2084</v>
      </c>
      <c r="C411" s="359" t="s">
        <v>2017</v>
      </c>
      <c r="D411" s="359" t="s">
        <v>1783</v>
      </c>
      <c r="E411" s="376" t="s">
        <v>1982</v>
      </c>
      <c r="F411" s="377">
        <v>4</v>
      </c>
      <c r="G411" s="378">
        <v>160</v>
      </c>
      <c r="H411" s="378">
        <v>640</v>
      </c>
      <c r="I411" s="379">
        <v>8.5917226806999996E-4</v>
      </c>
      <c r="J411" s="379">
        <v>5.36982668E-6</v>
      </c>
      <c r="K411" s="379">
        <v>0</v>
      </c>
    </row>
    <row r="412" spans="2:11" x14ac:dyDescent="0.2">
      <c r="B412" s="375" t="s">
        <v>2086</v>
      </c>
      <c r="C412" s="359" t="s">
        <v>2087</v>
      </c>
      <c r="D412" s="359" t="s">
        <v>2547</v>
      </c>
      <c r="E412" s="376" t="s">
        <v>1982</v>
      </c>
      <c r="F412" s="377">
        <v>47</v>
      </c>
      <c r="G412" s="378">
        <v>212.872340425532</v>
      </c>
      <c r="H412" s="378">
        <v>10005</v>
      </c>
      <c r="I412" s="379">
        <v>1.343127897189E-2</v>
      </c>
      <c r="J412" s="379">
        <v>6.3095463440000004E-5</v>
      </c>
      <c r="K412" s="379">
        <v>0</v>
      </c>
    </row>
    <row r="413" spans="2:11" x14ac:dyDescent="0.2">
      <c r="B413" s="375" t="s">
        <v>2086</v>
      </c>
      <c r="C413" s="359" t="s">
        <v>2088</v>
      </c>
      <c r="D413" s="359" t="s">
        <v>1779</v>
      </c>
      <c r="E413" s="376" t="s">
        <v>1982</v>
      </c>
      <c r="F413" s="377">
        <v>1</v>
      </c>
      <c r="G413" s="378">
        <v>480</v>
      </c>
      <c r="H413" s="378">
        <v>480</v>
      </c>
      <c r="I413" s="379">
        <v>6.4437920105000004E-4</v>
      </c>
      <c r="J413" s="379">
        <v>1.34245667E-6</v>
      </c>
      <c r="K413" s="379">
        <v>0</v>
      </c>
    </row>
    <row r="414" spans="2:11" x14ac:dyDescent="0.2">
      <c r="B414" s="375" t="s">
        <v>2086</v>
      </c>
      <c r="C414" s="359" t="s">
        <v>1922</v>
      </c>
      <c r="D414" s="359" t="s">
        <v>1779</v>
      </c>
      <c r="E414" s="376" t="s">
        <v>1982</v>
      </c>
      <c r="F414" s="377">
        <v>223</v>
      </c>
      <c r="G414" s="378">
        <v>358</v>
      </c>
      <c r="H414" s="378">
        <v>79834</v>
      </c>
      <c r="I414" s="379">
        <v>0.10717368570136</v>
      </c>
      <c r="J414" s="379">
        <v>2.9936783715000002E-4</v>
      </c>
      <c r="K414" s="379">
        <v>0</v>
      </c>
    </row>
    <row r="415" spans="2:11" x14ac:dyDescent="0.2">
      <c r="B415" s="375" t="s">
        <v>2086</v>
      </c>
      <c r="C415" s="359" t="s">
        <v>2020</v>
      </c>
      <c r="D415" s="359" t="s">
        <v>1783</v>
      </c>
      <c r="E415" s="376" t="s">
        <v>1982</v>
      </c>
      <c r="F415" s="377">
        <v>316</v>
      </c>
      <c r="G415" s="378">
        <v>7.9113924050632898</v>
      </c>
      <c r="H415" s="378">
        <v>2500</v>
      </c>
      <c r="I415" s="379">
        <v>3.3561416721399999E-3</v>
      </c>
      <c r="J415" s="379">
        <v>4.2421630736000002E-4</v>
      </c>
      <c r="K415" s="379">
        <v>0</v>
      </c>
    </row>
    <row r="416" spans="2:11" x14ac:dyDescent="0.2">
      <c r="B416" s="375" t="s">
        <v>2086</v>
      </c>
      <c r="C416" s="359" t="s">
        <v>2089</v>
      </c>
      <c r="D416" s="359" t="s">
        <v>2547</v>
      </c>
      <c r="E416" s="376" t="s">
        <v>1982</v>
      </c>
      <c r="F416" s="377">
        <v>12</v>
      </c>
      <c r="G416" s="378">
        <v>315</v>
      </c>
      <c r="H416" s="378">
        <v>3780</v>
      </c>
      <c r="I416" s="379">
        <v>5.0744862082699998E-3</v>
      </c>
      <c r="J416" s="379">
        <v>1.610948003E-5</v>
      </c>
      <c r="K416" s="379">
        <v>0</v>
      </c>
    </row>
    <row r="417" spans="2:11" x14ac:dyDescent="0.2">
      <c r="B417" s="375" t="s">
        <v>2086</v>
      </c>
      <c r="C417" s="359" t="s">
        <v>2027</v>
      </c>
      <c r="D417" s="359" t="s">
        <v>1779</v>
      </c>
      <c r="E417" s="376" t="s">
        <v>1982</v>
      </c>
      <c r="F417" s="377">
        <v>79</v>
      </c>
      <c r="G417" s="378">
        <v>300</v>
      </c>
      <c r="H417" s="378">
        <v>23700</v>
      </c>
      <c r="I417" s="379">
        <v>3.181622305186E-2</v>
      </c>
      <c r="J417" s="379">
        <v>1.0605407684E-4</v>
      </c>
      <c r="K417" s="379">
        <v>0</v>
      </c>
    </row>
    <row r="418" spans="2:11" x14ac:dyDescent="0.2">
      <c r="B418" s="375" t="s">
        <v>2086</v>
      </c>
      <c r="C418" s="359" t="s">
        <v>2090</v>
      </c>
      <c r="D418" s="359" t="s">
        <v>2547</v>
      </c>
      <c r="E418" s="376" t="s">
        <v>1982</v>
      </c>
      <c r="F418" s="377">
        <v>47</v>
      </c>
      <c r="G418" s="378">
        <v>102</v>
      </c>
      <c r="H418" s="378">
        <v>4794</v>
      </c>
      <c r="I418" s="379">
        <v>6.4357372704899997E-3</v>
      </c>
      <c r="J418" s="379">
        <v>6.3095463440000004E-5</v>
      </c>
      <c r="K418" s="379">
        <v>0</v>
      </c>
    </row>
    <row r="419" spans="2:11" x14ac:dyDescent="0.2">
      <c r="B419" s="375" t="s">
        <v>2091</v>
      </c>
      <c r="C419" s="359" t="s">
        <v>1807</v>
      </c>
      <c r="D419" s="359" t="s">
        <v>1779</v>
      </c>
      <c r="E419" s="376" t="s">
        <v>1982</v>
      </c>
      <c r="F419" s="377">
        <v>1</v>
      </c>
      <c r="G419" s="378">
        <v>270</v>
      </c>
      <c r="H419" s="378">
        <v>270</v>
      </c>
      <c r="I419" s="379">
        <v>3.6246330058999998E-4</v>
      </c>
      <c r="J419" s="379">
        <v>1.34245667E-6</v>
      </c>
      <c r="K419" s="379">
        <v>0</v>
      </c>
    </row>
    <row r="420" spans="2:11" x14ac:dyDescent="0.2">
      <c r="B420" s="375" t="s">
        <v>2091</v>
      </c>
      <c r="C420" s="359" t="s">
        <v>2092</v>
      </c>
      <c r="D420" s="359" t="s">
        <v>1783</v>
      </c>
      <c r="E420" s="376" t="s">
        <v>1982</v>
      </c>
      <c r="F420" s="377">
        <v>12</v>
      </c>
      <c r="G420" s="378">
        <v>210</v>
      </c>
      <c r="H420" s="378">
        <v>2520</v>
      </c>
      <c r="I420" s="379">
        <v>3.3829908055100001E-3</v>
      </c>
      <c r="J420" s="379">
        <v>1.610948003E-5</v>
      </c>
      <c r="K420" s="379">
        <v>0</v>
      </c>
    </row>
    <row r="421" spans="2:11" x14ac:dyDescent="0.2">
      <c r="B421" s="375" t="s">
        <v>2091</v>
      </c>
      <c r="C421" s="359" t="s">
        <v>1929</v>
      </c>
      <c r="D421" s="359" t="s">
        <v>1779</v>
      </c>
      <c r="E421" s="376" t="s">
        <v>1982</v>
      </c>
      <c r="F421" s="377">
        <v>2</v>
      </c>
      <c r="G421" s="378">
        <v>275</v>
      </c>
      <c r="H421" s="378">
        <v>550</v>
      </c>
      <c r="I421" s="379">
        <v>7.3835116786999996E-4</v>
      </c>
      <c r="J421" s="379">
        <v>2.68491334E-6</v>
      </c>
      <c r="K421" s="379">
        <v>0</v>
      </c>
    </row>
    <row r="422" spans="2:11" x14ac:dyDescent="0.2">
      <c r="B422" s="375" t="s">
        <v>2091</v>
      </c>
      <c r="C422" s="359" t="s">
        <v>1929</v>
      </c>
      <c r="D422" s="359" t="s">
        <v>1779</v>
      </c>
      <c r="E422" s="376" t="s">
        <v>1982</v>
      </c>
      <c r="F422" s="377">
        <v>61</v>
      </c>
      <c r="G422" s="378">
        <v>250</v>
      </c>
      <c r="H422" s="378">
        <v>15250</v>
      </c>
      <c r="I422" s="379">
        <v>2.0472464200040001E-2</v>
      </c>
      <c r="J422" s="379">
        <v>8.1889856799999996E-5</v>
      </c>
      <c r="K422" s="379">
        <v>0</v>
      </c>
    </row>
    <row r="423" spans="2:11" x14ac:dyDescent="0.2">
      <c r="B423" s="375" t="s">
        <v>2091</v>
      </c>
      <c r="C423" s="359" t="s">
        <v>1837</v>
      </c>
      <c r="D423" s="359" t="s">
        <v>1779</v>
      </c>
      <c r="E423" s="376" t="s">
        <v>1982</v>
      </c>
      <c r="F423" s="377">
        <v>129</v>
      </c>
      <c r="G423" s="378">
        <v>102.627906976744</v>
      </c>
      <c r="H423" s="378">
        <v>13239</v>
      </c>
      <c r="I423" s="379">
        <v>1.7772783838970001E-2</v>
      </c>
      <c r="J423" s="379">
        <v>1.7317691027999999E-4</v>
      </c>
      <c r="K423" s="379">
        <v>0</v>
      </c>
    </row>
    <row r="424" spans="2:11" x14ac:dyDescent="0.2">
      <c r="B424" s="375" t="s">
        <v>2091</v>
      </c>
      <c r="C424" s="359" t="s">
        <v>2093</v>
      </c>
      <c r="D424" s="359" t="s">
        <v>1779</v>
      </c>
      <c r="E424" s="376" t="s">
        <v>1982</v>
      </c>
      <c r="F424" s="377">
        <v>35</v>
      </c>
      <c r="G424" s="378">
        <v>335.25714285714298</v>
      </c>
      <c r="H424" s="378">
        <v>11734</v>
      </c>
      <c r="I424" s="379">
        <v>1.575238655234E-2</v>
      </c>
      <c r="J424" s="379">
        <v>4.6985983409999997E-5</v>
      </c>
      <c r="K424" s="379">
        <v>0</v>
      </c>
    </row>
    <row r="425" spans="2:11" x14ac:dyDescent="0.2">
      <c r="B425" s="375" t="s">
        <v>2091</v>
      </c>
      <c r="C425" s="359" t="s">
        <v>1995</v>
      </c>
      <c r="D425" s="359" t="s">
        <v>2547</v>
      </c>
      <c r="E425" s="376" t="s">
        <v>1982</v>
      </c>
      <c r="F425" s="377">
        <v>93</v>
      </c>
      <c r="G425" s="378">
        <v>310</v>
      </c>
      <c r="H425" s="378">
        <v>28830</v>
      </c>
      <c r="I425" s="379">
        <v>3.8703025763090003E-2</v>
      </c>
      <c r="J425" s="379">
        <v>1.248484702E-4</v>
      </c>
      <c r="K425" s="379">
        <v>0</v>
      </c>
    </row>
    <row r="426" spans="2:11" x14ac:dyDescent="0.2">
      <c r="B426" s="375" t="s">
        <v>2091</v>
      </c>
      <c r="C426" s="359" t="s">
        <v>1897</v>
      </c>
      <c r="D426" s="359" t="s">
        <v>1779</v>
      </c>
      <c r="E426" s="376" t="s">
        <v>1982</v>
      </c>
      <c r="F426" s="377">
        <v>2</v>
      </c>
      <c r="G426" s="378">
        <v>20</v>
      </c>
      <c r="H426" s="378">
        <v>40</v>
      </c>
      <c r="I426" s="379">
        <v>5.3698266749999998E-5</v>
      </c>
      <c r="J426" s="379">
        <v>2.68491334E-6</v>
      </c>
      <c r="K426" s="379">
        <v>0</v>
      </c>
    </row>
    <row r="427" spans="2:11" x14ac:dyDescent="0.2">
      <c r="B427" s="375" t="s">
        <v>2091</v>
      </c>
      <c r="C427" s="359" t="s">
        <v>2083</v>
      </c>
      <c r="D427" s="359" t="s">
        <v>2547</v>
      </c>
      <c r="E427" s="376" t="s">
        <v>1982</v>
      </c>
      <c r="F427" s="377">
        <v>75</v>
      </c>
      <c r="G427" s="378">
        <v>256</v>
      </c>
      <c r="H427" s="378">
        <v>19200</v>
      </c>
      <c r="I427" s="379">
        <v>2.5775168042010001E-2</v>
      </c>
      <c r="J427" s="379">
        <v>1.0068425016E-4</v>
      </c>
      <c r="K427" s="379">
        <v>0</v>
      </c>
    </row>
    <row r="428" spans="2:11" x14ac:dyDescent="0.2">
      <c r="B428" s="375" t="s">
        <v>2094</v>
      </c>
      <c r="C428" s="359" t="s">
        <v>2095</v>
      </c>
      <c r="D428" s="359" t="s">
        <v>1783</v>
      </c>
      <c r="E428" s="376" t="s">
        <v>1982</v>
      </c>
      <c r="F428" s="377">
        <v>1</v>
      </c>
      <c r="G428" s="378">
        <v>320</v>
      </c>
      <c r="H428" s="378">
        <v>320</v>
      </c>
      <c r="I428" s="379">
        <v>4.2958613403000002E-4</v>
      </c>
      <c r="J428" s="379">
        <v>1.34245667E-6</v>
      </c>
      <c r="K428" s="379">
        <v>0</v>
      </c>
    </row>
    <row r="429" spans="2:11" x14ac:dyDescent="0.2">
      <c r="B429" s="375" t="s">
        <v>2094</v>
      </c>
      <c r="C429" s="359" t="s">
        <v>2095</v>
      </c>
      <c r="D429" s="359" t="s">
        <v>1783</v>
      </c>
      <c r="E429" s="376" t="s">
        <v>1982</v>
      </c>
      <c r="F429" s="377">
        <v>18</v>
      </c>
      <c r="G429" s="378">
        <v>175</v>
      </c>
      <c r="H429" s="378">
        <v>3150</v>
      </c>
      <c r="I429" s="379">
        <v>4.2287385068899997E-3</v>
      </c>
      <c r="J429" s="379">
        <v>2.4164220039999999E-5</v>
      </c>
      <c r="K429" s="379">
        <v>0</v>
      </c>
    </row>
    <row r="430" spans="2:11" x14ac:dyDescent="0.2">
      <c r="B430" s="375" t="s">
        <v>2094</v>
      </c>
      <c r="C430" s="359" t="s">
        <v>2095</v>
      </c>
      <c r="D430" s="359" t="s">
        <v>1783</v>
      </c>
      <c r="E430" s="376" t="s">
        <v>1982</v>
      </c>
      <c r="F430" s="377">
        <v>40</v>
      </c>
      <c r="G430" s="378">
        <v>234</v>
      </c>
      <c r="H430" s="378">
        <v>9360</v>
      </c>
      <c r="I430" s="379">
        <v>1.256539442048E-2</v>
      </c>
      <c r="J430" s="379">
        <v>5.3698266749999998E-5</v>
      </c>
      <c r="K430" s="379">
        <v>0</v>
      </c>
    </row>
    <row r="431" spans="2:11" x14ac:dyDescent="0.2">
      <c r="B431" s="375" t="s">
        <v>2094</v>
      </c>
      <c r="C431" s="359" t="s">
        <v>2062</v>
      </c>
      <c r="D431" s="359" t="s">
        <v>1783</v>
      </c>
      <c r="E431" s="376" t="s">
        <v>1982</v>
      </c>
      <c r="F431" s="377">
        <v>10</v>
      </c>
      <c r="G431" s="378">
        <v>225</v>
      </c>
      <c r="H431" s="378">
        <v>2250</v>
      </c>
      <c r="I431" s="379">
        <v>3.0205275049200002E-3</v>
      </c>
      <c r="J431" s="379">
        <v>1.342456669E-5</v>
      </c>
      <c r="K431" s="379">
        <v>0</v>
      </c>
    </row>
    <row r="432" spans="2:11" x14ac:dyDescent="0.2">
      <c r="B432" s="375" t="s">
        <v>2094</v>
      </c>
      <c r="C432" s="359" t="s">
        <v>1929</v>
      </c>
      <c r="D432" s="359" t="s">
        <v>1779</v>
      </c>
      <c r="E432" s="376" t="s">
        <v>1982</v>
      </c>
      <c r="F432" s="377">
        <v>5</v>
      </c>
      <c r="G432" s="378">
        <v>345</v>
      </c>
      <c r="H432" s="378">
        <v>1725</v>
      </c>
      <c r="I432" s="379">
        <v>2.31573775377E-3</v>
      </c>
      <c r="J432" s="379">
        <v>6.7122833400000002E-6</v>
      </c>
      <c r="K432" s="379">
        <v>0</v>
      </c>
    </row>
    <row r="433" spans="2:11" x14ac:dyDescent="0.2">
      <c r="B433" s="375" t="s">
        <v>2094</v>
      </c>
      <c r="C433" s="359" t="s">
        <v>2080</v>
      </c>
      <c r="D433" s="359" t="s">
        <v>1783</v>
      </c>
      <c r="E433" s="376" t="s">
        <v>1982</v>
      </c>
      <c r="F433" s="377">
        <v>3</v>
      </c>
      <c r="G433" s="378">
        <v>435</v>
      </c>
      <c r="H433" s="378">
        <v>1305</v>
      </c>
      <c r="I433" s="379">
        <v>1.7519059528600001E-3</v>
      </c>
      <c r="J433" s="379">
        <v>4.02737001E-6</v>
      </c>
      <c r="K433" s="379">
        <v>0</v>
      </c>
    </row>
    <row r="434" spans="2:11" x14ac:dyDescent="0.2">
      <c r="B434" s="375" t="s">
        <v>2094</v>
      </c>
      <c r="C434" s="359" t="s">
        <v>2005</v>
      </c>
      <c r="D434" s="359" t="s">
        <v>1779</v>
      </c>
      <c r="E434" s="376" t="s">
        <v>1982</v>
      </c>
      <c r="F434" s="377">
        <v>3</v>
      </c>
      <c r="G434" s="378">
        <v>14</v>
      </c>
      <c r="H434" s="378">
        <v>42</v>
      </c>
      <c r="I434" s="379">
        <v>5.638318009E-5</v>
      </c>
      <c r="J434" s="379">
        <v>4.02737001E-6</v>
      </c>
      <c r="K434" s="379">
        <v>0</v>
      </c>
    </row>
    <row r="435" spans="2:11" x14ac:dyDescent="0.2">
      <c r="B435" s="375" t="s">
        <v>2094</v>
      </c>
      <c r="C435" s="359" t="s">
        <v>1857</v>
      </c>
      <c r="D435" s="359" t="s">
        <v>1779</v>
      </c>
      <c r="E435" s="376" t="s">
        <v>1982</v>
      </c>
      <c r="F435" s="377">
        <v>187</v>
      </c>
      <c r="G435" s="378">
        <v>186</v>
      </c>
      <c r="H435" s="378">
        <v>34782</v>
      </c>
      <c r="I435" s="379">
        <v>4.6693327856110002E-2</v>
      </c>
      <c r="J435" s="379">
        <v>2.5103939708E-4</v>
      </c>
      <c r="K435" s="379">
        <v>0</v>
      </c>
    </row>
    <row r="436" spans="2:11" x14ac:dyDescent="0.2">
      <c r="B436" s="375" t="s">
        <v>2094</v>
      </c>
      <c r="C436" s="359" t="s">
        <v>1859</v>
      </c>
      <c r="D436" s="359" t="s">
        <v>1779</v>
      </c>
      <c r="E436" s="376" t="s">
        <v>1982</v>
      </c>
      <c r="F436" s="377">
        <v>7</v>
      </c>
      <c r="G436" s="378">
        <v>265</v>
      </c>
      <c r="H436" s="378">
        <v>1855</v>
      </c>
      <c r="I436" s="379">
        <v>2.4902571207299998E-3</v>
      </c>
      <c r="J436" s="379">
        <v>9.3971966799999994E-6</v>
      </c>
      <c r="K436" s="379">
        <v>0</v>
      </c>
    </row>
    <row r="437" spans="2:11" x14ac:dyDescent="0.2">
      <c r="B437" s="375" t="s">
        <v>2094</v>
      </c>
      <c r="C437" s="359" t="s">
        <v>1860</v>
      </c>
      <c r="D437" s="359" t="s">
        <v>1783</v>
      </c>
      <c r="E437" s="376" t="s">
        <v>1982</v>
      </c>
      <c r="F437" s="377">
        <v>6</v>
      </c>
      <c r="G437" s="378">
        <v>60</v>
      </c>
      <c r="H437" s="378">
        <v>360</v>
      </c>
      <c r="I437" s="379">
        <v>4.8328440078999999E-4</v>
      </c>
      <c r="J437" s="379">
        <v>8.0547400100000002E-6</v>
      </c>
      <c r="K437" s="379">
        <v>0</v>
      </c>
    </row>
    <row r="438" spans="2:11" x14ac:dyDescent="0.2">
      <c r="B438" s="375" t="s">
        <v>2094</v>
      </c>
      <c r="C438" s="359" t="s">
        <v>1861</v>
      </c>
      <c r="D438" s="359" t="s">
        <v>1783</v>
      </c>
      <c r="E438" s="376" t="s">
        <v>1982</v>
      </c>
      <c r="F438" s="377">
        <v>67</v>
      </c>
      <c r="G438" s="378">
        <v>250</v>
      </c>
      <c r="H438" s="378">
        <v>16750</v>
      </c>
      <c r="I438" s="379">
        <v>2.248614920332E-2</v>
      </c>
      <c r="J438" s="379">
        <v>8.9944596809999998E-5</v>
      </c>
      <c r="K438" s="379">
        <v>0</v>
      </c>
    </row>
    <row r="439" spans="2:11" x14ac:dyDescent="0.2">
      <c r="B439" s="375" t="s">
        <v>2094</v>
      </c>
      <c r="C439" s="359" t="s">
        <v>1984</v>
      </c>
      <c r="D439" s="359" t="s">
        <v>1779</v>
      </c>
      <c r="E439" s="376" t="s">
        <v>1982</v>
      </c>
      <c r="F439" s="377">
        <v>16</v>
      </c>
      <c r="G439" s="378">
        <v>60</v>
      </c>
      <c r="H439" s="378">
        <v>960</v>
      </c>
      <c r="I439" s="379">
        <v>1.2887584021000001E-3</v>
      </c>
      <c r="J439" s="379">
        <v>2.14793067E-5</v>
      </c>
      <c r="K439" s="379">
        <v>0</v>
      </c>
    </row>
    <row r="440" spans="2:11" x14ac:dyDescent="0.2">
      <c r="B440" s="375" t="s">
        <v>2094</v>
      </c>
      <c r="C440" s="359" t="s">
        <v>1945</v>
      </c>
      <c r="D440" s="359" t="s">
        <v>1783</v>
      </c>
      <c r="E440" s="376" t="s">
        <v>1982</v>
      </c>
      <c r="F440" s="377">
        <v>310</v>
      </c>
      <c r="G440" s="378">
        <v>463.09677419354801</v>
      </c>
      <c r="H440" s="378">
        <v>143560</v>
      </c>
      <c r="I440" s="379">
        <v>0.19272307938080999</v>
      </c>
      <c r="J440" s="379">
        <v>4.1616156735E-4</v>
      </c>
      <c r="K440" s="379">
        <v>0</v>
      </c>
    </row>
    <row r="441" spans="2:11" x14ac:dyDescent="0.2">
      <c r="B441" s="375" t="s">
        <v>2094</v>
      </c>
      <c r="C441" s="359" t="s">
        <v>1877</v>
      </c>
      <c r="D441" s="359" t="s">
        <v>1779</v>
      </c>
      <c r="E441" s="376" t="s">
        <v>1982</v>
      </c>
      <c r="F441" s="377">
        <v>1</v>
      </c>
      <c r="G441" s="378">
        <v>210</v>
      </c>
      <c r="H441" s="378">
        <v>210</v>
      </c>
      <c r="I441" s="379">
        <v>2.8191590046000001E-4</v>
      </c>
      <c r="J441" s="379">
        <v>1.34245667E-6</v>
      </c>
      <c r="K441" s="379">
        <v>0</v>
      </c>
    </row>
    <row r="442" spans="2:11" x14ac:dyDescent="0.2">
      <c r="B442" s="375" t="s">
        <v>2094</v>
      </c>
      <c r="C442" s="359" t="s">
        <v>1889</v>
      </c>
      <c r="D442" s="359" t="s">
        <v>1779</v>
      </c>
      <c r="E442" s="376" t="s">
        <v>1982</v>
      </c>
      <c r="F442" s="377">
        <v>3</v>
      </c>
      <c r="G442" s="378">
        <v>125</v>
      </c>
      <c r="H442" s="378">
        <v>375</v>
      </c>
      <c r="I442" s="379">
        <v>5.0342125081999996E-4</v>
      </c>
      <c r="J442" s="379">
        <v>4.02737001E-6</v>
      </c>
      <c r="K442" s="379">
        <v>0</v>
      </c>
    </row>
    <row r="443" spans="2:11" x14ac:dyDescent="0.2">
      <c r="B443" s="375" t="s">
        <v>2094</v>
      </c>
      <c r="C443" s="359" t="s">
        <v>2016</v>
      </c>
      <c r="D443" s="359" t="s">
        <v>2547</v>
      </c>
      <c r="E443" s="376" t="s">
        <v>1982</v>
      </c>
      <c r="F443" s="377">
        <v>5</v>
      </c>
      <c r="G443" s="378">
        <v>120</v>
      </c>
      <c r="H443" s="378">
        <v>600</v>
      </c>
      <c r="I443" s="379">
        <v>8.0547400130999999E-4</v>
      </c>
      <c r="J443" s="379">
        <v>6.7122833400000002E-6</v>
      </c>
      <c r="K443" s="379">
        <v>0</v>
      </c>
    </row>
    <row r="444" spans="2:11" x14ac:dyDescent="0.2">
      <c r="B444" s="375" t="s">
        <v>2094</v>
      </c>
      <c r="C444" s="359" t="s">
        <v>1891</v>
      </c>
      <c r="D444" s="359" t="s">
        <v>1783</v>
      </c>
      <c r="E444" s="376" t="s">
        <v>1982</v>
      </c>
      <c r="F444" s="377">
        <v>2</v>
      </c>
      <c r="G444" s="378">
        <v>60</v>
      </c>
      <c r="H444" s="378">
        <v>120</v>
      </c>
      <c r="I444" s="379">
        <v>1.6109480026E-4</v>
      </c>
      <c r="J444" s="379">
        <v>2.68491334E-6</v>
      </c>
      <c r="K444" s="379">
        <v>0</v>
      </c>
    </row>
    <row r="445" spans="2:11" x14ac:dyDescent="0.2">
      <c r="B445" s="375" t="s">
        <v>2094</v>
      </c>
      <c r="C445" s="359" t="s">
        <v>2083</v>
      </c>
      <c r="D445" s="359" t="s">
        <v>2547</v>
      </c>
      <c r="E445" s="376" t="s">
        <v>1982</v>
      </c>
      <c r="F445" s="377">
        <v>49</v>
      </c>
      <c r="G445" s="378">
        <v>310.816326530612</v>
      </c>
      <c r="H445" s="378">
        <v>15230</v>
      </c>
      <c r="I445" s="379">
        <v>2.0445615066660001E-2</v>
      </c>
      <c r="J445" s="379">
        <v>6.5780376770000002E-5</v>
      </c>
      <c r="K445" s="379">
        <v>0</v>
      </c>
    </row>
    <row r="446" spans="2:11" x14ac:dyDescent="0.2">
      <c r="B446" s="375" t="s">
        <v>2094</v>
      </c>
      <c r="C446" s="359" t="s">
        <v>1902</v>
      </c>
      <c r="D446" s="359" t="s">
        <v>1783</v>
      </c>
      <c r="E446" s="376" t="s">
        <v>1982</v>
      </c>
      <c r="F446" s="377">
        <v>130</v>
      </c>
      <c r="G446" s="378">
        <v>295</v>
      </c>
      <c r="H446" s="378">
        <v>38350</v>
      </c>
      <c r="I446" s="379">
        <v>5.1483213250580001E-2</v>
      </c>
      <c r="J446" s="379">
        <v>1.7451936695E-4</v>
      </c>
      <c r="K446" s="379">
        <v>0</v>
      </c>
    </row>
    <row r="447" spans="2:11" x14ac:dyDescent="0.2">
      <c r="B447" s="375" t="s">
        <v>2096</v>
      </c>
      <c r="C447" s="359" t="s">
        <v>1999</v>
      </c>
      <c r="D447" s="359" t="s">
        <v>1783</v>
      </c>
      <c r="E447" s="376" t="s">
        <v>1982</v>
      </c>
      <c r="F447" s="377">
        <v>2</v>
      </c>
      <c r="G447" s="378">
        <v>30</v>
      </c>
      <c r="H447" s="378">
        <v>60</v>
      </c>
      <c r="I447" s="379">
        <v>8.0547400130000002E-5</v>
      </c>
      <c r="J447" s="379">
        <v>2.68491334E-6</v>
      </c>
      <c r="K447" s="379">
        <v>0</v>
      </c>
    </row>
    <row r="448" spans="2:11" x14ac:dyDescent="0.2">
      <c r="B448" s="375" t="s">
        <v>2096</v>
      </c>
      <c r="C448" s="359" t="s">
        <v>1809</v>
      </c>
      <c r="D448" s="359" t="s">
        <v>1783</v>
      </c>
      <c r="E448" s="376" t="s">
        <v>1982</v>
      </c>
      <c r="F448" s="377">
        <v>104</v>
      </c>
      <c r="G448" s="378">
        <v>282.25961538461502</v>
      </c>
      <c r="H448" s="378">
        <v>29355</v>
      </c>
      <c r="I448" s="379">
        <v>3.9407815514229998E-2</v>
      </c>
      <c r="J448" s="379">
        <v>1.3961549356E-4</v>
      </c>
      <c r="K448" s="379">
        <v>0</v>
      </c>
    </row>
    <row r="449" spans="2:11" x14ac:dyDescent="0.2">
      <c r="B449" s="375" t="s">
        <v>2096</v>
      </c>
      <c r="C449" s="359" t="s">
        <v>2047</v>
      </c>
      <c r="D449" s="359" t="s">
        <v>1779</v>
      </c>
      <c r="E449" s="376" t="s">
        <v>1982</v>
      </c>
      <c r="F449" s="377">
        <v>1</v>
      </c>
      <c r="G449" s="378">
        <v>365</v>
      </c>
      <c r="H449" s="378">
        <v>365</v>
      </c>
      <c r="I449" s="379">
        <v>4.8999668412999997E-4</v>
      </c>
      <c r="J449" s="379">
        <v>1.34245667E-6</v>
      </c>
      <c r="K449" s="379">
        <v>0</v>
      </c>
    </row>
    <row r="450" spans="2:11" x14ac:dyDescent="0.2">
      <c r="B450" s="375" t="s">
        <v>2096</v>
      </c>
      <c r="C450" s="359" t="s">
        <v>1820</v>
      </c>
      <c r="D450" s="359" t="s">
        <v>1779</v>
      </c>
      <c r="E450" s="376" t="s">
        <v>1982</v>
      </c>
      <c r="F450" s="377">
        <v>43</v>
      </c>
      <c r="G450" s="378">
        <v>381</v>
      </c>
      <c r="H450" s="378">
        <v>16383</v>
      </c>
      <c r="I450" s="379">
        <v>2.1993467605850001E-2</v>
      </c>
      <c r="J450" s="379">
        <v>5.772563676E-5</v>
      </c>
      <c r="K450" s="379">
        <v>0</v>
      </c>
    </row>
    <row r="451" spans="2:11" x14ac:dyDescent="0.2">
      <c r="B451" s="375" t="s">
        <v>2096</v>
      </c>
      <c r="C451" s="359" t="s">
        <v>1822</v>
      </c>
      <c r="D451" s="359" t="s">
        <v>1783</v>
      </c>
      <c r="E451" s="376" t="s">
        <v>1982</v>
      </c>
      <c r="F451" s="377">
        <v>40</v>
      </c>
      <c r="G451" s="378">
        <v>175</v>
      </c>
      <c r="H451" s="378">
        <v>7000</v>
      </c>
      <c r="I451" s="379">
        <v>9.3971966819800003E-3</v>
      </c>
      <c r="J451" s="379">
        <v>5.3698266749999998E-5</v>
      </c>
      <c r="K451" s="379">
        <v>0</v>
      </c>
    </row>
    <row r="452" spans="2:11" x14ac:dyDescent="0.2">
      <c r="B452" s="375" t="s">
        <v>2096</v>
      </c>
      <c r="C452" s="359" t="s">
        <v>1929</v>
      </c>
      <c r="D452" s="359" t="s">
        <v>1779</v>
      </c>
      <c r="E452" s="376" t="s">
        <v>1982</v>
      </c>
      <c r="F452" s="377">
        <v>1</v>
      </c>
      <c r="G452" s="378">
        <v>299</v>
      </c>
      <c r="H452" s="378">
        <v>299</v>
      </c>
      <c r="I452" s="379">
        <v>4.0139454398999998E-4</v>
      </c>
      <c r="J452" s="379">
        <v>1.34245667E-6</v>
      </c>
      <c r="K452" s="379">
        <v>0</v>
      </c>
    </row>
    <row r="453" spans="2:11" x14ac:dyDescent="0.2">
      <c r="B453" s="375" t="s">
        <v>2096</v>
      </c>
      <c r="C453" s="359" t="s">
        <v>1846</v>
      </c>
      <c r="D453" s="359" t="s">
        <v>1783</v>
      </c>
      <c r="E453" s="376" t="s">
        <v>1982</v>
      </c>
      <c r="F453" s="377">
        <v>16</v>
      </c>
      <c r="G453" s="378">
        <v>195</v>
      </c>
      <c r="H453" s="378">
        <v>3120</v>
      </c>
      <c r="I453" s="379">
        <v>4.1884648068299998E-3</v>
      </c>
      <c r="J453" s="379">
        <v>2.14793067E-5</v>
      </c>
      <c r="K453" s="379">
        <v>0</v>
      </c>
    </row>
    <row r="454" spans="2:11" x14ac:dyDescent="0.2">
      <c r="B454" s="375" t="s">
        <v>2096</v>
      </c>
      <c r="C454" s="359" t="s">
        <v>1848</v>
      </c>
      <c r="D454" s="359" t="s">
        <v>1779</v>
      </c>
      <c r="E454" s="376" t="s">
        <v>1982</v>
      </c>
      <c r="F454" s="377">
        <v>151</v>
      </c>
      <c r="G454" s="378">
        <v>396</v>
      </c>
      <c r="H454" s="378">
        <v>59796</v>
      </c>
      <c r="I454" s="379">
        <v>8.0273538970850003E-2</v>
      </c>
      <c r="J454" s="379">
        <v>2.0271095699999999E-4</v>
      </c>
      <c r="K454" s="379">
        <v>0</v>
      </c>
    </row>
    <row r="455" spans="2:11" x14ac:dyDescent="0.2">
      <c r="B455" s="375" t="s">
        <v>2096</v>
      </c>
      <c r="C455" s="359" t="s">
        <v>1856</v>
      </c>
      <c r="D455" s="359" t="s">
        <v>1783</v>
      </c>
      <c r="E455" s="376" t="s">
        <v>1982</v>
      </c>
      <c r="F455" s="377">
        <v>118</v>
      </c>
      <c r="G455" s="378">
        <v>0</v>
      </c>
      <c r="H455" s="378">
        <v>0</v>
      </c>
      <c r="I455" s="379">
        <v>0</v>
      </c>
      <c r="J455" s="379">
        <v>1.5840988691999999E-4</v>
      </c>
      <c r="K455" s="379">
        <v>0</v>
      </c>
    </row>
    <row r="456" spans="2:11" x14ac:dyDescent="0.2">
      <c r="B456" s="375" t="s">
        <v>2096</v>
      </c>
      <c r="C456" s="359" t="s">
        <v>1994</v>
      </c>
      <c r="D456" s="359" t="s">
        <v>2547</v>
      </c>
      <c r="E456" s="376" t="s">
        <v>1982</v>
      </c>
      <c r="F456" s="377">
        <v>24</v>
      </c>
      <c r="G456" s="378">
        <v>90</v>
      </c>
      <c r="H456" s="378">
        <v>2160</v>
      </c>
      <c r="I456" s="379">
        <v>2.8997064047300001E-3</v>
      </c>
      <c r="J456" s="379">
        <v>3.2218960049999997E-5</v>
      </c>
      <c r="K456" s="379">
        <v>0</v>
      </c>
    </row>
    <row r="457" spans="2:11" x14ac:dyDescent="0.2">
      <c r="B457" s="375" t="s">
        <v>2096</v>
      </c>
      <c r="C457" s="359" t="s">
        <v>1945</v>
      </c>
      <c r="D457" s="359" t="s">
        <v>1783</v>
      </c>
      <c r="E457" s="376" t="s">
        <v>1982</v>
      </c>
      <c r="F457" s="377">
        <v>96</v>
      </c>
      <c r="G457" s="378">
        <v>320</v>
      </c>
      <c r="H457" s="378">
        <v>30720</v>
      </c>
      <c r="I457" s="379">
        <v>4.1240268867220001E-2</v>
      </c>
      <c r="J457" s="379">
        <v>1.2887584020999999E-4</v>
      </c>
      <c r="K457" s="379">
        <v>0</v>
      </c>
    </row>
    <row r="458" spans="2:11" x14ac:dyDescent="0.2">
      <c r="B458" s="375" t="s">
        <v>2096</v>
      </c>
      <c r="C458" s="359" t="s">
        <v>1957</v>
      </c>
      <c r="D458" s="359" t="s">
        <v>1783</v>
      </c>
      <c r="E458" s="376" t="s">
        <v>1982</v>
      </c>
      <c r="F458" s="377">
        <v>2</v>
      </c>
      <c r="G458" s="378">
        <v>20</v>
      </c>
      <c r="H458" s="378">
        <v>40</v>
      </c>
      <c r="I458" s="379">
        <v>5.3698266749999998E-5</v>
      </c>
      <c r="J458" s="379">
        <v>2.68491334E-6</v>
      </c>
      <c r="K458" s="379">
        <v>0</v>
      </c>
    </row>
    <row r="459" spans="2:11" x14ac:dyDescent="0.2">
      <c r="B459" s="375" t="s">
        <v>2096</v>
      </c>
      <c r="C459" s="359" t="s">
        <v>1967</v>
      </c>
      <c r="D459" s="359" t="s">
        <v>2547</v>
      </c>
      <c r="E459" s="376" t="s">
        <v>1982</v>
      </c>
      <c r="F459" s="377">
        <v>6</v>
      </c>
      <c r="G459" s="378">
        <v>450</v>
      </c>
      <c r="H459" s="378">
        <v>2700</v>
      </c>
      <c r="I459" s="379">
        <v>3.6246330059099999E-3</v>
      </c>
      <c r="J459" s="379">
        <v>8.0547400100000002E-6</v>
      </c>
      <c r="K459" s="379">
        <v>0</v>
      </c>
    </row>
    <row r="460" spans="2:11" x14ac:dyDescent="0.2">
      <c r="B460" s="375" t="s">
        <v>2096</v>
      </c>
      <c r="C460" s="359" t="s">
        <v>1889</v>
      </c>
      <c r="D460" s="359" t="s">
        <v>1779</v>
      </c>
      <c r="E460" s="376" t="s">
        <v>1982</v>
      </c>
      <c r="F460" s="377">
        <v>4</v>
      </c>
      <c r="G460" s="378">
        <v>490</v>
      </c>
      <c r="H460" s="378">
        <v>1960</v>
      </c>
      <c r="I460" s="379">
        <v>2.6312150709600001E-3</v>
      </c>
      <c r="J460" s="379">
        <v>5.36982668E-6</v>
      </c>
      <c r="K460" s="379">
        <v>0</v>
      </c>
    </row>
    <row r="461" spans="2:11" x14ac:dyDescent="0.2">
      <c r="B461" s="375" t="s">
        <v>2096</v>
      </c>
      <c r="C461" s="359" t="s">
        <v>1902</v>
      </c>
      <c r="D461" s="359" t="s">
        <v>1783</v>
      </c>
      <c r="E461" s="376" t="s">
        <v>1982</v>
      </c>
      <c r="F461" s="377">
        <v>12</v>
      </c>
      <c r="G461" s="378">
        <v>316</v>
      </c>
      <c r="H461" s="378">
        <v>3792</v>
      </c>
      <c r="I461" s="379">
        <v>5.0905956883000002E-3</v>
      </c>
      <c r="J461" s="379">
        <v>1.610948003E-5</v>
      </c>
      <c r="K461" s="379">
        <v>0</v>
      </c>
    </row>
    <row r="462" spans="2:11" x14ac:dyDescent="0.2">
      <c r="B462" s="375" t="s">
        <v>2096</v>
      </c>
      <c r="C462" s="359" t="s">
        <v>2023</v>
      </c>
      <c r="D462" s="359" t="s">
        <v>1783</v>
      </c>
      <c r="E462" s="376" t="s">
        <v>1982</v>
      </c>
      <c r="F462" s="377">
        <v>5</v>
      </c>
      <c r="G462" s="378">
        <v>6</v>
      </c>
      <c r="H462" s="378">
        <v>30</v>
      </c>
      <c r="I462" s="379">
        <v>4.0273700070000002E-5</v>
      </c>
      <c r="J462" s="379">
        <v>6.7122833400000002E-6</v>
      </c>
      <c r="K462" s="379">
        <v>0</v>
      </c>
    </row>
    <row r="463" spans="2:11" x14ac:dyDescent="0.2">
      <c r="B463" s="375" t="s">
        <v>2096</v>
      </c>
      <c r="C463" s="359" t="s">
        <v>2023</v>
      </c>
      <c r="D463" s="359" t="s">
        <v>1783</v>
      </c>
      <c r="E463" s="376" t="s">
        <v>1982</v>
      </c>
      <c r="F463" s="377">
        <v>39</v>
      </c>
      <c r="G463" s="378">
        <v>165</v>
      </c>
      <c r="H463" s="378">
        <v>6435</v>
      </c>
      <c r="I463" s="379">
        <v>8.6387086640799995E-3</v>
      </c>
      <c r="J463" s="379">
        <v>5.235581009E-5</v>
      </c>
      <c r="K463" s="379">
        <v>0</v>
      </c>
    </row>
    <row r="464" spans="2:11" x14ac:dyDescent="0.2">
      <c r="B464" s="375" t="s">
        <v>2096</v>
      </c>
      <c r="C464" s="359" t="s">
        <v>2023</v>
      </c>
      <c r="D464" s="359" t="s">
        <v>1783</v>
      </c>
      <c r="E464" s="376" t="s">
        <v>1982</v>
      </c>
      <c r="F464" s="377">
        <v>91</v>
      </c>
      <c r="G464" s="378">
        <v>150</v>
      </c>
      <c r="H464" s="378">
        <v>13650</v>
      </c>
      <c r="I464" s="379">
        <v>1.8324533529869999E-2</v>
      </c>
      <c r="J464" s="379">
        <v>1.2216355687000001E-4</v>
      </c>
      <c r="K464" s="379">
        <v>0</v>
      </c>
    </row>
    <row r="465" spans="2:11" x14ac:dyDescent="0.2">
      <c r="B465" s="375" t="s">
        <v>2097</v>
      </c>
      <c r="C465" s="359" t="s">
        <v>1981</v>
      </c>
      <c r="D465" s="359" t="s">
        <v>1779</v>
      </c>
      <c r="E465" s="376" t="s">
        <v>1982</v>
      </c>
      <c r="F465" s="377">
        <v>225</v>
      </c>
      <c r="G465" s="378">
        <v>348.31111111111102</v>
      </c>
      <c r="H465" s="378">
        <v>78370</v>
      </c>
      <c r="I465" s="379">
        <v>0.10520832913816</v>
      </c>
      <c r="J465" s="379">
        <v>3.0205275048999998E-4</v>
      </c>
      <c r="K465" s="379">
        <v>0</v>
      </c>
    </row>
    <row r="466" spans="2:11" x14ac:dyDescent="0.2">
      <c r="B466" s="375" t="s">
        <v>2097</v>
      </c>
      <c r="C466" s="359" t="s">
        <v>2098</v>
      </c>
      <c r="D466" s="359" t="s">
        <v>2547</v>
      </c>
      <c r="E466" s="376" t="s">
        <v>1982</v>
      </c>
      <c r="F466" s="377">
        <v>54</v>
      </c>
      <c r="G466" s="378">
        <v>105</v>
      </c>
      <c r="H466" s="378">
        <v>5670</v>
      </c>
      <c r="I466" s="379">
        <v>7.61172931241E-3</v>
      </c>
      <c r="J466" s="379">
        <v>7.249266012E-5</v>
      </c>
      <c r="K466" s="379">
        <v>0</v>
      </c>
    </row>
    <row r="467" spans="2:11" x14ac:dyDescent="0.2">
      <c r="B467" s="375" t="s">
        <v>2097</v>
      </c>
      <c r="C467" s="359" t="s">
        <v>1906</v>
      </c>
      <c r="D467" s="359" t="s">
        <v>1783</v>
      </c>
      <c r="E467" s="376" t="s">
        <v>1982</v>
      </c>
      <c r="F467" s="377">
        <v>3</v>
      </c>
      <c r="G467" s="378">
        <v>40</v>
      </c>
      <c r="H467" s="378">
        <v>120</v>
      </c>
      <c r="I467" s="379">
        <v>1.6109480026E-4</v>
      </c>
      <c r="J467" s="379">
        <v>4.02737001E-6</v>
      </c>
      <c r="K467" s="379">
        <v>0</v>
      </c>
    </row>
    <row r="468" spans="2:11" x14ac:dyDescent="0.2">
      <c r="B468" s="375" t="s">
        <v>2097</v>
      </c>
      <c r="C468" s="359" t="s">
        <v>1816</v>
      </c>
      <c r="D468" s="359" t="s">
        <v>1779</v>
      </c>
      <c r="E468" s="376" t="s">
        <v>1982</v>
      </c>
      <c r="F468" s="377">
        <v>305</v>
      </c>
      <c r="G468" s="378">
        <v>352.22950819672099</v>
      </c>
      <c r="H468" s="378">
        <v>107430</v>
      </c>
      <c r="I468" s="379">
        <v>0.14422011993507999</v>
      </c>
      <c r="J468" s="379">
        <v>4.0944928399999999E-4</v>
      </c>
      <c r="K468" s="379">
        <v>0</v>
      </c>
    </row>
    <row r="469" spans="2:11" x14ac:dyDescent="0.2">
      <c r="B469" s="375" t="s">
        <v>2097</v>
      </c>
      <c r="C469" s="359" t="s">
        <v>2070</v>
      </c>
      <c r="D469" s="359" t="s">
        <v>1783</v>
      </c>
      <c r="E469" s="376" t="s">
        <v>1982</v>
      </c>
      <c r="F469" s="377">
        <v>17</v>
      </c>
      <c r="G469" s="378">
        <v>273</v>
      </c>
      <c r="H469" s="378">
        <v>4641</v>
      </c>
      <c r="I469" s="379">
        <v>6.2303414001600001E-3</v>
      </c>
      <c r="J469" s="379">
        <v>2.2821763370000001E-5</v>
      </c>
      <c r="K469" s="379">
        <v>0</v>
      </c>
    </row>
    <row r="470" spans="2:11" x14ac:dyDescent="0.2">
      <c r="B470" s="375" t="s">
        <v>2097</v>
      </c>
      <c r="C470" s="359" t="s">
        <v>1925</v>
      </c>
      <c r="D470" s="359" t="s">
        <v>1779</v>
      </c>
      <c r="E470" s="376" t="s">
        <v>1982</v>
      </c>
      <c r="F470" s="377">
        <v>1</v>
      </c>
      <c r="G470" s="378">
        <v>10</v>
      </c>
      <c r="H470" s="378">
        <v>10</v>
      </c>
      <c r="I470" s="379">
        <v>1.342456669E-5</v>
      </c>
      <c r="J470" s="379">
        <v>1.34245667E-6</v>
      </c>
      <c r="K470" s="379">
        <v>0</v>
      </c>
    </row>
    <row r="471" spans="2:11" x14ac:dyDescent="0.2">
      <c r="B471" s="375" t="s">
        <v>2097</v>
      </c>
      <c r="C471" s="359" t="s">
        <v>1825</v>
      </c>
      <c r="D471" s="359" t="s">
        <v>1779</v>
      </c>
      <c r="E471" s="376" t="s">
        <v>1982</v>
      </c>
      <c r="F471" s="377">
        <v>1</v>
      </c>
      <c r="G471" s="378">
        <v>10</v>
      </c>
      <c r="H471" s="378">
        <v>10</v>
      </c>
      <c r="I471" s="379">
        <v>1.342456669E-5</v>
      </c>
      <c r="J471" s="379">
        <v>1.34245667E-6</v>
      </c>
      <c r="K471" s="379">
        <v>0</v>
      </c>
    </row>
    <row r="472" spans="2:11" x14ac:dyDescent="0.2">
      <c r="B472" s="375" t="s">
        <v>2097</v>
      </c>
      <c r="C472" s="359" t="s">
        <v>1831</v>
      </c>
      <c r="D472" s="359" t="s">
        <v>1783</v>
      </c>
      <c r="E472" s="376" t="s">
        <v>1982</v>
      </c>
      <c r="F472" s="377">
        <v>1</v>
      </c>
      <c r="G472" s="378">
        <v>71</v>
      </c>
      <c r="H472" s="378">
        <v>71</v>
      </c>
      <c r="I472" s="379">
        <v>9.5314423490000001E-5</v>
      </c>
      <c r="J472" s="379">
        <v>1.34245667E-6</v>
      </c>
      <c r="K472" s="379">
        <v>0</v>
      </c>
    </row>
    <row r="473" spans="2:11" x14ac:dyDescent="0.2">
      <c r="B473" s="375" t="s">
        <v>2097</v>
      </c>
      <c r="C473" s="359" t="s">
        <v>1831</v>
      </c>
      <c r="D473" s="359" t="s">
        <v>1783</v>
      </c>
      <c r="E473" s="376" t="s">
        <v>1982</v>
      </c>
      <c r="F473" s="377">
        <v>4</v>
      </c>
      <c r="G473" s="378">
        <v>120</v>
      </c>
      <c r="H473" s="378">
        <v>480</v>
      </c>
      <c r="I473" s="379">
        <v>6.4437920105000004E-4</v>
      </c>
      <c r="J473" s="379">
        <v>5.36982668E-6</v>
      </c>
      <c r="K473" s="379">
        <v>0</v>
      </c>
    </row>
    <row r="474" spans="2:11" x14ac:dyDescent="0.2">
      <c r="B474" s="375" t="s">
        <v>2097</v>
      </c>
      <c r="C474" s="359" t="s">
        <v>1831</v>
      </c>
      <c r="D474" s="359" t="s">
        <v>1783</v>
      </c>
      <c r="E474" s="376" t="s">
        <v>1982</v>
      </c>
      <c r="F474" s="377">
        <v>19</v>
      </c>
      <c r="G474" s="378">
        <v>255</v>
      </c>
      <c r="H474" s="378">
        <v>4845</v>
      </c>
      <c r="I474" s="379">
        <v>6.5042025606000002E-3</v>
      </c>
      <c r="J474" s="379">
        <v>2.550667671E-5</v>
      </c>
      <c r="K474" s="379">
        <v>0</v>
      </c>
    </row>
    <row r="475" spans="2:11" x14ac:dyDescent="0.2">
      <c r="B475" s="375" t="s">
        <v>2097</v>
      </c>
      <c r="C475" s="359" t="s">
        <v>2099</v>
      </c>
      <c r="D475" s="359" t="s">
        <v>1783</v>
      </c>
      <c r="E475" s="376" t="s">
        <v>1982</v>
      </c>
      <c r="F475" s="377">
        <v>1</v>
      </c>
      <c r="G475" s="378">
        <v>105</v>
      </c>
      <c r="H475" s="378">
        <v>105</v>
      </c>
      <c r="I475" s="379">
        <v>1.4095795023E-4</v>
      </c>
      <c r="J475" s="379">
        <v>1.34245667E-6</v>
      </c>
      <c r="K475" s="379">
        <v>0</v>
      </c>
    </row>
    <row r="476" spans="2:11" x14ac:dyDescent="0.2">
      <c r="B476" s="375" t="s">
        <v>2097</v>
      </c>
      <c r="C476" s="359" t="s">
        <v>2099</v>
      </c>
      <c r="D476" s="359" t="s">
        <v>1783</v>
      </c>
      <c r="E476" s="376" t="s">
        <v>1982</v>
      </c>
      <c r="F476" s="377">
        <v>1</v>
      </c>
      <c r="G476" s="378">
        <v>160</v>
      </c>
      <c r="H476" s="378">
        <v>160</v>
      </c>
      <c r="I476" s="379">
        <v>2.1479306702E-4</v>
      </c>
      <c r="J476" s="379">
        <v>1.34245667E-6</v>
      </c>
      <c r="K476" s="379">
        <v>0</v>
      </c>
    </row>
    <row r="477" spans="2:11" x14ac:dyDescent="0.2">
      <c r="B477" s="375" t="s">
        <v>2097</v>
      </c>
      <c r="C477" s="359" t="s">
        <v>2099</v>
      </c>
      <c r="D477" s="359" t="s">
        <v>1783</v>
      </c>
      <c r="E477" s="376" t="s">
        <v>1982</v>
      </c>
      <c r="F477" s="377">
        <v>16</v>
      </c>
      <c r="G477" s="378">
        <v>310</v>
      </c>
      <c r="H477" s="378">
        <v>4960</v>
      </c>
      <c r="I477" s="379">
        <v>6.6585850775199998E-3</v>
      </c>
      <c r="J477" s="379">
        <v>2.14793067E-5</v>
      </c>
      <c r="K477" s="379">
        <v>0</v>
      </c>
    </row>
    <row r="478" spans="2:11" x14ac:dyDescent="0.2">
      <c r="B478" s="375" t="s">
        <v>2097</v>
      </c>
      <c r="C478" s="359" t="s">
        <v>2062</v>
      </c>
      <c r="D478" s="359" t="s">
        <v>1783</v>
      </c>
      <c r="E478" s="376" t="s">
        <v>1982</v>
      </c>
      <c r="F478" s="377">
        <v>24</v>
      </c>
      <c r="G478" s="378">
        <v>192</v>
      </c>
      <c r="H478" s="378">
        <v>4608</v>
      </c>
      <c r="I478" s="379">
        <v>6.1860403300800001E-3</v>
      </c>
      <c r="J478" s="379">
        <v>3.2218960049999997E-5</v>
      </c>
      <c r="K478" s="379">
        <v>0</v>
      </c>
    </row>
    <row r="479" spans="2:11" x14ac:dyDescent="0.2">
      <c r="B479" s="375" t="s">
        <v>2097</v>
      </c>
      <c r="C479" s="359" t="s">
        <v>1842</v>
      </c>
      <c r="D479" s="359" t="s">
        <v>1779</v>
      </c>
      <c r="E479" s="376" t="s">
        <v>1982</v>
      </c>
      <c r="F479" s="377">
        <v>2</v>
      </c>
      <c r="G479" s="378">
        <v>145</v>
      </c>
      <c r="H479" s="378">
        <v>290</v>
      </c>
      <c r="I479" s="379">
        <v>3.8931243397000002E-4</v>
      </c>
      <c r="J479" s="379">
        <v>2.68491334E-6</v>
      </c>
      <c r="K479" s="379">
        <v>0</v>
      </c>
    </row>
    <row r="480" spans="2:11" x14ac:dyDescent="0.2">
      <c r="B480" s="375" t="s">
        <v>2097</v>
      </c>
      <c r="C480" s="359" t="s">
        <v>1859</v>
      </c>
      <c r="D480" s="359" t="s">
        <v>1779</v>
      </c>
      <c r="E480" s="376" t="s">
        <v>1982</v>
      </c>
      <c r="F480" s="377">
        <v>25</v>
      </c>
      <c r="G480" s="378">
        <v>187</v>
      </c>
      <c r="H480" s="378">
        <v>4675</v>
      </c>
      <c r="I480" s="379">
        <v>6.2759849269000004E-3</v>
      </c>
      <c r="J480" s="379">
        <v>3.3561416719999998E-5</v>
      </c>
      <c r="K480" s="379">
        <v>0</v>
      </c>
    </row>
    <row r="481" spans="2:11" x14ac:dyDescent="0.2">
      <c r="B481" s="375" t="s">
        <v>2097</v>
      </c>
      <c r="C481" s="359" t="s">
        <v>1870</v>
      </c>
      <c r="D481" s="359" t="s">
        <v>1783</v>
      </c>
      <c r="E481" s="376" t="s">
        <v>1982</v>
      </c>
      <c r="F481" s="377">
        <v>3</v>
      </c>
      <c r="G481" s="378">
        <v>25</v>
      </c>
      <c r="H481" s="378">
        <v>75</v>
      </c>
      <c r="I481" s="379">
        <v>1.0068425016E-4</v>
      </c>
      <c r="J481" s="379">
        <v>4.02737001E-6</v>
      </c>
      <c r="K481" s="379">
        <v>0</v>
      </c>
    </row>
    <row r="482" spans="2:11" x14ac:dyDescent="0.2">
      <c r="B482" s="375" t="s">
        <v>2097</v>
      </c>
      <c r="C482" s="359" t="s">
        <v>1877</v>
      </c>
      <c r="D482" s="359" t="s">
        <v>1779</v>
      </c>
      <c r="E482" s="376" t="s">
        <v>1982</v>
      </c>
      <c r="F482" s="377">
        <v>12</v>
      </c>
      <c r="G482" s="378">
        <v>315</v>
      </c>
      <c r="H482" s="378">
        <v>3780</v>
      </c>
      <c r="I482" s="379">
        <v>5.0744862082699998E-3</v>
      </c>
      <c r="J482" s="379">
        <v>1.610948003E-5</v>
      </c>
      <c r="K482" s="379">
        <v>0</v>
      </c>
    </row>
    <row r="483" spans="2:11" x14ac:dyDescent="0.2">
      <c r="B483" s="375" t="s">
        <v>2097</v>
      </c>
      <c r="C483" s="359" t="s">
        <v>1880</v>
      </c>
      <c r="D483" s="359" t="s">
        <v>1779</v>
      </c>
      <c r="E483" s="376" t="s">
        <v>1982</v>
      </c>
      <c r="F483" s="377">
        <v>4</v>
      </c>
      <c r="G483" s="378">
        <v>120</v>
      </c>
      <c r="H483" s="378">
        <v>480</v>
      </c>
      <c r="I483" s="379">
        <v>6.4437920105000004E-4</v>
      </c>
      <c r="J483" s="379">
        <v>5.36982668E-6</v>
      </c>
      <c r="K483" s="379">
        <v>0</v>
      </c>
    </row>
    <row r="484" spans="2:11" x14ac:dyDescent="0.2">
      <c r="B484" s="375" t="s">
        <v>2097</v>
      </c>
      <c r="C484" s="359" t="s">
        <v>1890</v>
      </c>
      <c r="D484" s="359" t="s">
        <v>1779</v>
      </c>
      <c r="E484" s="376" t="s">
        <v>1982</v>
      </c>
      <c r="F484" s="377">
        <v>1</v>
      </c>
      <c r="G484" s="378">
        <v>5</v>
      </c>
      <c r="H484" s="378">
        <v>5</v>
      </c>
      <c r="I484" s="379">
        <v>6.7122833400000002E-6</v>
      </c>
      <c r="J484" s="379">
        <v>1.34245667E-6</v>
      </c>
      <c r="K484" s="379">
        <v>0</v>
      </c>
    </row>
    <row r="485" spans="2:11" x14ac:dyDescent="0.2">
      <c r="B485" s="375" t="s">
        <v>2097</v>
      </c>
      <c r="C485" s="359" t="s">
        <v>1896</v>
      </c>
      <c r="D485" s="359" t="s">
        <v>1783</v>
      </c>
      <c r="E485" s="376" t="s">
        <v>1982</v>
      </c>
      <c r="F485" s="377">
        <v>30</v>
      </c>
      <c r="G485" s="378">
        <v>380</v>
      </c>
      <c r="H485" s="378">
        <v>11400</v>
      </c>
      <c r="I485" s="379">
        <v>1.5304006024950001E-2</v>
      </c>
      <c r="J485" s="379">
        <v>4.0273700070000002E-5</v>
      </c>
      <c r="K485" s="379">
        <v>0</v>
      </c>
    </row>
    <row r="486" spans="2:11" x14ac:dyDescent="0.2">
      <c r="B486" s="375" t="s">
        <v>2097</v>
      </c>
      <c r="C486" s="359" t="s">
        <v>2012</v>
      </c>
      <c r="D486" s="359" t="s">
        <v>1783</v>
      </c>
      <c r="E486" s="376" t="s">
        <v>1982</v>
      </c>
      <c r="F486" s="377">
        <v>16</v>
      </c>
      <c r="G486" s="378">
        <v>207</v>
      </c>
      <c r="H486" s="378">
        <v>3312</v>
      </c>
      <c r="I486" s="379">
        <v>4.4462164872500001E-3</v>
      </c>
      <c r="J486" s="379">
        <v>2.14793067E-5</v>
      </c>
      <c r="K486" s="379">
        <v>0</v>
      </c>
    </row>
    <row r="487" spans="2:11" x14ac:dyDescent="0.2">
      <c r="B487" s="375" t="s">
        <v>2097</v>
      </c>
      <c r="C487" s="359" t="s">
        <v>2023</v>
      </c>
      <c r="D487" s="359" t="s">
        <v>1783</v>
      </c>
      <c r="E487" s="376" t="s">
        <v>1982</v>
      </c>
      <c r="F487" s="377">
        <v>1</v>
      </c>
      <c r="G487" s="378">
        <v>53</v>
      </c>
      <c r="H487" s="378">
        <v>53</v>
      </c>
      <c r="I487" s="379">
        <v>7.1150203450000006E-5</v>
      </c>
      <c r="J487" s="379">
        <v>1.34245667E-6</v>
      </c>
      <c r="K487" s="379">
        <v>0</v>
      </c>
    </row>
    <row r="488" spans="2:11" x14ac:dyDescent="0.2">
      <c r="B488" s="375" t="s">
        <v>2100</v>
      </c>
      <c r="C488" s="359" t="s">
        <v>2047</v>
      </c>
      <c r="D488" s="359" t="s">
        <v>1779</v>
      </c>
      <c r="E488" s="376" t="s">
        <v>1982</v>
      </c>
      <c r="F488" s="377">
        <v>3</v>
      </c>
      <c r="G488" s="378">
        <v>300</v>
      </c>
      <c r="H488" s="378">
        <v>900</v>
      </c>
      <c r="I488" s="379">
        <v>1.20821100197E-3</v>
      </c>
      <c r="J488" s="379">
        <v>4.02737001E-6</v>
      </c>
      <c r="K488" s="379">
        <v>0</v>
      </c>
    </row>
    <row r="489" spans="2:11" x14ac:dyDescent="0.2">
      <c r="B489" s="375" t="s">
        <v>2100</v>
      </c>
      <c r="C489" s="359" t="s">
        <v>2062</v>
      </c>
      <c r="D489" s="359" t="s">
        <v>1783</v>
      </c>
      <c r="E489" s="376" t="s">
        <v>1982</v>
      </c>
      <c r="F489" s="377">
        <v>9</v>
      </c>
      <c r="G489" s="378">
        <v>75</v>
      </c>
      <c r="H489" s="378">
        <v>675</v>
      </c>
      <c r="I489" s="379">
        <v>9.0615825148000003E-4</v>
      </c>
      <c r="J489" s="379">
        <v>1.2082110019999999E-5</v>
      </c>
      <c r="K489" s="379">
        <v>0</v>
      </c>
    </row>
    <row r="490" spans="2:11" x14ac:dyDescent="0.2">
      <c r="B490" s="375" t="s">
        <v>2100</v>
      </c>
      <c r="C490" s="359" t="s">
        <v>2062</v>
      </c>
      <c r="D490" s="359" t="s">
        <v>1783</v>
      </c>
      <c r="E490" s="376" t="s">
        <v>1982</v>
      </c>
      <c r="F490" s="377">
        <v>26</v>
      </c>
      <c r="G490" s="378">
        <v>220</v>
      </c>
      <c r="H490" s="378">
        <v>5720</v>
      </c>
      <c r="I490" s="379">
        <v>7.6788521458500004E-3</v>
      </c>
      <c r="J490" s="379">
        <v>3.4903873389999999E-5</v>
      </c>
      <c r="K490" s="379">
        <v>0</v>
      </c>
    </row>
    <row r="491" spans="2:11" x14ac:dyDescent="0.2">
      <c r="B491" s="375" t="s">
        <v>2100</v>
      </c>
      <c r="C491" s="359" t="s">
        <v>1842</v>
      </c>
      <c r="D491" s="359" t="s">
        <v>1779</v>
      </c>
      <c r="E491" s="376" t="s">
        <v>1982</v>
      </c>
      <c r="F491" s="377">
        <v>4</v>
      </c>
      <c r="G491" s="378">
        <v>255</v>
      </c>
      <c r="H491" s="378">
        <v>1020</v>
      </c>
      <c r="I491" s="379">
        <v>1.36930580223E-3</v>
      </c>
      <c r="J491" s="379">
        <v>5.36982668E-6</v>
      </c>
      <c r="K491" s="379">
        <v>0</v>
      </c>
    </row>
    <row r="492" spans="2:11" x14ac:dyDescent="0.2">
      <c r="B492" s="375" t="s">
        <v>2100</v>
      </c>
      <c r="C492" s="359" t="s">
        <v>1869</v>
      </c>
      <c r="D492" s="359" t="s">
        <v>1779</v>
      </c>
      <c r="E492" s="376" t="s">
        <v>1982</v>
      </c>
      <c r="F492" s="377">
        <v>3</v>
      </c>
      <c r="G492" s="378">
        <v>104</v>
      </c>
      <c r="H492" s="378">
        <v>312</v>
      </c>
      <c r="I492" s="379">
        <v>4.1884648067999999E-4</v>
      </c>
      <c r="J492" s="379">
        <v>4.02737001E-6</v>
      </c>
      <c r="K492" s="379">
        <v>0</v>
      </c>
    </row>
    <row r="493" spans="2:11" x14ac:dyDescent="0.2">
      <c r="B493" s="375" t="s">
        <v>2100</v>
      </c>
      <c r="C493" s="359" t="s">
        <v>1961</v>
      </c>
      <c r="D493" s="359" t="s">
        <v>1783</v>
      </c>
      <c r="E493" s="376" t="s">
        <v>1982</v>
      </c>
      <c r="F493" s="377">
        <v>6</v>
      </c>
      <c r="G493" s="378">
        <v>260</v>
      </c>
      <c r="H493" s="378">
        <v>1560</v>
      </c>
      <c r="I493" s="379">
        <v>2.09423240341E-3</v>
      </c>
      <c r="J493" s="379">
        <v>8.0547400100000002E-6</v>
      </c>
      <c r="K493" s="379">
        <v>0</v>
      </c>
    </row>
    <row r="494" spans="2:11" x14ac:dyDescent="0.2">
      <c r="B494" s="375" t="s">
        <v>2100</v>
      </c>
      <c r="C494" s="359" t="s">
        <v>1885</v>
      </c>
      <c r="D494" s="359" t="s">
        <v>1779</v>
      </c>
      <c r="E494" s="376" t="s">
        <v>1982</v>
      </c>
      <c r="F494" s="377">
        <v>1</v>
      </c>
      <c r="G494" s="378">
        <v>210</v>
      </c>
      <c r="H494" s="378">
        <v>210</v>
      </c>
      <c r="I494" s="379">
        <v>2.8191590046000001E-4</v>
      </c>
      <c r="J494" s="379">
        <v>1.34245667E-6</v>
      </c>
      <c r="K494" s="379">
        <v>0</v>
      </c>
    </row>
    <row r="495" spans="2:11" x14ac:dyDescent="0.2">
      <c r="B495" s="375" t="s">
        <v>2100</v>
      </c>
      <c r="C495" s="359" t="s">
        <v>1974</v>
      </c>
      <c r="D495" s="359" t="s">
        <v>2547</v>
      </c>
      <c r="E495" s="376" t="s">
        <v>1982</v>
      </c>
      <c r="F495" s="377">
        <v>42</v>
      </c>
      <c r="G495" s="378">
        <v>130</v>
      </c>
      <c r="H495" s="378">
        <v>5460</v>
      </c>
      <c r="I495" s="379">
        <v>7.3298134119500003E-3</v>
      </c>
      <c r="J495" s="379">
        <v>5.638318009E-5</v>
      </c>
      <c r="K495" s="379">
        <v>0</v>
      </c>
    </row>
    <row r="496" spans="2:11" x14ac:dyDescent="0.2">
      <c r="B496" s="375" t="s">
        <v>2100</v>
      </c>
      <c r="C496" s="359" t="s">
        <v>1902</v>
      </c>
      <c r="D496" s="359" t="s">
        <v>1783</v>
      </c>
      <c r="E496" s="376" t="s">
        <v>1982</v>
      </c>
      <c r="F496" s="377">
        <v>12</v>
      </c>
      <c r="G496" s="378">
        <v>212</v>
      </c>
      <c r="H496" s="378">
        <v>2544</v>
      </c>
      <c r="I496" s="379">
        <v>3.41520976557E-3</v>
      </c>
      <c r="J496" s="379">
        <v>1.610948003E-5</v>
      </c>
      <c r="K496" s="379">
        <v>0</v>
      </c>
    </row>
    <row r="497" spans="2:11" x14ac:dyDescent="0.2">
      <c r="B497" s="375" t="s">
        <v>2100</v>
      </c>
      <c r="C497" s="359" t="s">
        <v>2023</v>
      </c>
      <c r="D497" s="359" t="s">
        <v>1783</v>
      </c>
      <c r="E497" s="376" t="s">
        <v>1982</v>
      </c>
      <c r="F497" s="377">
        <v>2</v>
      </c>
      <c r="G497" s="378">
        <v>60</v>
      </c>
      <c r="H497" s="378">
        <v>120</v>
      </c>
      <c r="I497" s="379">
        <v>1.6109480026E-4</v>
      </c>
      <c r="J497" s="379">
        <v>2.68491334E-6</v>
      </c>
      <c r="K497" s="379">
        <v>0</v>
      </c>
    </row>
    <row r="498" spans="2:11" x14ac:dyDescent="0.2">
      <c r="B498" s="375" t="s">
        <v>2100</v>
      </c>
      <c r="C498" s="359" t="s">
        <v>2101</v>
      </c>
      <c r="D498" s="359" t="s">
        <v>2547</v>
      </c>
      <c r="E498" s="376" t="s">
        <v>1982</v>
      </c>
      <c r="F498" s="377">
        <v>37</v>
      </c>
      <c r="G498" s="378">
        <v>170</v>
      </c>
      <c r="H498" s="378">
        <v>6290</v>
      </c>
      <c r="I498" s="379">
        <v>8.4440524470999999E-3</v>
      </c>
      <c r="J498" s="379">
        <v>4.9670896749999998E-5</v>
      </c>
      <c r="K498" s="379">
        <v>0</v>
      </c>
    </row>
    <row r="499" spans="2:11" x14ac:dyDescent="0.2">
      <c r="B499" s="375" t="s">
        <v>2102</v>
      </c>
      <c r="C499" s="359" t="s">
        <v>2087</v>
      </c>
      <c r="D499" s="359" t="s">
        <v>2547</v>
      </c>
      <c r="E499" s="376" t="s">
        <v>1982</v>
      </c>
      <c r="F499" s="377">
        <v>49</v>
      </c>
      <c r="G499" s="378">
        <v>270</v>
      </c>
      <c r="H499" s="378">
        <v>13230</v>
      </c>
      <c r="I499" s="379">
        <v>1.7760701728950001E-2</v>
      </c>
      <c r="J499" s="379">
        <v>6.5780376770000002E-5</v>
      </c>
      <c r="K499" s="379">
        <v>0</v>
      </c>
    </row>
    <row r="500" spans="2:11" x14ac:dyDescent="0.2">
      <c r="B500" s="375" t="s">
        <v>2102</v>
      </c>
      <c r="C500" s="359" t="s">
        <v>2103</v>
      </c>
      <c r="D500" s="359" t="s">
        <v>2547</v>
      </c>
      <c r="E500" s="376" t="s">
        <v>1982</v>
      </c>
      <c r="F500" s="377">
        <v>2</v>
      </c>
      <c r="G500" s="378">
        <v>65</v>
      </c>
      <c r="H500" s="378">
        <v>130</v>
      </c>
      <c r="I500" s="379">
        <v>1.7451936695E-4</v>
      </c>
      <c r="J500" s="379">
        <v>2.68491334E-6</v>
      </c>
      <c r="K500" s="379">
        <v>0</v>
      </c>
    </row>
    <row r="501" spans="2:11" x14ac:dyDescent="0.2">
      <c r="B501" s="375" t="s">
        <v>2102</v>
      </c>
      <c r="C501" s="359" t="s">
        <v>1826</v>
      </c>
      <c r="D501" s="359" t="s">
        <v>1779</v>
      </c>
      <c r="E501" s="376" t="s">
        <v>1982</v>
      </c>
      <c r="F501" s="377">
        <v>3</v>
      </c>
      <c r="G501" s="378">
        <v>15</v>
      </c>
      <c r="H501" s="378">
        <v>45</v>
      </c>
      <c r="I501" s="379">
        <v>6.0410550100000002E-5</v>
      </c>
      <c r="J501" s="379">
        <v>4.02737001E-6</v>
      </c>
      <c r="K501" s="379">
        <v>0</v>
      </c>
    </row>
    <row r="502" spans="2:11" x14ac:dyDescent="0.2">
      <c r="B502" s="375" t="s">
        <v>2102</v>
      </c>
      <c r="C502" s="359" t="s">
        <v>2062</v>
      </c>
      <c r="D502" s="359" t="s">
        <v>1783</v>
      </c>
      <c r="E502" s="376" t="s">
        <v>1982</v>
      </c>
      <c r="F502" s="377">
        <v>19</v>
      </c>
      <c r="G502" s="378">
        <v>285</v>
      </c>
      <c r="H502" s="378">
        <v>5415</v>
      </c>
      <c r="I502" s="379">
        <v>7.2694028618499997E-3</v>
      </c>
      <c r="J502" s="379">
        <v>2.550667671E-5</v>
      </c>
      <c r="K502" s="379">
        <v>0</v>
      </c>
    </row>
    <row r="503" spans="2:11" x14ac:dyDescent="0.2">
      <c r="B503" s="375" t="s">
        <v>2102</v>
      </c>
      <c r="C503" s="359" t="s">
        <v>1840</v>
      </c>
      <c r="D503" s="359" t="s">
        <v>2547</v>
      </c>
      <c r="E503" s="376" t="s">
        <v>1982</v>
      </c>
      <c r="F503" s="377">
        <v>70</v>
      </c>
      <c r="G503" s="378">
        <v>395.67142857142898</v>
      </c>
      <c r="H503" s="378">
        <v>27697</v>
      </c>
      <c r="I503" s="379">
        <v>3.718202235727E-2</v>
      </c>
      <c r="J503" s="379">
        <v>9.3971966819999994E-5</v>
      </c>
      <c r="K503" s="379">
        <v>0</v>
      </c>
    </row>
    <row r="504" spans="2:11" x14ac:dyDescent="0.2">
      <c r="B504" s="375" t="s">
        <v>2102</v>
      </c>
      <c r="C504" s="359" t="s">
        <v>2104</v>
      </c>
      <c r="D504" s="359" t="s">
        <v>2547</v>
      </c>
      <c r="E504" s="376" t="s">
        <v>1982</v>
      </c>
      <c r="F504" s="377">
        <v>27</v>
      </c>
      <c r="G504" s="378">
        <v>355</v>
      </c>
      <c r="H504" s="378">
        <v>9585</v>
      </c>
      <c r="I504" s="379">
        <v>1.2867447170969999E-2</v>
      </c>
      <c r="J504" s="379">
        <v>3.624633006E-5</v>
      </c>
      <c r="K504" s="379">
        <v>0</v>
      </c>
    </row>
    <row r="505" spans="2:11" x14ac:dyDescent="0.2">
      <c r="B505" s="375" t="s">
        <v>2102</v>
      </c>
      <c r="C505" s="359" t="s">
        <v>1989</v>
      </c>
      <c r="D505" s="359" t="s">
        <v>2547</v>
      </c>
      <c r="E505" s="376" t="s">
        <v>1982</v>
      </c>
      <c r="F505" s="377">
        <v>43</v>
      </c>
      <c r="G505" s="378">
        <v>384.88372093023298</v>
      </c>
      <c r="H505" s="378">
        <v>16550</v>
      </c>
      <c r="I505" s="379">
        <v>2.221765786955E-2</v>
      </c>
      <c r="J505" s="379">
        <v>5.772563676E-5</v>
      </c>
      <c r="K505" s="379">
        <v>0</v>
      </c>
    </row>
    <row r="506" spans="2:11" x14ac:dyDescent="0.2">
      <c r="B506" s="375" t="s">
        <v>2102</v>
      </c>
      <c r="C506" s="359" t="s">
        <v>2020</v>
      </c>
      <c r="D506" s="359" t="s">
        <v>1783</v>
      </c>
      <c r="E506" s="376" t="s">
        <v>1982</v>
      </c>
      <c r="F506" s="377">
        <v>67</v>
      </c>
      <c r="G506" s="378">
        <v>10</v>
      </c>
      <c r="H506" s="378">
        <v>670</v>
      </c>
      <c r="I506" s="379">
        <v>8.9944596813000001E-4</v>
      </c>
      <c r="J506" s="379">
        <v>8.9944596809999998E-5</v>
      </c>
      <c r="K506" s="379">
        <v>0</v>
      </c>
    </row>
    <row r="507" spans="2:11" x14ac:dyDescent="0.2">
      <c r="B507" s="375" t="s">
        <v>2102</v>
      </c>
      <c r="C507" s="359" t="s">
        <v>2001</v>
      </c>
      <c r="D507" s="359" t="s">
        <v>2547</v>
      </c>
      <c r="E507" s="376" t="s">
        <v>1982</v>
      </c>
      <c r="F507" s="377">
        <v>37</v>
      </c>
      <c r="G507" s="378">
        <v>350</v>
      </c>
      <c r="H507" s="378">
        <v>12950</v>
      </c>
      <c r="I507" s="379">
        <v>1.7384813861670002E-2</v>
      </c>
      <c r="J507" s="379">
        <v>4.9670896749999998E-5</v>
      </c>
      <c r="K507" s="379">
        <v>0</v>
      </c>
    </row>
    <row r="508" spans="2:11" x14ac:dyDescent="0.2">
      <c r="B508" s="375" t="s">
        <v>2102</v>
      </c>
      <c r="C508" s="359" t="s">
        <v>2105</v>
      </c>
      <c r="D508" s="359" t="s">
        <v>1783</v>
      </c>
      <c r="E508" s="376" t="s">
        <v>1982</v>
      </c>
      <c r="F508" s="377">
        <v>1</v>
      </c>
      <c r="G508" s="378">
        <v>400</v>
      </c>
      <c r="H508" s="378">
        <v>400</v>
      </c>
      <c r="I508" s="379">
        <v>5.3698266754000003E-4</v>
      </c>
      <c r="J508" s="379">
        <v>1.34245667E-6</v>
      </c>
      <c r="K508" s="379">
        <v>0</v>
      </c>
    </row>
    <row r="509" spans="2:11" x14ac:dyDescent="0.2">
      <c r="B509" s="375" t="s">
        <v>2102</v>
      </c>
      <c r="C509" s="359" t="s">
        <v>2106</v>
      </c>
      <c r="D509" s="359" t="s">
        <v>2547</v>
      </c>
      <c r="E509" s="376" t="s">
        <v>1982</v>
      </c>
      <c r="F509" s="377">
        <v>49</v>
      </c>
      <c r="G509" s="378">
        <v>280</v>
      </c>
      <c r="H509" s="378">
        <v>13720</v>
      </c>
      <c r="I509" s="379">
        <v>1.841850549669E-2</v>
      </c>
      <c r="J509" s="379">
        <v>6.5780376770000002E-5</v>
      </c>
      <c r="K509" s="379">
        <v>0</v>
      </c>
    </row>
    <row r="510" spans="2:11" x14ac:dyDescent="0.2">
      <c r="B510" s="375" t="s">
        <v>2107</v>
      </c>
      <c r="C510" s="359" t="s">
        <v>1913</v>
      </c>
      <c r="D510" s="359" t="s">
        <v>1779</v>
      </c>
      <c r="E510" s="376" t="s">
        <v>1982</v>
      </c>
      <c r="F510" s="377">
        <v>2</v>
      </c>
      <c r="G510" s="378">
        <v>165</v>
      </c>
      <c r="H510" s="378">
        <v>330</v>
      </c>
      <c r="I510" s="379">
        <v>4.4301070072000001E-4</v>
      </c>
      <c r="J510" s="379">
        <v>2.68491334E-6</v>
      </c>
      <c r="K510" s="379">
        <v>0</v>
      </c>
    </row>
    <row r="511" spans="2:11" x14ac:dyDescent="0.2">
      <c r="B511" s="375" t="s">
        <v>2107</v>
      </c>
      <c r="C511" s="359" t="s">
        <v>1820</v>
      </c>
      <c r="D511" s="359" t="s">
        <v>1779</v>
      </c>
      <c r="E511" s="376" t="s">
        <v>1982</v>
      </c>
      <c r="F511" s="377">
        <v>43</v>
      </c>
      <c r="G511" s="378">
        <v>159.976744186047</v>
      </c>
      <c r="H511" s="378">
        <v>6879</v>
      </c>
      <c r="I511" s="379">
        <v>9.2347594250500008E-3</v>
      </c>
      <c r="J511" s="379">
        <v>5.772563676E-5</v>
      </c>
      <c r="K511" s="379">
        <v>0</v>
      </c>
    </row>
    <row r="512" spans="2:11" x14ac:dyDescent="0.2">
      <c r="B512" s="375" t="s">
        <v>2107</v>
      </c>
      <c r="C512" s="359" t="s">
        <v>1860</v>
      </c>
      <c r="D512" s="359" t="s">
        <v>1783</v>
      </c>
      <c r="E512" s="376" t="s">
        <v>1982</v>
      </c>
      <c r="F512" s="377">
        <v>6</v>
      </c>
      <c r="G512" s="378">
        <v>45</v>
      </c>
      <c r="H512" s="378">
        <v>270</v>
      </c>
      <c r="I512" s="379">
        <v>3.6246330058999998E-4</v>
      </c>
      <c r="J512" s="379">
        <v>8.0547400100000002E-6</v>
      </c>
      <c r="K512" s="379">
        <v>0</v>
      </c>
    </row>
    <row r="513" spans="2:11" x14ac:dyDescent="0.2">
      <c r="B513" s="375" t="s">
        <v>2107</v>
      </c>
      <c r="C513" s="359" t="s">
        <v>1860</v>
      </c>
      <c r="D513" s="359" t="s">
        <v>1783</v>
      </c>
      <c r="E513" s="376" t="s">
        <v>1982</v>
      </c>
      <c r="F513" s="377">
        <v>10</v>
      </c>
      <c r="G513" s="378">
        <v>85</v>
      </c>
      <c r="H513" s="378">
        <v>850</v>
      </c>
      <c r="I513" s="379">
        <v>1.14108816853E-3</v>
      </c>
      <c r="J513" s="379">
        <v>1.342456669E-5</v>
      </c>
      <c r="K513" s="379">
        <v>0</v>
      </c>
    </row>
    <row r="514" spans="2:11" x14ac:dyDescent="0.2">
      <c r="B514" s="375" t="s">
        <v>2107</v>
      </c>
      <c r="C514" s="359" t="s">
        <v>1886</v>
      </c>
      <c r="D514" s="359" t="s">
        <v>1779</v>
      </c>
      <c r="E514" s="376" t="s">
        <v>1982</v>
      </c>
      <c r="F514" s="377">
        <v>4</v>
      </c>
      <c r="G514" s="378">
        <v>305</v>
      </c>
      <c r="H514" s="378">
        <v>1220</v>
      </c>
      <c r="I514" s="379">
        <v>1.637797136E-3</v>
      </c>
      <c r="J514" s="379">
        <v>5.36982668E-6</v>
      </c>
      <c r="K514" s="379">
        <v>0</v>
      </c>
    </row>
    <row r="515" spans="2:11" x14ac:dyDescent="0.2">
      <c r="B515" s="375" t="s">
        <v>2107</v>
      </c>
      <c r="C515" s="359" t="s">
        <v>1888</v>
      </c>
      <c r="D515" s="359" t="s">
        <v>1779</v>
      </c>
      <c r="E515" s="376" t="s">
        <v>1982</v>
      </c>
      <c r="F515" s="377">
        <v>1</v>
      </c>
      <c r="G515" s="378">
        <v>309</v>
      </c>
      <c r="H515" s="378">
        <v>309</v>
      </c>
      <c r="I515" s="379">
        <v>4.1481911068000002E-4</v>
      </c>
      <c r="J515" s="379">
        <v>1.34245667E-6</v>
      </c>
      <c r="K515" s="379">
        <v>0</v>
      </c>
    </row>
    <row r="516" spans="2:11" x14ac:dyDescent="0.2">
      <c r="B516" s="375" t="s">
        <v>2107</v>
      </c>
      <c r="C516" s="359" t="s">
        <v>1896</v>
      </c>
      <c r="D516" s="359" t="s">
        <v>1783</v>
      </c>
      <c r="E516" s="376" t="s">
        <v>1982</v>
      </c>
      <c r="F516" s="377">
        <v>29</v>
      </c>
      <c r="G516" s="378">
        <v>217.72413793103399</v>
      </c>
      <c r="H516" s="378">
        <v>6314</v>
      </c>
      <c r="I516" s="379">
        <v>8.47627140715E-3</v>
      </c>
      <c r="J516" s="379">
        <v>3.8931243400000002E-5</v>
      </c>
      <c r="K516" s="379">
        <v>0</v>
      </c>
    </row>
    <row r="517" spans="2:11" x14ac:dyDescent="0.2">
      <c r="B517" s="375" t="s">
        <v>2107</v>
      </c>
      <c r="C517" s="359" t="s">
        <v>1901</v>
      </c>
      <c r="D517" s="359" t="s">
        <v>1783</v>
      </c>
      <c r="E517" s="376" t="s">
        <v>1982</v>
      </c>
      <c r="F517" s="377">
        <v>2</v>
      </c>
      <c r="G517" s="378">
        <v>327</v>
      </c>
      <c r="H517" s="378">
        <v>654</v>
      </c>
      <c r="I517" s="379">
        <v>8.7796666142999995E-4</v>
      </c>
      <c r="J517" s="379">
        <v>2.68491334E-6</v>
      </c>
      <c r="K517" s="379">
        <v>0</v>
      </c>
    </row>
    <row r="518" spans="2:11" x14ac:dyDescent="0.2">
      <c r="B518" s="375" t="s">
        <v>2107</v>
      </c>
      <c r="C518" s="359" t="s">
        <v>1902</v>
      </c>
      <c r="D518" s="359" t="s">
        <v>1783</v>
      </c>
      <c r="E518" s="376" t="s">
        <v>1982</v>
      </c>
      <c r="F518" s="377">
        <v>121</v>
      </c>
      <c r="G518" s="378">
        <v>190</v>
      </c>
      <c r="H518" s="378">
        <v>22990</v>
      </c>
      <c r="I518" s="379">
        <v>3.0863078816970001E-2</v>
      </c>
      <c r="J518" s="379">
        <v>1.6243725693000001E-4</v>
      </c>
      <c r="K518" s="379">
        <v>0</v>
      </c>
    </row>
    <row r="519" spans="2:11" x14ac:dyDescent="0.2">
      <c r="B519" s="375" t="s">
        <v>2108</v>
      </c>
      <c r="C519" s="359" t="s">
        <v>1807</v>
      </c>
      <c r="D519" s="359" t="s">
        <v>1779</v>
      </c>
      <c r="E519" s="376" t="s">
        <v>1982</v>
      </c>
      <c r="F519" s="377">
        <v>1</v>
      </c>
      <c r="G519" s="378">
        <v>95</v>
      </c>
      <c r="H519" s="378">
        <v>95</v>
      </c>
      <c r="I519" s="379">
        <v>1.2753338354000001E-4</v>
      </c>
      <c r="J519" s="379">
        <v>1.34245667E-6</v>
      </c>
      <c r="K519" s="379">
        <v>0</v>
      </c>
    </row>
    <row r="520" spans="2:11" x14ac:dyDescent="0.2">
      <c r="B520" s="375" t="s">
        <v>2108</v>
      </c>
      <c r="C520" s="359" t="s">
        <v>1808</v>
      </c>
      <c r="D520" s="359" t="s">
        <v>1779</v>
      </c>
      <c r="E520" s="376" t="s">
        <v>1982</v>
      </c>
      <c r="F520" s="377">
        <v>2</v>
      </c>
      <c r="G520" s="378">
        <v>110</v>
      </c>
      <c r="H520" s="378">
        <v>220</v>
      </c>
      <c r="I520" s="379">
        <v>2.9534046715E-4</v>
      </c>
      <c r="J520" s="379">
        <v>2.68491334E-6</v>
      </c>
      <c r="K520" s="379">
        <v>0</v>
      </c>
    </row>
    <row r="521" spans="2:11" x14ac:dyDescent="0.2">
      <c r="B521" s="375" t="s">
        <v>2108</v>
      </c>
      <c r="C521" s="359" t="s">
        <v>2095</v>
      </c>
      <c r="D521" s="359" t="s">
        <v>1783</v>
      </c>
      <c r="E521" s="376" t="s">
        <v>1982</v>
      </c>
      <c r="F521" s="377">
        <v>86</v>
      </c>
      <c r="G521" s="378">
        <v>355</v>
      </c>
      <c r="H521" s="378">
        <v>30530</v>
      </c>
      <c r="I521" s="379">
        <v>4.0985202100139999E-2</v>
      </c>
      <c r="J521" s="379">
        <v>1.1545127352E-4</v>
      </c>
      <c r="K521" s="379">
        <v>0</v>
      </c>
    </row>
    <row r="522" spans="2:11" x14ac:dyDescent="0.2">
      <c r="B522" s="375" t="s">
        <v>2108</v>
      </c>
      <c r="C522" s="359" t="s">
        <v>1919</v>
      </c>
      <c r="D522" s="359" t="s">
        <v>1783</v>
      </c>
      <c r="E522" s="376" t="s">
        <v>1982</v>
      </c>
      <c r="F522" s="377">
        <v>3</v>
      </c>
      <c r="G522" s="378">
        <v>300</v>
      </c>
      <c r="H522" s="378">
        <v>900</v>
      </c>
      <c r="I522" s="379">
        <v>1.20821100197E-3</v>
      </c>
      <c r="J522" s="379">
        <v>4.02737001E-6</v>
      </c>
      <c r="K522" s="379">
        <v>0</v>
      </c>
    </row>
    <row r="523" spans="2:11" x14ac:dyDescent="0.2">
      <c r="B523" s="375" t="s">
        <v>2108</v>
      </c>
      <c r="C523" s="359" t="s">
        <v>1820</v>
      </c>
      <c r="D523" s="359" t="s">
        <v>1779</v>
      </c>
      <c r="E523" s="376" t="s">
        <v>1982</v>
      </c>
      <c r="F523" s="377">
        <v>27</v>
      </c>
      <c r="G523" s="378">
        <v>405.33333333333297</v>
      </c>
      <c r="H523" s="378">
        <v>10944</v>
      </c>
      <c r="I523" s="379">
        <v>1.4691845783950001E-2</v>
      </c>
      <c r="J523" s="379">
        <v>3.624633006E-5</v>
      </c>
      <c r="K523" s="379">
        <v>0</v>
      </c>
    </row>
    <row r="524" spans="2:11" x14ac:dyDescent="0.2">
      <c r="B524" s="375" t="s">
        <v>2108</v>
      </c>
      <c r="C524" s="359" t="s">
        <v>2109</v>
      </c>
      <c r="D524" s="359" t="s">
        <v>1783</v>
      </c>
      <c r="E524" s="376" t="s">
        <v>1982</v>
      </c>
      <c r="F524" s="377">
        <v>15</v>
      </c>
      <c r="G524" s="378">
        <v>142</v>
      </c>
      <c r="H524" s="378">
        <v>2130</v>
      </c>
      <c r="I524" s="379">
        <v>2.8594327046599999E-3</v>
      </c>
      <c r="J524" s="379">
        <v>2.013685003E-5</v>
      </c>
      <c r="K524" s="379">
        <v>0</v>
      </c>
    </row>
    <row r="525" spans="2:11" x14ac:dyDescent="0.2">
      <c r="B525" s="375" t="s">
        <v>2108</v>
      </c>
      <c r="C525" s="359" t="s">
        <v>2080</v>
      </c>
      <c r="D525" s="359" t="s">
        <v>1783</v>
      </c>
      <c r="E525" s="376" t="s">
        <v>1982</v>
      </c>
      <c r="F525" s="377">
        <v>81</v>
      </c>
      <c r="G525" s="378">
        <v>355</v>
      </c>
      <c r="H525" s="378">
        <v>28755</v>
      </c>
      <c r="I525" s="379">
        <v>3.8602341512920003E-2</v>
      </c>
      <c r="J525" s="379">
        <v>1.0873899018000001E-4</v>
      </c>
      <c r="K525" s="379">
        <v>0</v>
      </c>
    </row>
    <row r="526" spans="2:11" x14ac:dyDescent="0.2">
      <c r="B526" s="375" t="s">
        <v>2108</v>
      </c>
      <c r="C526" s="359" t="s">
        <v>1842</v>
      </c>
      <c r="D526" s="359" t="s">
        <v>1779</v>
      </c>
      <c r="E526" s="376" t="s">
        <v>1982</v>
      </c>
      <c r="F526" s="377">
        <v>11</v>
      </c>
      <c r="G526" s="378">
        <v>280</v>
      </c>
      <c r="H526" s="378">
        <v>3080</v>
      </c>
      <c r="I526" s="379">
        <v>4.1347665400699998E-3</v>
      </c>
      <c r="J526" s="379">
        <v>1.4767023359999999E-5</v>
      </c>
      <c r="K526" s="379">
        <v>0</v>
      </c>
    </row>
    <row r="527" spans="2:11" x14ac:dyDescent="0.2">
      <c r="B527" s="375" t="s">
        <v>2108</v>
      </c>
      <c r="C527" s="359" t="s">
        <v>1859</v>
      </c>
      <c r="D527" s="359" t="s">
        <v>1779</v>
      </c>
      <c r="E527" s="376" t="s">
        <v>1982</v>
      </c>
      <c r="F527" s="377">
        <v>46</v>
      </c>
      <c r="G527" s="378">
        <v>235</v>
      </c>
      <c r="H527" s="378">
        <v>10810</v>
      </c>
      <c r="I527" s="379">
        <v>1.4511956590320001E-2</v>
      </c>
      <c r="J527" s="379">
        <v>6.1753006769999996E-5</v>
      </c>
      <c r="K527" s="379">
        <v>0</v>
      </c>
    </row>
    <row r="528" spans="2:11" x14ac:dyDescent="0.2">
      <c r="B528" s="375" t="s">
        <v>2108</v>
      </c>
      <c r="C528" s="359" t="s">
        <v>2110</v>
      </c>
      <c r="D528" s="359" t="s">
        <v>1783</v>
      </c>
      <c r="E528" s="376" t="s">
        <v>1982</v>
      </c>
      <c r="F528" s="377">
        <v>20</v>
      </c>
      <c r="G528" s="378">
        <v>328</v>
      </c>
      <c r="H528" s="378">
        <v>6560</v>
      </c>
      <c r="I528" s="379">
        <v>8.8065157476899993E-3</v>
      </c>
      <c r="J528" s="379">
        <v>2.6849133380000001E-5</v>
      </c>
      <c r="K528" s="379">
        <v>0</v>
      </c>
    </row>
    <row r="529" spans="2:11" x14ac:dyDescent="0.2">
      <c r="B529" s="375" t="s">
        <v>2108</v>
      </c>
      <c r="C529" s="359" t="s">
        <v>2111</v>
      </c>
      <c r="D529" s="359" t="s">
        <v>1783</v>
      </c>
      <c r="E529" s="376" t="s">
        <v>1982</v>
      </c>
      <c r="F529" s="377">
        <v>4</v>
      </c>
      <c r="G529" s="378">
        <v>235</v>
      </c>
      <c r="H529" s="378">
        <v>940</v>
      </c>
      <c r="I529" s="379">
        <v>1.2619092687200001E-3</v>
      </c>
      <c r="J529" s="379">
        <v>5.36982668E-6</v>
      </c>
      <c r="K529" s="379">
        <v>0</v>
      </c>
    </row>
    <row r="530" spans="2:11" x14ac:dyDescent="0.2">
      <c r="B530" s="375" t="s">
        <v>2108</v>
      </c>
      <c r="C530" s="359" t="s">
        <v>1957</v>
      </c>
      <c r="D530" s="359" t="s">
        <v>1783</v>
      </c>
      <c r="E530" s="376" t="s">
        <v>1982</v>
      </c>
      <c r="F530" s="377">
        <v>115</v>
      </c>
      <c r="G530" s="378">
        <v>235</v>
      </c>
      <c r="H530" s="378">
        <v>27025</v>
      </c>
      <c r="I530" s="379">
        <v>3.6279891475799998E-2</v>
      </c>
      <c r="J530" s="379">
        <v>1.5438251692E-4</v>
      </c>
      <c r="K530" s="379">
        <v>0</v>
      </c>
    </row>
    <row r="531" spans="2:11" x14ac:dyDescent="0.2">
      <c r="B531" s="375" t="s">
        <v>2108</v>
      </c>
      <c r="C531" s="359" t="s">
        <v>1960</v>
      </c>
      <c r="D531" s="359" t="s">
        <v>1783</v>
      </c>
      <c r="E531" s="376" t="s">
        <v>1982</v>
      </c>
      <c r="F531" s="377">
        <v>10</v>
      </c>
      <c r="G531" s="378">
        <v>7</v>
      </c>
      <c r="H531" s="378">
        <v>70</v>
      </c>
      <c r="I531" s="379">
        <v>9.3971966819999994E-5</v>
      </c>
      <c r="J531" s="379">
        <v>1.342456669E-5</v>
      </c>
      <c r="K531" s="379">
        <v>0</v>
      </c>
    </row>
    <row r="532" spans="2:11" x14ac:dyDescent="0.2">
      <c r="B532" s="375" t="s">
        <v>2108</v>
      </c>
      <c r="C532" s="359" t="s">
        <v>2112</v>
      </c>
      <c r="D532" s="359" t="s">
        <v>1783</v>
      </c>
      <c r="E532" s="376" t="s">
        <v>1982</v>
      </c>
      <c r="F532" s="377">
        <v>1</v>
      </c>
      <c r="G532" s="378">
        <v>101</v>
      </c>
      <c r="H532" s="378">
        <v>101</v>
      </c>
      <c r="I532" s="379">
        <v>1.3558812355E-4</v>
      </c>
      <c r="J532" s="379">
        <v>1.34245667E-6</v>
      </c>
      <c r="K532" s="379">
        <v>0</v>
      </c>
    </row>
    <row r="533" spans="2:11" x14ac:dyDescent="0.2">
      <c r="B533" s="375" t="s">
        <v>2108</v>
      </c>
      <c r="C533" s="359" t="s">
        <v>1900</v>
      </c>
      <c r="D533" s="359" t="s">
        <v>1779</v>
      </c>
      <c r="E533" s="376" t="s">
        <v>1982</v>
      </c>
      <c r="F533" s="377">
        <v>84</v>
      </c>
      <c r="G533" s="378">
        <v>84</v>
      </c>
      <c r="H533" s="378">
        <v>7056</v>
      </c>
      <c r="I533" s="379">
        <v>9.4723742554399994E-3</v>
      </c>
      <c r="J533" s="379">
        <v>1.1276636018E-4</v>
      </c>
      <c r="K533" s="379">
        <v>0</v>
      </c>
    </row>
    <row r="534" spans="2:11" x14ac:dyDescent="0.2">
      <c r="B534" s="375" t="s">
        <v>2108</v>
      </c>
      <c r="C534" s="359" t="s">
        <v>1902</v>
      </c>
      <c r="D534" s="359" t="s">
        <v>1783</v>
      </c>
      <c r="E534" s="376" t="s">
        <v>1982</v>
      </c>
      <c r="F534" s="377">
        <v>2</v>
      </c>
      <c r="G534" s="378">
        <v>60</v>
      </c>
      <c r="H534" s="378">
        <v>120</v>
      </c>
      <c r="I534" s="379">
        <v>1.6109480026E-4</v>
      </c>
      <c r="J534" s="379">
        <v>2.68491334E-6</v>
      </c>
      <c r="K534" s="379">
        <v>0</v>
      </c>
    </row>
    <row r="535" spans="2:11" x14ac:dyDescent="0.2">
      <c r="B535" s="375" t="s">
        <v>2108</v>
      </c>
      <c r="C535" s="359" t="s">
        <v>1902</v>
      </c>
      <c r="D535" s="359" t="s">
        <v>1783</v>
      </c>
      <c r="E535" s="376" t="s">
        <v>1982</v>
      </c>
      <c r="F535" s="377">
        <v>93</v>
      </c>
      <c r="G535" s="378">
        <v>289.677419354839</v>
      </c>
      <c r="H535" s="378">
        <v>26940</v>
      </c>
      <c r="I535" s="379">
        <v>3.6165782658949999E-2</v>
      </c>
      <c r="J535" s="379">
        <v>1.248484702E-4</v>
      </c>
      <c r="K535" s="379">
        <v>0</v>
      </c>
    </row>
    <row r="536" spans="2:11" x14ac:dyDescent="0.2">
      <c r="B536" s="375" t="s">
        <v>2108</v>
      </c>
      <c r="C536" s="359" t="s">
        <v>2023</v>
      </c>
      <c r="D536" s="359" t="s">
        <v>1783</v>
      </c>
      <c r="E536" s="376" t="s">
        <v>1982</v>
      </c>
      <c r="F536" s="377">
        <v>1</v>
      </c>
      <c r="G536" s="378">
        <v>30</v>
      </c>
      <c r="H536" s="378">
        <v>30</v>
      </c>
      <c r="I536" s="379">
        <v>4.0273700070000002E-5</v>
      </c>
      <c r="J536" s="379">
        <v>1.34245667E-6</v>
      </c>
      <c r="K536" s="379">
        <v>0</v>
      </c>
    </row>
    <row r="537" spans="2:11" x14ac:dyDescent="0.2">
      <c r="B537" s="375" t="s">
        <v>2108</v>
      </c>
      <c r="C537" s="359" t="s">
        <v>2023</v>
      </c>
      <c r="D537" s="359" t="s">
        <v>1783</v>
      </c>
      <c r="E537" s="376" t="s">
        <v>1982</v>
      </c>
      <c r="F537" s="377">
        <v>3</v>
      </c>
      <c r="G537" s="378">
        <v>15</v>
      </c>
      <c r="H537" s="378">
        <v>45</v>
      </c>
      <c r="I537" s="379">
        <v>6.0410550100000002E-5</v>
      </c>
      <c r="J537" s="379">
        <v>4.02737001E-6</v>
      </c>
      <c r="K537" s="379">
        <v>0</v>
      </c>
    </row>
    <row r="538" spans="2:11" x14ac:dyDescent="0.2">
      <c r="B538" s="375" t="s">
        <v>2108</v>
      </c>
      <c r="C538" s="359" t="s">
        <v>2023</v>
      </c>
      <c r="D538" s="359" t="s">
        <v>1783</v>
      </c>
      <c r="E538" s="376" t="s">
        <v>1982</v>
      </c>
      <c r="F538" s="377">
        <v>1</v>
      </c>
      <c r="G538" s="378">
        <v>60</v>
      </c>
      <c r="H538" s="378">
        <v>60</v>
      </c>
      <c r="I538" s="379">
        <v>8.0547400130000002E-5</v>
      </c>
      <c r="J538" s="379">
        <v>1.34245667E-6</v>
      </c>
      <c r="K538" s="379">
        <v>0</v>
      </c>
    </row>
    <row r="539" spans="2:11" x14ac:dyDescent="0.2">
      <c r="B539" s="375" t="s">
        <v>2108</v>
      </c>
      <c r="C539" s="359" t="s">
        <v>2023</v>
      </c>
      <c r="D539" s="359" t="s">
        <v>1783</v>
      </c>
      <c r="E539" s="376" t="s">
        <v>1982</v>
      </c>
      <c r="F539" s="377">
        <v>2</v>
      </c>
      <c r="G539" s="378">
        <v>45</v>
      </c>
      <c r="H539" s="378">
        <v>90</v>
      </c>
      <c r="I539" s="379">
        <v>1.208211002E-4</v>
      </c>
      <c r="J539" s="379">
        <v>2.68491334E-6</v>
      </c>
      <c r="K539" s="379">
        <v>0</v>
      </c>
    </row>
    <row r="540" spans="2:11" x14ac:dyDescent="0.2">
      <c r="B540" s="375" t="s">
        <v>2113</v>
      </c>
      <c r="C540" s="359" t="s">
        <v>1981</v>
      </c>
      <c r="D540" s="359" t="s">
        <v>1779</v>
      </c>
      <c r="E540" s="376" t="s">
        <v>1982</v>
      </c>
      <c r="F540" s="377">
        <v>13</v>
      </c>
      <c r="G540" s="378">
        <v>320</v>
      </c>
      <c r="H540" s="378">
        <v>4160</v>
      </c>
      <c r="I540" s="379">
        <v>5.58461974244E-3</v>
      </c>
      <c r="J540" s="379">
        <v>1.7451936700000001E-5</v>
      </c>
      <c r="K540" s="379">
        <v>0</v>
      </c>
    </row>
    <row r="541" spans="2:11" x14ac:dyDescent="0.2">
      <c r="B541" s="375" t="s">
        <v>2113</v>
      </c>
      <c r="C541" s="359" t="s">
        <v>2095</v>
      </c>
      <c r="D541" s="359" t="s">
        <v>1783</v>
      </c>
      <c r="E541" s="376" t="s">
        <v>1982</v>
      </c>
      <c r="F541" s="377">
        <v>54</v>
      </c>
      <c r="G541" s="378">
        <v>304.722222222222</v>
      </c>
      <c r="H541" s="378">
        <v>16455</v>
      </c>
      <c r="I541" s="379">
        <v>2.2090124486009999E-2</v>
      </c>
      <c r="J541" s="379">
        <v>7.249266012E-5</v>
      </c>
      <c r="K541" s="379">
        <v>0</v>
      </c>
    </row>
    <row r="542" spans="2:11" x14ac:dyDescent="0.2">
      <c r="B542" s="375" t="s">
        <v>2113</v>
      </c>
      <c r="C542" s="359" t="s">
        <v>2114</v>
      </c>
      <c r="D542" s="359" t="s">
        <v>1783</v>
      </c>
      <c r="E542" s="376" t="s">
        <v>1982</v>
      </c>
      <c r="F542" s="377">
        <v>2</v>
      </c>
      <c r="G542" s="378">
        <v>150</v>
      </c>
      <c r="H542" s="378">
        <v>300</v>
      </c>
      <c r="I542" s="379">
        <v>4.0273700066000001E-4</v>
      </c>
      <c r="J542" s="379">
        <v>2.68491334E-6</v>
      </c>
      <c r="K542" s="379">
        <v>0</v>
      </c>
    </row>
    <row r="543" spans="2:11" x14ac:dyDescent="0.2">
      <c r="B543" s="375" t="s">
        <v>2113</v>
      </c>
      <c r="C543" s="359" t="s">
        <v>2114</v>
      </c>
      <c r="D543" s="359" t="s">
        <v>1783</v>
      </c>
      <c r="E543" s="376" t="s">
        <v>1982</v>
      </c>
      <c r="F543" s="377">
        <v>6</v>
      </c>
      <c r="G543" s="378">
        <v>125</v>
      </c>
      <c r="H543" s="378">
        <v>750</v>
      </c>
      <c r="I543" s="379">
        <v>1.0068425016399999E-3</v>
      </c>
      <c r="J543" s="379">
        <v>8.0547400100000002E-6</v>
      </c>
      <c r="K543" s="379">
        <v>0</v>
      </c>
    </row>
    <row r="544" spans="2:11" x14ac:dyDescent="0.2">
      <c r="B544" s="375" t="s">
        <v>2113</v>
      </c>
      <c r="C544" s="359" t="s">
        <v>2114</v>
      </c>
      <c r="D544" s="359" t="s">
        <v>1783</v>
      </c>
      <c r="E544" s="376" t="s">
        <v>1982</v>
      </c>
      <c r="F544" s="377">
        <v>20</v>
      </c>
      <c r="G544" s="378">
        <v>140</v>
      </c>
      <c r="H544" s="378">
        <v>2800</v>
      </c>
      <c r="I544" s="379">
        <v>3.7588786727900001E-3</v>
      </c>
      <c r="J544" s="379">
        <v>2.6849133380000001E-5</v>
      </c>
      <c r="K544" s="379">
        <v>0</v>
      </c>
    </row>
    <row r="545" spans="2:11" x14ac:dyDescent="0.2">
      <c r="B545" s="375" t="s">
        <v>2113</v>
      </c>
      <c r="C545" s="359" t="s">
        <v>2019</v>
      </c>
      <c r="D545" s="359" t="s">
        <v>1783</v>
      </c>
      <c r="E545" s="376" t="s">
        <v>1982</v>
      </c>
      <c r="F545" s="377">
        <v>265</v>
      </c>
      <c r="G545" s="378">
        <v>242.452830188679</v>
      </c>
      <c r="H545" s="378">
        <v>64250</v>
      </c>
      <c r="I545" s="379">
        <v>8.6252840973930003E-2</v>
      </c>
      <c r="J545" s="379">
        <v>3.5575101725E-4</v>
      </c>
      <c r="K545" s="379">
        <v>0</v>
      </c>
    </row>
    <row r="546" spans="2:11" x14ac:dyDescent="0.2">
      <c r="B546" s="375" t="s">
        <v>2113</v>
      </c>
      <c r="C546" s="359" t="s">
        <v>1816</v>
      </c>
      <c r="D546" s="359" t="s">
        <v>1779</v>
      </c>
      <c r="E546" s="376" t="s">
        <v>1982</v>
      </c>
      <c r="F546" s="377">
        <v>5</v>
      </c>
      <c r="G546" s="378">
        <v>155</v>
      </c>
      <c r="H546" s="378">
        <v>775</v>
      </c>
      <c r="I546" s="379">
        <v>1.0404039183600001E-3</v>
      </c>
      <c r="J546" s="379">
        <v>6.7122833400000002E-6</v>
      </c>
      <c r="K546" s="379">
        <v>0</v>
      </c>
    </row>
    <row r="547" spans="2:11" x14ac:dyDescent="0.2">
      <c r="B547" s="375" t="s">
        <v>2113</v>
      </c>
      <c r="C547" s="359" t="s">
        <v>1846</v>
      </c>
      <c r="D547" s="359" t="s">
        <v>1783</v>
      </c>
      <c r="E547" s="376" t="s">
        <v>1982</v>
      </c>
      <c r="F547" s="377">
        <v>2</v>
      </c>
      <c r="G547" s="378">
        <v>121</v>
      </c>
      <c r="H547" s="378">
        <v>242</v>
      </c>
      <c r="I547" s="379">
        <v>3.2487451386000002E-4</v>
      </c>
      <c r="J547" s="379">
        <v>2.68491334E-6</v>
      </c>
      <c r="K547" s="379">
        <v>0</v>
      </c>
    </row>
    <row r="548" spans="2:11" x14ac:dyDescent="0.2">
      <c r="B548" s="375" t="s">
        <v>2113</v>
      </c>
      <c r="C548" s="359" t="s">
        <v>2020</v>
      </c>
      <c r="D548" s="359" t="s">
        <v>1783</v>
      </c>
      <c r="E548" s="376" t="s">
        <v>1982</v>
      </c>
      <c r="F548" s="377">
        <v>75</v>
      </c>
      <c r="G548" s="378">
        <v>10</v>
      </c>
      <c r="H548" s="378">
        <v>750</v>
      </c>
      <c r="I548" s="379">
        <v>1.0068425016399999E-3</v>
      </c>
      <c r="J548" s="379">
        <v>1.0068425016E-4</v>
      </c>
      <c r="K548" s="379">
        <v>0</v>
      </c>
    </row>
    <row r="549" spans="2:11" x14ac:dyDescent="0.2">
      <c r="B549" s="375" t="s">
        <v>2113</v>
      </c>
      <c r="C549" s="359" t="s">
        <v>1858</v>
      </c>
      <c r="D549" s="359" t="s">
        <v>1779</v>
      </c>
      <c r="E549" s="376" t="s">
        <v>1982</v>
      </c>
      <c r="F549" s="377">
        <v>7</v>
      </c>
      <c r="G549" s="378">
        <v>210</v>
      </c>
      <c r="H549" s="378">
        <v>1470</v>
      </c>
      <c r="I549" s="379">
        <v>1.9734113032199999E-3</v>
      </c>
      <c r="J549" s="379">
        <v>9.3971966799999994E-6</v>
      </c>
      <c r="K549" s="379">
        <v>0</v>
      </c>
    </row>
    <row r="550" spans="2:11" x14ac:dyDescent="0.2">
      <c r="B550" s="375" t="s">
        <v>2113</v>
      </c>
      <c r="C550" s="359" t="s">
        <v>1943</v>
      </c>
      <c r="D550" s="359" t="s">
        <v>2547</v>
      </c>
      <c r="E550" s="376" t="s">
        <v>1982</v>
      </c>
      <c r="F550" s="377">
        <v>3</v>
      </c>
      <c r="G550" s="378">
        <v>286</v>
      </c>
      <c r="H550" s="378">
        <v>858</v>
      </c>
      <c r="I550" s="379">
        <v>1.1518278218800001E-3</v>
      </c>
      <c r="J550" s="379">
        <v>4.02737001E-6</v>
      </c>
      <c r="K550" s="379">
        <v>0</v>
      </c>
    </row>
    <row r="551" spans="2:11" x14ac:dyDescent="0.2">
      <c r="B551" s="375" t="s">
        <v>2113</v>
      </c>
      <c r="C551" s="359" t="s">
        <v>2023</v>
      </c>
      <c r="D551" s="359" t="s">
        <v>1783</v>
      </c>
      <c r="E551" s="376" t="s">
        <v>1982</v>
      </c>
      <c r="F551" s="377">
        <v>2</v>
      </c>
      <c r="G551" s="378">
        <v>185</v>
      </c>
      <c r="H551" s="378">
        <v>370</v>
      </c>
      <c r="I551" s="379">
        <v>4.9670896747999998E-4</v>
      </c>
      <c r="J551" s="379">
        <v>2.68491334E-6</v>
      </c>
      <c r="K551" s="379">
        <v>0</v>
      </c>
    </row>
    <row r="552" spans="2:11" x14ac:dyDescent="0.2">
      <c r="B552" s="375" t="s">
        <v>2113</v>
      </c>
      <c r="C552" s="359" t="s">
        <v>2023</v>
      </c>
      <c r="D552" s="359" t="s">
        <v>1783</v>
      </c>
      <c r="E552" s="376" t="s">
        <v>1982</v>
      </c>
      <c r="F552" s="377">
        <v>4</v>
      </c>
      <c r="G552" s="378">
        <v>268</v>
      </c>
      <c r="H552" s="378">
        <v>1072</v>
      </c>
      <c r="I552" s="379">
        <v>1.4391135490099999E-3</v>
      </c>
      <c r="J552" s="379">
        <v>5.36982668E-6</v>
      </c>
      <c r="K552" s="379">
        <v>0</v>
      </c>
    </row>
    <row r="553" spans="2:11" x14ac:dyDescent="0.2">
      <c r="B553" s="375" t="s">
        <v>2113</v>
      </c>
      <c r="C553" s="359" t="s">
        <v>2023</v>
      </c>
      <c r="D553" s="359" t="s">
        <v>1783</v>
      </c>
      <c r="E553" s="376" t="s">
        <v>1982</v>
      </c>
      <c r="F553" s="377">
        <v>9</v>
      </c>
      <c r="G553" s="378">
        <v>296</v>
      </c>
      <c r="H553" s="378">
        <v>2664</v>
      </c>
      <c r="I553" s="379">
        <v>3.5763045658299998E-3</v>
      </c>
      <c r="J553" s="379">
        <v>1.2082110019999999E-5</v>
      </c>
      <c r="K553" s="379">
        <v>0</v>
      </c>
    </row>
    <row r="554" spans="2:11" x14ac:dyDescent="0.2">
      <c r="B554" s="375" t="s">
        <v>1777</v>
      </c>
      <c r="C554" s="359" t="s">
        <v>1804</v>
      </c>
      <c r="D554" s="359" t="s">
        <v>2547</v>
      </c>
      <c r="E554" s="376" t="s">
        <v>1982</v>
      </c>
      <c r="F554" s="377">
        <v>1</v>
      </c>
      <c r="G554" s="378">
        <v>315</v>
      </c>
      <c r="H554" s="378">
        <v>315</v>
      </c>
      <c r="I554" s="379">
        <v>4.2287385068999998E-4</v>
      </c>
      <c r="J554" s="379">
        <v>1.34245667E-6</v>
      </c>
      <c r="K554" s="379">
        <v>0</v>
      </c>
    </row>
    <row r="555" spans="2:11" x14ac:dyDescent="0.2">
      <c r="B555" s="375" t="s">
        <v>1777</v>
      </c>
      <c r="C555" s="359" t="s">
        <v>1810</v>
      </c>
      <c r="D555" s="359" t="s">
        <v>1779</v>
      </c>
      <c r="E555" s="376" t="s">
        <v>1982</v>
      </c>
      <c r="F555" s="377">
        <v>1</v>
      </c>
      <c r="G555" s="378">
        <v>160</v>
      </c>
      <c r="H555" s="378">
        <v>160</v>
      </c>
      <c r="I555" s="379">
        <v>2.1479306702E-4</v>
      </c>
      <c r="J555" s="379">
        <v>1.34245667E-6</v>
      </c>
      <c r="K555" s="379">
        <v>0</v>
      </c>
    </row>
    <row r="556" spans="2:11" x14ac:dyDescent="0.2">
      <c r="B556" s="375" t="s">
        <v>1777</v>
      </c>
      <c r="C556" s="359" t="s">
        <v>2114</v>
      </c>
      <c r="D556" s="359" t="s">
        <v>1783</v>
      </c>
      <c r="E556" s="376" t="s">
        <v>1982</v>
      </c>
      <c r="F556" s="377">
        <v>1</v>
      </c>
      <c r="G556" s="378">
        <v>285</v>
      </c>
      <c r="H556" s="378">
        <v>285</v>
      </c>
      <c r="I556" s="379">
        <v>3.8260015062000001E-4</v>
      </c>
      <c r="J556" s="379">
        <v>1.34245667E-6</v>
      </c>
      <c r="K556" s="379">
        <v>0</v>
      </c>
    </row>
    <row r="557" spans="2:11" x14ac:dyDescent="0.2">
      <c r="B557" s="375" t="s">
        <v>1777</v>
      </c>
      <c r="C557" s="359" t="s">
        <v>2114</v>
      </c>
      <c r="D557" s="359" t="s">
        <v>1783</v>
      </c>
      <c r="E557" s="376" t="s">
        <v>1982</v>
      </c>
      <c r="F557" s="377">
        <v>1</v>
      </c>
      <c r="G557" s="378">
        <v>294</v>
      </c>
      <c r="H557" s="378">
        <v>294</v>
      </c>
      <c r="I557" s="379">
        <v>3.9468226064000002E-4</v>
      </c>
      <c r="J557" s="379">
        <v>1.34245667E-6</v>
      </c>
      <c r="K557" s="379">
        <v>0</v>
      </c>
    </row>
    <row r="558" spans="2:11" x14ac:dyDescent="0.2">
      <c r="B558" s="375" t="s">
        <v>1777</v>
      </c>
      <c r="C558" s="359" t="s">
        <v>2114</v>
      </c>
      <c r="D558" s="359" t="s">
        <v>1783</v>
      </c>
      <c r="E558" s="376" t="s">
        <v>1982</v>
      </c>
      <c r="F558" s="377">
        <v>4</v>
      </c>
      <c r="G558" s="378">
        <v>324</v>
      </c>
      <c r="H558" s="378">
        <v>1296</v>
      </c>
      <c r="I558" s="379">
        <v>1.73982384284E-3</v>
      </c>
      <c r="J558" s="379">
        <v>5.36982668E-6</v>
      </c>
      <c r="K558" s="379">
        <v>0</v>
      </c>
    </row>
    <row r="559" spans="2:11" x14ac:dyDescent="0.2">
      <c r="B559" s="375" t="s">
        <v>1777</v>
      </c>
      <c r="C559" s="359" t="s">
        <v>2098</v>
      </c>
      <c r="D559" s="359" t="s">
        <v>2547</v>
      </c>
      <c r="E559" s="376" t="s">
        <v>1982</v>
      </c>
      <c r="F559" s="377">
        <v>6</v>
      </c>
      <c r="G559" s="378">
        <v>405</v>
      </c>
      <c r="H559" s="378">
        <v>2430</v>
      </c>
      <c r="I559" s="379">
        <v>3.26216970532E-3</v>
      </c>
      <c r="J559" s="379">
        <v>8.0547400100000002E-6</v>
      </c>
      <c r="K559" s="379">
        <v>0</v>
      </c>
    </row>
    <row r="560" spans="2:11" x14ac:dyDescent="0.2">
      <c r="B560" s="375" t="s">
        <v>1777</v>
      </c>
      <c r="C560" s="359" t="s">
        <v>1825</v>
      </c>
      <c r="D560" s="359" t="s">
        <v>1779</v>
      </c>
      <c r="E560" s="376" t="s">
        <v>1982</v>
      </c>
      <c r="F560" s="377">
        <v>29</v>
      </c>
      <c r="G560" s="378">
        <v>205</v>
      </c>
      <c r="H560" s="378">
        <v>5945</v>
      </c>
      <c r="I560" s="379">
        <v>7.9809048963399992E-3</v>
      </c>
      <c r="J560" s="379">
        <v>3.8931243400000002E-5</v>
      </c>
      <c r="K560" s="379">
        <v>0</v>
      </c>
    </row>
    <row r="561" spans="2:11" x14ac:dyDescent="0.2">
      <c r="B561" s="375" t="s">
        <v>1777</v>
      </c>
      <c r="C561" s="359" t="s">
        <v>1830</v>
      </c>
      <c r="D561" s="359" t="s">
        <v>1779</v>
      </c>
      <c r="E561" s="376" t="s">
        <v>1982</v>
      </c>
      <c r="F561" s="377">
        <v>34</v>
      </c>
      <c r="G561" s="378">
        <v>214</v>
      </c>
      <c r="H561" s="378">
        <v>7276</v>
      </c>
      <c r="I561" s="379">
        <v>9.7677147225900002E-3</v>
      </c>
      <c r="J561" s="379">
        <v>4.5643526740000003E-5</v>
      </c>
      <c r="K561" s="379">
        <v>0</v>
      </c>
    </row>
    <row r="562" spans="2:11" x14ac:dyDescent="0.2">
      <c r="B562" s="375" t="s">
        <v>1777</v>
      </c>
      <c r="C562" s="359" t="s">
        <v>1927</v>
      </c>
      <c r="D562" s="359" t="s">
        <v>1783</v>
      </c>
      <c r="E562" s="376" t="s">
        <v>1982</v>
      </c>
      <c r="F562" s="377">
        <v>100</v>
      </c>
      <c r="G562" s="378">
        <v>175</v>
      </c>
      <c r="H562" s="378">
        <v>17500</v>
      </c>
      <c r="I562" s="379">
        <v>2.3492991704960001E-2</v>
      </c>
      <c r="J562" s="379">
        <v>1.3424566689E-4</v>
      </c>
      <c r="K562" s="379">
        <v>0</v>
      </c>
    </row>
    <row r="563" spans="2:11" x14ac:dyDescent="0.2">
      <c r="B563" s="375" t="s">
        <v>1777</v>
      </c>
      <c r="C563" s="359" t="s">
        <v>2062</v>
      </c>
      <c r="D563" s="359" t="s">
        <v>1783</v>
      </c>
      <c r="E563" s="376" t="s">
        <v>1982</v>
      </c>
      <c r="F563" s="377">
        <v>3</v>
      </c>
      <c r="G563" s="378">
        <v>190</v>
      </c>
      <c r="H563" s="378">
        <v>570</v>
      </c>
      <c r="I563" s="379">
        <v>7.6520030125000005E-4</v>
      </c>
      <c r="J563" s="379">
        <v>4.02737001E-6</v>
      </c>
      <c r="K563" s="379">
        <v>0</v>
      </c>
    </row>
    <row r="564" spans="2:11" x14ac:dyDescent="0.2">
      <c r="B564" s="375" t="s">
        <v>1777</v>
      </c>
      <c r="C564" s="359" t="s">
        <v>1842</v>
      </c>
      <c r="D564" s="359" t="s">
        <v>1779</v>
      </c>
      <c r="E564" s="376" t="s">
        <v>1982</v>
      </c>
      <c r="F564" s="377">
        <v>4</v>
      </c>
      <c r="G564" s="378">
        <v>200</v>
      </c>
      <c r="H564" s="378">
        <v>800</v>
      </c>
      <c r="I564" s="379">
        <v>1.0739653350800001E-3</v>
      </c>
      <c r="J564" s="379">
        <v>5.36982668E-6</v>
      </c>
      <c r="K564" s="379">
        <v>0</v>
      </c>
    </row>
    <row r="565" spans="2:11" x14ac:dyDescent="0.2">
      <c r="B565" s="375" t="s">
        <v>1777</v>
      </c>
      <c r="C565" s="359" t="s">
        <v>1989</v>
      </c>
      <c r="D565" s="359" t="s">
        <v>2547</v>
      </c>
      <c r="E565" s="376" t="s">
        <v>1982</v>
      </c>
      <c r="F565" s="377">
        <v>76</v>
      </c>
      <c r="G565" s="378">
        <v>300</v>
      </c>
      <c r="H565" s="378">
        <v>22800</v>
      </c>
      <c r="I565" s="379">
        <v>3.0608012049889999E-2</v>
      </c>
      <c r="J565" s="379">
        <v>1.0202670683E-4</v>
      </c>
      <c r="K565" s="379">
        <v>0</v>
      </c>
    </row>
    <row r="566" spans="2:11" x14ac:dyDescent="0.2">
      <c r="B566" s="375" t="s">
        <v>1777</v>
      </c>
      <c r="C566" s="359" t="s">
        <v>1848</v>
      </c>
      <c r="D566" s="359" t="s">
        <v>1779</v>
      </c>
      <c r="E566" s="376" t="s">
        <v>1982</v>
      </c>
      <c r="F566" s="377">
        <v>39</v>
      </c>
      <c r="G566" s="378">
        <v>289.74358974359001</v>
      </c>
      <c r="H566" s="378">
        <v>11300</v>
      </c>
      <c r="I566" s="379">
        <v>1.5169760358059999E-2</v>
      </c>
      <c r="J566" s="379">
        <v>5.235581009E-5</v>
      </c>
      <c r="K566" s="379">
        <v>0</v>
      </c>
    </row>
    <row r="567" spans="2:11" x14ac:dyDescent="0.2">
      <c r="B567" s="375" t="s">
        <v>1777</v>
      </c>
      <c r="C567" s="359" t="s">
        <v>1858</v>
      </c>
      <c r="D567" s="359" t="s">
        <v>1779</v>
      </c>
      <c r="E567" s="376" t="s">
        <v>1982</v>
      </c>
      <c r="F567" s="377">
        <v>74</v>
      </c>
      <c r="G567" s="378">
        <v>330</v>
      </c>
      <c r="H567" s="378">
        <v>24420</v>
      </c>
      <c r="I567" s="379">
        <v>3.2782791853439998E-2</v>
      </c>
      <c r="J567" s="379">
        <v>9.9341793499999997E-5</v>
      </c>
      <c r="K567" s="379">
        <v>0</v>
      </c>
    </row>
    <row r="568" spans="2:11" x14ac:dyDescent="0.2">
      <c r="B568" s="375" t="s">
        <v>1777</v>
      </c>
      <c r="C568" s="359" t="s">
        <v>1873</v>
      </c>
      <c r="D568" s="359" t="s">
        <v>1779</v>
      </c>
      <c r="E568" s="376" t="s">
        <v>1982</v>
      </c>
      <c r="F568" s="377">
        <v>52</v>
      </c>
      <c r="G568" s="378">
        <v>121</v>
      </c>
      <c r="H568" s="378">
        <v>6292</v>
      </c>
      <c r="I568" s="379">
        <v>8.4467373604299994E-3</v>
      </c>
      <c r="J568" s="379">
        <v>6.9807746779999998E-5</v>
      </c>
      <c r="K568" s="379">
        <v>0</v>
      </c>
    </row>
    <row r="569" spans="2:11" x14ac:dyDescent="0.2">
      <c r="B569" s="375" t="s">
        <v>1777</v>
      </c>
      <c r="C569" s="359" t="s">
        <v>1959</v>
      </c>
      <c r="D569" s="359" t="s">
        <v>1783</v>
      </c>
      <c r="E569" s="376" t="s">
        <v>1982</v>
      </c>
      <c r="F569" s="377">
        <v>19</v>
      </c>
      <c r="G569" s="378">
        <v>305</v>
      </c>
      <c r="H569" s="378">
        <v>5795</v>
      </c>
      <c r="I569" s="379">
        <v>7.7795363960100001E-3</v>
      </c>
      <c r="J569" s="379">
        <v>2.550667671E-5</v>
      </c>
      <c r="K569" s="379">
        <v>0</v>
      </c>
    </row>
    <row r="570" spans="2:11" x14ac:dyDescent="0.2">
      <c r="B570" s="375" t="s">
        <v>1777</v>
      </c>
      <c r="C570" s="359" t="s">
        <v>2054</v>
      </c>
      <c r="D570" s="359" t="s">
        <v>2547</v>
      </c>
      <c r="E570" s="376" t="s">
        <v>1982</v>
      </c>
      <c r="F570" s="377">
        <v>44</v>
      </c>
      <c r="G570" s="378">
        <v>17</v>
      </c>
      <c r="H570" s="378">
        <v>748</v>
      </c>
      <c r="I570" s="379">
        <v>1.0041575883E-3</v>
      </c>
      <c r="J570" s="379">
        <v>5.9068093430000001E-5</v>
      </c>
      <c r="K570" s="379">
        <v>0</v>
      </c>
    </row>
    <row r="571" spans="2:11" x14ac:dyDescent="0.2">
      <c r="B571" s="375" t="s">
        <v>1777</v>
      </c>
      <c r="C571" s="359" t="s">
        <v>1974</v>
      </c>
      <c r="D571" s="359" t="s">
        <v>2547</v>
      </c>
      <c r="E571" s="376" t="s">
        <v>1982</v>
      </c>
      <c r="F571" s="377">
        <v>17</v>
      </c>
      <c r="G571" s="378">
        <v>205</v>
      </c>
      <c r="H571" s="378">
        <v>3485</v>
      </c>
      <c r="I571" s="379">
        <v>4.6784614909600002E-3</v>
      </c>
      <c r="J571" s="379">
        <v>2.2821763370000001E-5</v>
      </c>
      <c r="K571" s="379">
        <v>0</v>
      </c>
    </row>
    <row r="572" spans="2:11" x14ac:dyDescent="0.2">
      <c r="B572" s="375" t="s">
        <v>1777</v>
      </c>
      <c r="C572" s="359" t="s">
        <v>2045</v>
      </c>
      <c r="D572" s="359" t="s">
        <v>1779</v>
      </c>
      <c r="E572" s="376" t="s">
        <v>1982</v>
      </c>
      <c r="F572" s="377">
        <v>3</v>
      </c>
      <c r="G572" s="378">
        <v>125</v>
      </c>
      <c r="H572" s="378">
        <v>375</v>
      </c>
      <c r="I572" s="379">
        <v>5.0342125081999996E-4</v>
      </c>
      <c r="J572" s="379">
        <v>4.02737001E-6</v>
      </c>
      <c r="K572" s="379">
        <v>0</v>
      </c>
    </row>
    <row r="573" spans="2:11" x14ac:dyDescent="0.2">
      <c r="B573" s="375" t="s">
        <v>1777</v>
      </c>
      <c r="C573" s="359" t="s">
        <v>2083</v>
      </c>
      <c r="D573" s="359" t="s">
        <v>2547</v>
      </c>
      <c r="E573" s="376" t="s">
        <v>1982</v>
      </c>
      <c r="F573" s="377">
        <v>118</v>
      </c>
      <c r="G573" s="378">
        <v>235</v>
      </c>
      <c r="H573" s="378">
        <v>27730</v>
      </c>
      <c r="I573" s="379">
        <v>3.7226323427350001E-2</v>
      </c>
      <c r="J573" s="379">
        <v>1.5840988691999999E-4</v>
      </c>
      <c r="K573" s="379">
        <v>0</v>
      </c>
    </row>
    <row r="574" spans="2:11" x14ac:dyDescent="0.2">
      <c r="B574" s="375" t="s">
        <v>1777</v>
      </c>
      <c r="C574" s="359" t="s">
        <v>2023</v>
      </c>
      <c r="D574" s="359" t="s">
        <v>1783</v>
      </c>
      <c r="E574" s="376" t="s">
        <v>1982</v>
      </c>
      <c r="F574" s="377">
        <v>3</v>
      </c>
      <c r="G574" s="378">
        <v>180</v>
      </c>
      <c r="H574" s="378">
        <v>540</v>
      </c>
      <c r="I574" s="379">
        <v>7.2492660117999996E-4</v>
      </c>
      <c r="J574" s="379">
        <v>4.02737001E-6</v>
      </c>
      <c r="K574" s="379">
        <v>0</v>
      </c>
    </row>
    <row r="575" spans="2:11" x14ac:dyDescent="0.2">
      <c r="B575" s="375" t="s">
        <v>1777</v>
      </c>
      <c r="C575" s="359" t="s">
        <v>2023</v>
      </c>
      <c r="D575" s="359" t="s">
        <v>1783</v>
      </c>
      <c r="E575" s="376" t="s">
        <v>1982</v>
      </c>
      <c r="F575" s="377">
        <v>26</v>
      </c>
      <c r="G575" s="378">
        <v>110</v>
      </c>
      <c r="H575" s="378">
        <v>2860</v>
      </c>
      <c r="I575" s="379">
        <v>3.8394260729199998E-3</v>
      </c>
      <c r="J575" s="379">
        <v>3.4903873389999999E-5</v>
      </c>
      <c r="K575" s="379">
        <v>0</v>
      </c>
    </row>
    <row r="576" spans="2:11" x14ac:dyDescent="0.2">
      <c r="B576" s="375" t="s">
        <v>1777</v>
      </c>
      <c r="C576" s="359" t="s">
        <v>2023</v>
      </c>
      <c r="D576" s="359" t="s">
        <v>1783</v>
      </c>
      <c r="E576" s="376" t="s">
        <v>1982</v>
      </c>
      <c r="F576" s="377">
        <v>13</v>
      </c>
      <c r="G576" s="378">
        <v>225</v>
      </c>
      <c r="H576" s="378">
        <v>2925</v>
      </c>
      <c r="I576" s="379">
        <v>3.9266857564E-3</v>
      </c>
      <c r="J576" s="379">
        <v>1.7451936700000001E-5</v>
      </c>
      <c r="K576" s="379">
        <v>0</v>
      </c>
    </row>
    <row r="577" spans="2:11" x14ac:dyDescent="0.2">
      <c r="B577" s="375" t="s">
        <v>2115</v>
      </c>
      <c r="C577" s="359" t="s">
        <v>2095</v>
      </c>
      <c r="D577" s="359" t="s">
        <v>1783</v>
      </c>
      <c r="E577" s="376" t="s">
        <v>1982</v>
      </c>
      <c r="F577" s="377">
        <v>59</v>
      </c>
      <c r="G577" s="378">
        <v>178</v>
      </c>
      <c r="H577" s="378">
        <v>10502</v>
      </c>
      <c r="I577" s="379">
        <v>1.4098479936310001E-2</v>
      </c>
      <c r="J577" s="379">
        <v>7.9204943459999994E-5</v>
      </c>
      <c r="K577" s="379">
        <v>0</v>
      </c>
    </row>
    <row r="578" spans="2:11" x14ac:dyDescent="0.2">
      <c r="B578" s="375" t="s">
        <v>2115</v>
      </c>
      <c r="C578" s="359" t="s">
        <v>2095</v>
      </c>
      <c r="D578" s="359" t="s">
        <v>1783</v>
      </c>
      <c r="E578" s="376" t="s">
        <v>1982</v>
      </c>
      <c r="F578" s="377">
        <v>101</v>
      </c>
      <c r="G578" s="378">
        <v>164</v>
      </c>
      <c r="H578" s="378">
        <v>16564</v>
      </c>
      <c r="I578" s="379">
        <v>2.223645226291E-2</v>
      </c>
      <c r="J578" s="379">
        <v>1.3558812355E-4</v>
      </c>
      <c r="K578" s="379">
        <v>0</v>
      </c>
    </row>
    <row r="579" spans="2:11" x14ac:dyDescent="0.2">
      <c r="B579" s="375" t="s">
        <v>2115</v>
      </c>
      <c r="C579" s="359" t="s">
        <v>2099</v>
      </c>
      <c r="D579" s="359" t="s">
        <v>1783</v>
      </c>
      <c r="E579" s="376" t="s">
        <v>1982</v>
      </c>
      <c r="F579" s="377">
        <v>2</v>
      </c>
      <c r="G579" s="378">
        <v>126</v>
      </c>
      <c r="H579" s="378">
        <v>252</v>
      </c>
      <c r="I579" s="379">
        <v>3.3829908055000001E-4</v>
      </c>
      <c r="J579" s="379">
        <v>2.68491334E-6</v>
      </c>
      <c r="K579" s="379">
        <v>0</v>
      </c>
    </row>
    <row r="580" spans="2:11" x14ac:dyDescent="0.2">
      <c r="B580" s="375" t="s">
        <v>2115</v>
      </c>
      <c r="C580" s="359" t="s">
        <v>2099</v>
      </c>
      <c r="D580" s="359" t="s">
        <v>1783</v>
      </c>
      <c r="E580" s="376" t="s">
        <v>1982</v>
      </c>
      <c r="F580" s="377">
        <v>3</v>
      </c>
      <c r="G580" s="378">
        <v>115</v>
      </c>
      <c r="H580" s="378">
        <v>345</v>
      </c>
      <c r="I580" s="379">
        <v>4.6314755074999998E-4</v>
      </c>
      <c r="J580" s="379">
        <v>4.02737001E-6</v>
      </c>
      <c r="K580" s="379">
        <v>0</v>
      </c>
    </row>
    <row r="581" spans="2:11" x14ac:dyDescent="0.2">
      <c r="B581" s="375" t="s">
        <v>2115</v>
      </c>
      <c r="C581" s="359" t="s">
        <v>2062</v>
      </c>
      <c r="D581" s="359" t="s">
        <v>1783</v>
      </c>
      <c r="E581" s="376" t="s">
        <v>1982</v>
      </c>
      <c r="F581" s="377">
        <v>7</v>
      </c>
      <c r="G581" s="378">
        <v>90</v>
      </c>
      <c r="H581" s="378">
        <v>630</v>
      </c>
      <c r="I581" s="379">
        <v>8.4574770137999997E-4</v>
      </c>
      <c r="J581" s="379">
        <v>9.3971966799999994E-6</v>
      </c>
      <c r="K581" s="379">
        <v>0</v>
      </c>
    </row>
    <row r="582" spans="2:11" x14ac:dyDescent="0.2">
      <c r="B582" s="375" t="s">
        <v>2115</v>
      </c>
      <c r="C582" s="359" t="s">
        <v>2062</v>
      </c>
      <c r="D582" s="359" t="s">
        <v>1783</v>
      </c>
      <c r="E582" s="376" t="s">
        <v>1982</v>
      </c>
      <c r="F582" s="377">
        <v>14</v>
      </c>
      <c r="G582" s="378">
        <v>105</v>
      </c>
      <c r="H582" s="378">
        <v>1470</v>
      </c>
      <c r="I582" s="379">
        <v>1.9734113032199999E-3</v>
      </c>
      <c r="J582" s="379">
        <v>1.8794393359999999E-5</v>
      </c>
      <c r="K582" s="379">
        <v>0</v>
      </c>
    </row>
    <row r="583" spans="2:11" x14ac:dyDescent="0.2">
      <c r="B583" s="375" t="s">
        <v>2115</v>
      </c>
      <c r="C583" s="359" t="s">
        <v>2080</v>
      </c>
      <c r="D583" s="359" t="s">
        <v>1783</v>
      </c>
      <c r="E583" s="376" t="s">
        <v>1982</v>
      </c>
      <c r="F583" s="377">
        <v>17</v>
      </c>
      <c r="G583" s="378">
        <v>140</v>
      </c>
      <c r="H583" s="378">
        <v>2380</v>
      </c>
      <c r="I583" s="379">
        <v>3.1950468718699998E-3</v>
      </c>
      <c r="J583" s="379">
        <v>2.2821763370000001E-5</v>
      </c>
      <c r="K583" s="379">
        <v>0</v>
      </c>
    </row>
    <row r="584" spans="2:11" x14ac:dyDescent="0.2">
      <c r="B584" s="375" t="s">
        <v>2115</v>
      </c>
      <c r="C584" s="359" t="s">
        <v>1844</v>
      </c>
      <c r="D584" s="359" t="s">
        <v>1779</v>
      </c>
      <c r="E584" s="376" t="s">
        <v>1982</v>
      </c>
      <c r="F584" s="377">
        <v>36</v>
      </c>
      <c r="G584" s="378">
        <v>275</v>
      </c>
      <c r="H584" s="378">
        <v>9900</v>
      </c>
      <c r="I584" s="379">
        <v>1.3290321021659999E-2</v>
      </c>
      <c r="J584" s="379">
        <v>4.8328440079999998E-5</v>
      </c>
      <c r="K584" s="379">
        <v>0</v>
      </c>
    </row>
    <row r="585" spans="2:11" x14ac:dyDescent="0.2">
      <c r="B585" s="375" t="s">
        <v>2115</v>
      </c>
      <c r="C585" s="359" t="s">
        <v>1848</v>
      </c>
      <c r="D585" s="359" t="s">
        <v>1779</v>
      </c>
      <c r="E585" s="376" t="s">
        <v>1982</v>
      </c>
      <c r="F585" s="377">
        <v>1</v>
      </c>
      <c r="G585" s="378">
        <v>85</v>
      </c>
      <c r="H585" s="378">
        <v>85</v>
      </c>
      <c r="I585" s="379">
        <v>1.1410881685000001E-4</v>
      </c>
      <c r="J585" s="379">
        <v>1.34245667E-6</v>
      </c>
      <c r="K585" s="379">
        <v>0</v>
      </c>
    </row>
    <row r="586" spans="2:11" x14ac:dyDescent="0.2">
      <c r="B586" s="375" t="s">
        <v>2115</v>
      </c>
      <c r="C586" s="359" t="s">
        <v>2111</v>
      </c>
      <c r="D586" s="359" t="s">
        <v>1783</v>
      </c>
      <c r="E586" s="376" t="s">
        <v>1982</v>
      </c>
      <c r="F586" s="377">
        <v>5</v>
      </c>
      <c r="G586" s="378">
        <v>130</v>
      </c>
      <c r="H586" s="378">
        <v>650</v>
      </c>
      <c r="I586" s="379">
        <v>8.7259683475999995E-4</v>
      </c>
      <c r="J586" s="379">
        <v>6.7122833400000002E-6</v>
      </c>
      <c r="K586" s="379">
        <v>0</v>
      </c>
    </row>
    <row r="587" spans="2:11" x14ac:dyDescent="0.2">
      <c r="B587" s="375" t="s">
        <v>2115</v>
      </c>
      <c r="C587" s="359" t="s">
        <v>1960</v>
      </c>
      <c r="D587" s="359" t="s">
        <v>1783</v>
      </c>
      <c r="E587" s="376" t="s">
        <v>1982</v>
      </c>
      <c r="F587" s="377">
        <v>3</v>
      </c>
      <c r="G587" s="378">
        <v>330</v>
      </c>
      <c r="H587" s="378">
        <v>990</v>
      </c>
      <c r="I587" s="379">
        <v>1.3290321021700001E-3</v>
      </c>
      <c r="J587" s="379">
        <v>4.02737001E-6</v>
      </c>
      <c r="K587" s="379">
        <v>0</v>
      </c>
    </row>
    <row r="588" spans="2:11" x14ac:dyDescent="0.2">
      <c r="B588" s="375" t="s">
        <v>2115</v>
      </c>
      <c r="C588" s="359" t="s">
        <v>1896</v>
      </c>
      <c r="D588" s="359" t="s">
        <v>1783</v>
      </c>
      <c r="E588" s="376" t="s">
        <v>1982</v>
      </c>
      <c r="F588" s="377">
        <v>26</v>
      </c>
      <c r="G588" s="378">
        <v>267.30769230769198</v>
      </c>
      <c r="H588" s="378">
        <v>6950</v>
      </c>
      <c r="I588" s="379">
        <v>9.3300738485399999E-3</v>
      </c>
      <c r="J588" s="379">
        <v>3.4903873389999999E-5</v>
      </c>
      <c r="K588" s="379">
        <v>0</v>
      </c>
    </row>
    <row r="589" spans="2:11" x14ac:dyDescent="0.2">
      <c r="B589" s="375" t="s">
        <v>2115</v>
      </c>
      <c r="C589" s="359" t="s">
        <v>2017</v>
      </c>
      <c r="D589" s="359" t="s">
        <v>1783</v>
      </c>
      <c r="E589" s="376" t="s">
        <v>1982</v>
      </c>
      <c r="F589" s="377">
        <v>8</v>
      </c>
      <c r="G589" s="378">
        <v>50</v>
      </c>
      <c r="H589" s="378">
        <v>400</v>
      </c>
      <c r="I589" s="379">
        <v>5.3698266754000003E-4</v>
      </c>
      <c r="J589" s="379">
        <v>1.073965335E-5</v>
      </c>
      <c r="K589" s="379">
        <v>0</v>
      </c>
    </row>
    <row r="590" spans="2:11" x14ac:dyDescent="0.2">
      <c r="B590" s="375" t="s">
        <v>2115</v>
      </c>
      <c r="C590" s="359" t="s">
        <v>2045</v>
      </c>
      <c r="D590" s="359" t="s">
        <v>1779</v>
      </c>
      <c r="E590" s="376" t="s">
        <v>1982</v>
      </c>
      <c r="F590" s="377">
        <v>11</v>
      </c>
      <c r="G590" s="378">
        <v>156</v>
      </c>
      <c r="H590" s="378">
        <v>1716</v>
      </c>
      <c r="I590" s="379">
        <v>2.3036556437499999E-3</v>
      </c>
      <c r="J590" s="379">
        <v>1.4767023359999999E-5</v>
      </c>
      <c r="K590" s="379">
        <v>0</v>
      </c>
    </row>
    <row r="591" spans="2:11" x14ac:dyDescent="0.2">
      <c r="B591" s="375" t="s">
        <v>2115</v>
      </c>
      <c r="C591" s="359" t="s">
        <v>2074</v>
      </c>
      <c r="D591" s="359" t="s">
        <v>1783</v>
      </c>
      <c r="E591" s="376" t="s">
        <v>1982</v>
      </c>
      <c r="F591" s="377">
        <v>2</v>
      </c>
      <c r="G591" s="378">
        <v>50</v>
      </c>
      <c r="H591" s="378">
        <v>100</v>
      </c>
      <c r="I591" s="379">
        <v>1.3424566689E-4</v>
      </c>
      <c r="J591" s="379">
        <v>2.68491334E-6</v>
      </c>
      <c r="K591" s="379">
        <v>0</v>
      </c>
    </row>
    <row r="592" spans="2:11" x14ac:dyDescent="0.2">
      <c r="B592" s="375" t="s">
        <v>2115</v>
      </c>
      <c r="C592" s="359" t="s">
        <v>1902</v>
      </c>
      <c r="D592" s="359" t="s">
        <v>1783</v>
      </c>
      <c r="E592" s="376" t="s">
        <v>1982</v>
      </c>
      <c r="F592" s="377">
        <v>1</v>
      </c>
      <c r="G592" s="378">
        <v>50</v>
      </c>
      <c r="H592" s="378">
        <v>50</v>
      </c>
      <c r="I592" s="379">
        <v>6.7122833439999996E-5</v>
      </c>
      <c r="J592" s="379">
        <v>1.34245667E-6</v>
      </c>
      <c r="K592" s="379">
        <v>0</v>
      </c>
    </row>
    <row r="593" spans="2:11" x14ac:dyDescent="0.2">
      <c r="B593" s="375" t="s">
        <v>2115</v>
      </c>
      <c r="C593" s="359" t="s">
        <v>1902</v>
      </c>
      <c r="D593" s="359" t="s">
        <v>1783</v>
      </c>
      <c r="E593" s="376" t="s">
        <v>1982</v>
      </c>
      <c r="F593" s="377">
        <v>1</v>
      </c>
      <c r="G593" s="378">
        <v>92</v>
      </c>
      <c r="H593" s="378">
        <v>92</v>
      </c>
      <c r="I593" s="379">
        <v>1.2350601352999999E-4</v>
      </c>
      <c r="J593" s="379">
        <v>1.34245667E-6</v>
      </c>
      <c r="K593" s="379">
        <v>0</v>
      </c>
    </row>
    <row r="594" spans="2:11" x14ac:dyDescent="0.2">
      <c r="B594" s="375" t="s">
        <v>2115</v>
      </c>
      <c r="C594" s="359" t="s">
        <v>1902</v>
      </c>
      <c r="D594" s="359" t="s">
        <v>1783</v>
      </c>
      <c r="E594" s="376" t="s">
        <v>1982</v>
      </c>
      <c r="F594" s="377">
        <v>25</v>
      </c>
      <c r="G594" s="378">
        <v>60</v>
      </c>
      <c r="H594" s="378">
        <v>1500</v>
      </c>
      <c r="I594" s="379">
        <v>2.0136850032799998E-3</v>
      </c>
      <c r="J594" s="379">
        <v>3.3561416719999998E-5</v>
      </c>
      <c r="K594" s="379">
        <v>0</v>
      </c>
    </row>
    <row r="595" spans="2:11" x14ac:dyDescent="0.2">
      <c r="B595" s="375" t="s">
        <v>2115</v>
      </c>
      <c r="C595" s="359" t="s">
        <v>1902</v>
      </c>
      <c r="D595" s="359" t="s">
        <v>1783</v>
      </c>
      <c r="E595" s="376" t="s">
        <v>1982</v>
      </c>
      <c r="F595" s="377">
        <v>109</v>
      </c>
      <c r="G595" s="378">
        <v>100</v>
      </c>
      <c r="H595" s="378">
        <v>10900</v>
      </c>
      <c r="I595" s="379">
        <v>1.463277769052E-2</v>
      </c>
      <c r="J595" s="379">
        <v>1.4632777691000001E-4</v>
      </c>
      <c r="K595" s="379">
        <v>0</v>
      </c>
    </row>
    <row r="596" spans="2:11" x14ac:dyDescent="0.2">
      <c r="B596" s="375" t="s">
        <v>2116</v>
      </c>
      <c r="C596" s="359" t="s">
        <v>2020</v>
      </c>
      <c r="D596" s="359" t="s">
        <v>1783</v>
      </c>
      <c r="E596" s="376" t="s">
        <v>1982</v>
      </c>
      <c r="F596" s="377">
        <v>52</v>
      </c>
      <c r="G596" s="378">
        <v>8.0192307692307701</v>
      </c>
      <c r="H596" s="378">
        <v>417</v>
      </c>
      <c r="I596" s="379">
        <v>5.5980443090999997E-4</v>
      </c>
      <c r="J596" s="379">
        <v>6.9807746779999998E-5</v>
      </c>
      <c r="K596" s="379">
        <v>0</v>
      </c>
    </row>
    <row r="597" spans="2:11" x14ac:dyDescent="0.2">
      <c r="B597" s="375" t="s">
        <v>2116</v>
      </c>
      <c r="C597" s="359" t="s">
        <v>2020</v>
      </c>
      <c r="D597" s="359" t="s">
        <v>1783</v>
      </c>
      <c r="E597" s="376" t="s">
        <v>1982</v>
      </c>
      <c r="F597" s="377">
        <v>89</v>
      </c>
      <c r="G597" s="378">
        <v>9.7865168539325804</v>
      </c>
      <c r="H597" s="378">
        <v>871</v>
      </c>
      <c r="I597" s="379">
        <v>1.1692797585700001E-3</v>
      </c>
      <c r="J597" s="379">
        <v>1.1947864353E-4</v>
      </c>
      <c r="K597" s="379">
        <v>0</v>
      </c>
    </row>
    <row r="598" spans="2:11" x14ac:dyDescent="0.2">
      <c r="B598" s="375" t="s">
        <v>2116</v>
      </c>
      <c r="C598" s="359" t="s">
        <v>1878</v>
      </c>
      <c r="D598" s="359" t="s">
        <v>1779</v>
      </c>
      <c r="E598" s="376" t="s">
        <v>1982</v>
      </c>
      <c r="F598" s="377">
        <v>382</v>
      </c>
      <c r="G598" s="378">
        <v>121</v>
      </c>
      <c r="H598" s="378">
        <v>46222</v>
      </c>
      <c r="I598" s="379">
        <v>6.2051032147809999E-2</v>
      </c>
      <c r="J598" s="379">
        <v>5.1281844750000001E-4</v>
      </c>
      <c r="K598" s="379">
        <v>0</v>
      </c>
    </row>
    <row r="599" spans="2:11" x14ac:dyDescent="0.2">
      <c r="B599" s="375" t="s">
        <v>2116</v>
      </c>
      <c r="C599" s="359" t="s">
        <v>2083</v>
      </c>
      <c r="D599" s="359" t="s">
        <v>2547</v>
      </c>
      <c r="E599" s="376" t="s">
        <v>1982</v>
      </c>
      <c r="F599" s="377">
        <v>3</v>
      </c>
      <c r="G599" s="378">
        <v>255</v>
      </c>
      <c r="H599" s="378">
        <v>765</v>
      </c>
      <c r="I599" s="379">
        <v>1.0269793516700001E-3</v>
      </c>
      <c r="J599" s="379">
        <v>4.02737001E-6</v>
      </c>
      <c r="K599" s="379">
        <v>0</v>
      </c>
    </row>
    <row r="600" spans="2:11" x14ac:dyDescent="0.2">
      <c r="B600" s="375" t="s">
        <v>2117</v>
      </c>
      <c r="C600" s="359" t="s">
        <v>1981</v>
      </c>
      <c r="D600" s="359" t="s">
        <v>1779</v>
      </c>
      <c r="E600" s="376" t="s">
        <v>1982</v>
      </c>
      <c r="F600" s="377">
        <v>98</v>
      </c>
      <c r="G600" s="378">
        <v>231.275510204082</v>
      </c>
      <c r="H600" s="378">
        <v>22665</v>
      </c>
      <c r="I600" s="379">
        <v>3.0426780399599999E-2</v>
      </c>
      <c r="J600" s="379">
        <v>1.3156075355000001E-4</v>
      </c>
      <c r="K600" s="379">
        <v>0</v>
      </c>
    </row>
    <row r="601" spans="2:11" x14ac:dyDescent="0.2">
      <c r="B601" s="375" t="s">
        <v>2117</v>
      </c>
      <c r="C601" s="359" t="s">
        <v>2095</v>
      </c>
      <c r="D601" s="359" t="s">
        <v>1783</v>
      </c>
      <c r="E601" s="376" t="s">
        <v>1982</v>
      </c>
      <c r="F601" s="377">
        <v>22</v>
      </c>
      <c r="G601" s="378">
        <v>190</v>
      </c>
      <c r="H601" s="378">
        <v>4180</v>
      </c>
      <c r="I601" s="379">
        <v>5.6114688758099997E-3</v>
      </c>
      <c r="J601" s="379">
        <v>2.9534046709999999E-5</v>
      </c>
      <c r="K601" s="379">
        <v>0</v>
      </c>
    </row>
    <row r="602" spans="2:11" x14ac:dyDescent="0.2">
      <c r="B602" s="375" t="s">
        <v>2117</v>
      </c>
      <c r="C602" s="359" t="s">
        <v>1824</v>
      </c>
      <c r="D602" s="359" t="s">
        <v>2547</v>
      </c>
      <c r="E602" s="376" t="s">
        <v>1982</v>
      </c>
      <c r="F602" s="377">
        <v>7</v>
      </c>
      <c r="G602" s="378">
        <v>105</v>
      </c>
      <c r="H602" s="378">
        <v>735</v>
      </c>
      <c r="I602" s="379">
        <v>9.8670565160999995E-4</v>
      </c>
      <c r="J602" s="379">
        <v>9.3971966799999994E-6</v>
      </c>
      <c r="K602" s="379">
        <v>0</v>
      </c>
    </row>
    <row r="603" spans="2:11" x14ac:dyDescent="0.2">
      <c r="B603" s="375" t="s">
        <v>2117</v>
      </c>
      <c r="C603" s="359" t="s">
        <v>1840</v>
      </c>
      <c r="D603" s="359" t="s">
        <v>2547</v>
      </c>
      <c r="E603" s="376" t="s">
        <v>1982</v>
      </c>
      <c r="F603" s="377">
        <v>22</v>
      </c>
      <c r="G603" s="378">
        <v>229.727272727273</v>
      </c>
      <c r="H603" s="378">
        <v>5054</v>
      </c>
      <c r="I603" s="379">
        <v>6.7847760043899998E-3</v>
      </c>
      <c r="J603" s="379">
        <v>2.9534046709999999E-5</v>
      </c>
      <c r="K603" s="379">
        <v>0</v>
      </c>
    </row>
    <row r="604" spans="2:11" x14ac:dyDescent="0.2">
      <c r="B604" s="375" t="s">
        <v>2117</v>
      </c>
      <c r="C604" s="359" t="s">
        <v>1846</v>
      </c>
      <c r="D604" s="359" t="s">
        <v>1783</v>
      </c>
      <c r="E604" s="376" t="s">
        <v>1982</v>
      </c>
      <c r="F604" s="377">
        <v>1</v>
      </c>
      <c r="G604" s="378">
        <v>83</v>
      </c>
      <c r="H604" s="378">
        <v>83</v>
      </c>
      <c r="I604" s="379">
        <v>1.1142390351000001E-4</v>
      </c>
      <c r="J604" s="379">
        <v>1.34245667E-6</v>
      </c>
      <c r="K604" s="379">
        <v>0</v>
      </c>
    </row>
    <row r="605" spans="2:11" x14ac:dyDescent="0.2">
      <c r="B605" s="375" t="s">
        <v>2117</v>
      </c>
      <c r="C605" s="359" t="s">
        <v>1994</v>
      </c>
      <c r="D605" s="359" t="s">
        <v>2547</v>
      </c>
      <c r="E605" s="376" t="s">
        <v>1982</v>
      </c>
      <c r="F605" s="377">
        <v>1</v>
      </c>
      <c r="G605" s="378">
        <v>35</v>
      </c>
      <c r="H605" s="378">
        <v>35</v>
      </c>
      <c r="I605" s="379">
        <v>4.6985983409999997E-5</v>
      </c>
      <c r="J605" s="379">
        <v>1.34245667E-6</v>
      </c>
      <c r="K605" s="379">
        <v>0</v>
      </c>
    </row>
    <row r="606" spans="2:11" x14ac:dyDescent="0.2">
      <c r="B606" s="375" t="s">
        <v>2117</v>
      </c>
      <c r="C606" s="359" t="s">
        <v>2089</v>
      </c>
      <c r="D606" s="359" t="s">
        <v>2547</v>
      </c>
      <c r="E606" s="376" t="s">
        <v>1982</v>
      </c>
      <c r="F606" s="377">
        <v>26</v>
      </c>
      <c r="G606" s="378">
        <v>235</v>
      </c>
      <c r="H606" s="378">
        <v>6110</v>
      </c>
      <c r="I606" s="379">
        <v>8.2024102466999992E-3</v>
      </c>
      <c r="J606" s="379">
        <v>3.4903873389999999E-5</v>
      </c>
      <c r="K606" s="379">
        <v>0</v>
      </c>
    </row>
    <row r="607" spans="2:11" x14ac:dyDescent="0.2">
      <c r="B607" s="375" t="s">
        <v>2117</v>
      </c>
      <c r="C607" s="359" t="s">
        <v>1955</v>
      </c>
      <c r="D607" s="359" t="s">
        <v>1783</v>
      </c>
      <c r="E607" s="376" t="s">
        <v>1982</v>
      </c>
      <c r="F607" s="377">
        <v>13</v>
      </c>
      <c r="G607" s="378">
        <v>275</v>
      </c>
      <c r="H607" s="378">
        <v>3575</v>
      </c>
      <c r="I607" s="379">
        <v>4.7992825911599996E-3</v>
      </c>
      <c r="J607" s="379">
        <v>1.7451936700000001E-5</v>
      </c>
      <c r="K607" s="379">
        <v>0</v>
      </c>
    </row>
    <row r="608" spans="2:11" x14ac:dyDescent="0.2">
      <c r="B608" s="375" t="s">
        <v>2117</v>
      </c>
      <c r="C608" s="359" t="s">
        <v>2083</v>
      </c>
      <c r="D608" s="359" t="s">
        <v>2547</v>
      </c>
      <c r="E608" s="376" t="s">
        <v>1982</v>
      </c>
      <c r="F608" s="377">
        <v>8</v>
      </c>
      <c r="G608" s="378">
        <v>232</v>
      </c>
      <c r="H608" s="378">
        <v>1856</v>
      </c>
      <c r="I608" s="379">
        <v>2.4915995773900001E-3</v>
      </c>
      <c r="J608" s="379">
        <v>1.073965335E-5</v>
      </c>
      <c r="K608" s="379">
        <v>0</v>
      </c>
    </row>
    <row r="609" spans="2:11" x14ac:dyDescent="0.2">
      <c r="B609" s="375" t="s">
        <v>2117</v>
      </c>
      <c r="C609" s="359" t="s">
        <v>2023</v>
      </c>
      <c r="D609" s="359" t="s">
        <v>1783</v>
      </c>
      <c r="E609" s="376" t="s">
        <v>1982</v>
      </c>
      <c r="F609" s="377">
        <v>20</v>
      </c>
      <c r="G609" s="378">
        <v>129</v>
      </c>
      <c r="H609" s="378">
        <v>2580</v>
      </c>
      <c r="I609" s="379">
        <v>3.46353820565E-3</v>
      </c>
      <c r="J609" s="379">
        <v>2.6849133380000001E-5</v>
      </c>
      <c r="K609" s="379">
        <v>0</v>
      </c>
    </row>
    <row r="610" spans="2:11" x14ac:dyDescent="0.2">
      <c r="B610" s="375" t="s">
        <v>2118</v>
      </c>
      <c r="C610" s="359" t="s">
        <v>2039</v>
      </c>
      <c r="D610" s="359" t="s">
        <v>1783</v>
      </c>
      <c r="E610" s="376" t="s">
        <v>1982</v>
      </c>
      <c r="F610" s="377">
        <v>7</v>
      </c>
      <c r="G610" s="378">
        <v>15</v>
      </c>
      <c r="H610" s="378">
        <v>105</v>
      </c>
      <c r="I610" s="379">
        <v>1.4095795023E-4</v>
      </c>
      <c r="J610" s="379">
        <v>9.3971966799999994E-6</v>
      </c>
      <c r="K610" s="379">
        <v>0</v>
      </c>
    </row>
    <row r="611" spans="2:11" x14ac:dyDescent="0.2">
      <c r="B611" s="375" t="s">
        <v>2118</v>
      </c>
      <c r="C611" s="359" t="s">
        <v>2071</v>
      </c>
      <c r="D611" s="359" t="s">
        <v>1783</v>
      </c>
      <c r="E611" s="376" t="s">
        <v>1982</v>
      </c>
      <c r="F611" s="377">
        <v>1</v>
      </c>
      <c r="G611" s="378">
        <v>263</v>
      </c>
      <c r="H611" s="378">
        <v>263</v>
      </c>
      <c r="I611" s="379">
        <v>3.5306610390999999E-4</v>
      </c>
      <c r="J611" s="379">
        <v>1.34245667E-6</v>
      </c>
      <c r="K611" s="379">
        <v>0</v>
      </c>
    </row>
    <row r="612" spans="2:11" x14ac:dyDescent="0.2">
      <c r="B612" s="375" t="s">
        <v>2118</v>
      </c>
      <c r="C612" s="359" t="s">
        <v>1859</v>
      </c>
      <c r="D612" s="359" t="s">
        <v>1779</v>
      </c>
      <c r="E612" s="376" t="s">
        <v>1982</v>
      </c>
      <c r="F612" s="377">
        <v>1</v>
      </c>
      <c r="G612" s="378">
        <v>127</v>
      </c>
      <c r="H612" s="378">
        <v>127</v>
      </c>
      <c r="I612" s="379">
        <v>1.7049199694E-4</v>
      </c>
      <c r="J612" s="379">
        <v>1.34245667E-6</v>
      </c>
      <c r="K612" s="379">
        <v>0</v>
      </c>
    </row>
    <row r="613" spans="2:11" x14ac:dyDescent="0.2">
      <c r="B613" s="375" t="s">
        <v>2118</v>
      </c>
      <c r="C613" s="359" t="s">
        <v>1945</v>
      </c>
      <c r="D613" s="359" t="s">
        <v>1783</v>
      </c>
      <c r="E613" s="376" t="s">
        <v>1982</v>
      </c>
      <c r="F613" s="377">
        <v>4</v>
      </c>
      <c r="G613" s="378">
        <v>60</v>
      </c>
      <c r="H613" s="378">
        <v>240</v>
      </c>
      <c r="I613" s="379">
        <v>3.2218960052999998E-4</v>
      </c>
      <c r="J613" s="379">
        <v>5.36982668E-6</v>
      </c>
      <c r="K613" s="379">
        <v>0</v>
      </c>
    </row>
    <row r="614" spans="2:11" x14ac:dyDescent="0.2">
      <c r="B614" s="375" t="s">
        <v>2118</v>
      </c>
      <c r="C614" s="359" t="s">
        <v>2111</v>
      </c>
      <c r="D614" s="359" t="s">
        <v>1783</v>
      </c>
      <c r="E614" s="376" t="s">
        <v>1982</v>
      </c>
      <c r="F614" s="377">
        <v>2</v>
      </c>
      <c r="G614" s="378">
        <v>225</v>
      </c>
      <c r="H614" s="378">
        <v>450</v>
      </c>
      <c r="I614" s="379">
        <v>6.0410550097999996E-4</v>
      </c>
      <c r="J614" s="379">
        <v>2.68491334E-6</v>
      </c>
      <c r="K614" s="379">
        <v>0</v>
      </c>
    </row>
    <row r="615" spans="2:11" x14ac:dyDescent="0.2">
      <c r="B615" s="375" t="s">
        <v>2118</v>
      </c>
      <c r="C615" s="359" t="s">
        <v>2119</v>
      </c>
      <c r="D615" s="359" t="s">
        <v>1779</v>
      </c>
      <c r="E615" s="376" t="s">
        <v>1982</v>
      </c>
      <c r="F615" s="377">
        <v>36</v>
      </c>
      <c r="G615" s="378">
        <v>330</v>
      </c>
      <c r="H615" s="378">
        <v>11880</v>
      </c>
      <c r="I615" s="379">
        <v>1.5948385225999999E-2</v>
      </c>
      <c r="J615" s="379">
        <v>4.8328440079999998E-5</v>
      </c>
      <c r="K615" s="379">
        <v>0</v>
      </c>
    </row>
    <row r="616" spans="2:11" x14ac:dyDescent="0.2">
      <c r="B616" s="375" t="s">
        <v>2118</v>
      </c>
      <c r="C616" s="359" t="s">
        <v>2120</v>
      </c>
      <c r="D616" s="359" t="s">
        <v>1783</v>
      </c>
      <c r="E616" s="376" t="s">
        <v>1982</v>
      </c>
      <c r="F616" s="377">
        <v>11</v>
      </c>
      <c r="G616" s="378">
        <v>40</v>
      </c>
      <c r="H616" s="378">
        <v>440</v>
      </c>
      <c r="I616" s="379">
        <v>5.906809343E-4</v>
      </c>
      <c r="J616" s="379">
        <v>1.4767023359999999E-5</v>
      </c>
      <c r="K616" s="379">
        <v>0</v>
      </c>
    </row>
    <row r="617" spans="2:11" x14ac:dyDescent="0.2">
      <c r="B617" s="375" t="s">
        <v>2118</v>
      </c>
      <c r="C617" s="359" t="s">
        <v>1965</v>
      </c>
      <c r="D617" s="359" t="s">
        <v>1779</v>
      </c>
      <c r="E617" s="376" t="s">
        <v>1982</v>
      </c>
      <c r="F617" s="377">
        <v>3</v>
      </c>
      <c r="G617" s="378">
        <v>10</v>
      </c>
      <c r="H617" s="378">
        <v>30</v>
      </c>
      <c r="I617" s="379">
        <v>4.0273700070000002E-5</v>
      </c>
      <c r="J617" s="379">
        <v>4.02737001E-6</v>
      </c>
      <c r="K617" s="379">
        <v>0</v>
      </c>
    </row>
    <row r="618" spans="2:11" x14ac:dyDescent="0.2">
      <c r="B618" s="375" t="s">
        <v>2118</v>
      </c>
      <c r="C618" s="359" t="s">
        <v>1985</v>
      </c>
      <c r="D618" s="359" t="s">
        <v>1783</v>
      </c>
      <c r="E618" s="376" t="s">
        <v>1982</v>
      </c>
      <c r="F618" s="377">
        <v>7</v>
      </c>
      <c r="G618" s="378">
        <v>122</v>
      </c>
      <c r="H618" s="378">
        <v>854</v>
      </c>
      <c r="I618" s="379">
        <v>1.1464579951999999E-3</v>
      </c>
      <c r="J618" s="379">
        <v>9.3971966799999994E-6</v>
      </c>
      <c r="K618" s="379">
        <v>0</v>
      </c>
    </row>
    <row r="619" spans="2:11" x14ac:dyDescent="0.2">
      <c r="B619" s="375" t="s">
        <v>2121</v>
      </c>
      <c r="C619" s="359" t="s">
        <v>1981</v>
      </c>
      <c r="D619" s="359" t="s">
        <v>1779</v>
      </c>
      <c r="E619" s="376" t="s">
        <v>1982</v>
      </c>
      <c r="F619" s="377">
        <v>29</v>
      </c>
      <c r="G619" s="378">
        <v>200</v>
      </c>
      <c r="H619" s="378">
        <v>5800</v>
      </c>
      <c r="I619" s="379">
        <v>7.7862486793599996E-3</v>
      </c>
      <c r="J619" s="379">
        <v>3.8931243400000002E-5</v>
      </c>
      <c r="K619" s="379">
        <v>0</v>
      </c>
    </row>
    <row r="620" spans="2:11" x14ac:dyDescent="0.2">
      <c r="B620" s="375" t="s">
        <v>2121</v>
      </c>
      <c r="C620" s="359" t="s">
        <v>1811</v>
      </c>
      <c r="D620" s="359" t="s">
        <v>1779</v>
      </c>
      <c r="E620" s="376" t="s">
        <v>1982</v>
      </c>
      <c r="F620" s="377">
        <v>4</v>
      </c>
      <c r="G620" s="378">
        <v>330</v>
      </c>
      <c r="H620" s="378">
        <v>1320</v>
      </c>
      <c r="I620" s="379">
        <v>1.7720428028900001E-3</v>
      </c>
      <c r="J620" s="379">
        <v>5.36982668E-6</v>
      </c>
      <c r="K620" s="379">
        <v>0</v>
      </c>
    </row>
    <row r="621" spans="2:11" x14ac:dyDescent="0.2">
      <c r="B621" s="375" t="s">
        <v>2121</v>
      </c>
      <c r="C621" s="359" t="s">
        <v>1820</v>
      </c>
      <c r="D621" s="359" t="s">
        <v>1779</v>
      </c>
      <c r="E621" s="376" t="s">
        <v>1982</v>
      </c>
      <c r="F621" s="377">
        <v>27</v>
      </c>
      <c r="G621" s="378">
        <v>503.18518518518499</v>
      </c>
      <c r="H621" s="378">
        <v>13586</v>
      </c>
      <c r="I621" s="379">
        <v>1.823861630306E-2</v>
      </c>
      <c r="J621" s="379">
        <v>3.624633006E-5</v>
      </c>
      <c r="K621" s="379">
        <v>0</v>
      </c>
    </row>
    <row r="622" spans="2:11" x14ac:dyDescent="0.2">
      <c r="B622" s="375" t="s">
        <v>2121</v>
      </c>
      <c r="C622" s="359" t="s">
        <v>1826</v>
      </c>
      <c r="D622" s="359" t="s">
        <v>1779</v>
      </c>
      <c r="E622" s="376" t="s">
        <v>1982</v>
      </c>
      <c r="F622" s="377">
        <v>10</v>
      </c>
      <c r="G622" s="378">
        <v>10</v>
      </c>
      <c r="H622" s="378">
        <v>100</v>
      </c>
      <c r="I622" s="379">
        <v>1.3424566689E-4</v>
      </c>
      <c r="J622" s="379">
        <v>1.342456669E-5</v>
      </c>
      <c r="K622" s="379">
        <v>0</v>
      </c>
    </row>
    <row r="623" spans="2:11" x14ac:dyDescent="0.2">
      <c r="B623" s="375" t="s">
        <v>2121</v>
      </c>
      <c r="C623" s="359" t="s">
        <v>2062</v>
      </c>
      <c r="D623" s="359" t="s">
        <v>1783</v>
      </c>
      <c r="E623" s="376" t="s">
        <v>1982</v>
      </c>
      <c r="F623" s="377">
        <v>108</v>
      </c>
      <c r="G623" s="378">
        <v>255</v>
      </c>
      <c r="H623" s="378">
        <v>27540</v>
      </c>
      <c r="I623" s="379">
        <v>3.697125666026E-2</v>
      </c>
      <c r="J623" s="379">
        <v>1.4498532024E-4</v>
      </c>
      <c r="K623" s="379">
        <v>0</v>
      </c>
    </row>
    <row r="624" spans="2:11" x14ac:dyDescent="0.2">
      <c r="B624" s="375" t="s">
        <v>2121</v>
      </c>
      <c r="C624" s="359" t="s">
        <v>1835</v>
      </c>
      <c r="D624" s="359" t="s">
        <v>1779</v>
      </c>
      <c r="E624" s="376" t="s">
        <v>1982</v>
      </c>
      <c r="F624" s="377">
        <v>1</v>
      </c>
      <c r="G624" s="378">
        <v>6</v>
      </c>
      <c r="H624" s="378">
        <v>6</v>
      </c>
      <c r="I624" s="379">
        <v>8.0547400100000002E-6</v>
      </c>
      <c r="J624" s="379">
        <v>1.34245667E-6</v>
      </c>
      <c r="K624" s="379">
        <v>0</v>
      </c>
    </row>
    <row r="625" spans="2:11" x14ac:dyDescent="0.2">
      <c r="B625" s="375" t="s">
        <v>2121</v>
      </c>
      <c r="C625" s="359" t="s">
        <v>1854</v>
      </c>
      <c r="D625" s="359" t="s">
        <v>1779</v>
      </c>
      <c r="E625" s="376" t="s">
        <v>1982</v>
      </c>
      <c r="F625" s="377">
        <v>7</v>
      </c>
      <c r="G625" s="378">
        <v>270</v>
      </c>
      <c r="H625" s="378">
        <v>1890</v>
      </c>
      <c r="I625" s="379">
        <v>2.5372431041399998E-3</v>
      </c>
      <c r="J625" s="379">
        <v>9.3971966799999994E-6</v>
      </c>
      <c r="K625" s="379">
        <v>0</v>
      </c>
    </row>
    <row r="626" spans="2:11" x14ac:dyDescent="0.2">
      <c r="B626" s="375" t="s">
        <v>2121</v>
      </c>
      <c r="C626" s="359" t="s">
        <v>2122</v>
      </c>
      <c r="D626" s="359" t="s">
        <v>2547</v>
      </c>
      <c r="E626" s="376" t="s">
        <v>1982</v>
      </c>
      <c r="F626" s="377">
        <v>4</v>
      </c>
      <c r="G626" s="378">
        <v>190</v>
      </c>
      <c r="H626" s="378">
        <v>760</v>
      </c>
      <c r="I626" s="379">
        <v>1.0202670683299999E-3</v>
      </c>
      <c r="J626" s="379">
        <v>5.36982668E-6</v>
      </c>
      <c r="K626" s="379">
        <v>0</v>
      </c>
    </row>
    <row r="627" spans="2:11" x14ac:dyDescent="0.2">
      <c r="B627" s="375" t="s">
        <v>2121</v>
      </c>
      <c r="C627" s="359" t="s">
        <v>1954</v>
      </c>
      <c r="D627" s="359" t="s">
        <v>1779</v>
      </c>
      <c r="E627" s="376" t="s">
        <v>1982</v>
      </c>
      <c r="F627" s="377">
        <v>21</v>
      </c>
      <c r="G627" s="378">
        <v>325</v>
      </c>
      <c r="H627" s="378">
        <v>6825</v>
      </c>
      <c r="I627" s="379">
        <v>9.1622667649300001E-3</v>
      </c>
      <c r="J627" s="379">
        <v>2.8191590050000001E-5</v>
      </c>
      <c r="K627" s="379">
        <v>0</v>
      </c>
    </row>
    <row r="628" spans="2:11" x14ac:dyDescent="0.2">
      <c r="B628" s="375" t="s">
        <v>2121</v>
      </c>
      <c r="C628" s="359" t="s">
        <v>1884</v>
      </c>
      <c r="D628" s="359" t="s">
        <v>1779</v>
      </c>
      <c r="E628" s="376" t="s">
        <v>1982</v>
      </c>
      <c r="F628" s="377">
        <v>114</v>
      </c>
      <c r="G628" s="378">
        <v>339</v>
      </c>
      <c r="H628" s="378">
        <v>38646</v>
      </c>
      <c r="I628" s="379">
        <v>5.188058042457E-2</v>
      </c>
      <c r="J628" s="379">
        <v>1.5304006024999999E-4</v>
      </c>
      <c r="K628" s="379">
        <v>0</v>
      </c>
    </row>
    <row r="629" spans="2:11" x14ac:dyDescent="0.2">
      <c r="B629" s="375" t="s">
        <v>2121</v>
      </c>
      <c r="C629" s="359" t="s">
        <v>2083</v>
      </c>
      <c r="D629" s="359" t="s">
        <v>2547</v>
      </c>
      <c r="E629" s="376" t="s">
        <v>1982</v>
      </c>
      <c r="F629" s="377">
        <v>2</v>
      </c>
      <c r="G629" s="378">
        <v>217</v>
      </c>
      <c r="H629" s="378">
        <v>434</v>
      </c>
      <c r="I629" s="379">
        <v>5.8262619428000001E-4</v>
      </c>
      <c r="J629" s="379">
        <v>2.68491334E-6</v>
      </c>
      <c r="K629" s="379">
        <v>0</v>
      </c>
    </row>
    <row r="630" spans="2:11" x14ac:dyDescent="0.2">
      <c r="B630" s="375" t="s">
        <v>2123</v>
      </c>
      <c r="C630" s="359" t="s">
        <v>1912</v>
      </c>
      <c r="D630" s="359" t="s">
        <v>1779</v>
      </c>
      <c r="E630" s="376" t="s">
        <v>1982</v>
      </c>
      <c r="F630" s="377">
        <v>2</v>
      </c>
      <c r="G630" s="378">
        <v>210</v>
      </c>
      <c r="H630" s="378">
        <v>420</v>
      </c>
      <c r="I630" s="379">
        <v>5.6383180092000002E-4</v>
      </c>
      <c r="J630" s="379">
        <v>2.68491334E-6</v>
      </c>
      <c r="K630" s="379">
        <v>0</v>
      </c>
    </row>
    <row r="631" spans="2:11" x14ac:dyDescent="0.2">
      <c r="B631" s="375" t="s">
        <v>2123</v>
      </c>
      <c r="C631" s="359" t="s">
        <v>2080</v>
      </c>
      <c r="D631" s="359" t="s">
        <v>1783</v>
      </c>
      <c r="E631" s="376" t="s">
        <v>1982</v>
      </c>
      <c r="F631" s="377">
        <v>3</v>
      </c>
      <c r="G631" s="378">
        <v>380</v>
      </c>
      <c r="H631" s="378">
        <v>1140</v>
      </c>
      <c r="I631" s="379">
        <v>1.5304006024900001E-3</v>
      </c>
      <c r="J631" s="379">
        <v>4.02737001E-6</v>
      </c>
      <c r="K631" s="379">
        <v>0</v>
      </c>
    </row>
    <row r="632" spans="2:11" x14ac:dyDescent="0.2">
      <c r="B632" s="375" t="s">
        <v>2123</v>
      </c>
      <c r="C632" s="359" t="s">
        <v>1848</v>
      </c>
      <c r="D632" s="359" t="s">
        <v>1779</v>
      </c>
      <c r="E632" s="376" t="s">
        <v>1982</v>
      </c>
      <c r="F632" s="377">
        <v>2</v>
      </c>
      <c r="G632" s="378">
        <v>190</v>
      </c>
      <c r="H632" s="378">
        <v>380</v>
      </c>
      <c r="I632" s="379">
        <v>5.1013353416000005E-4</v>
      </c>
      <c r="J632" s="379">
        <v>2.68491334E-6</v>
      </c>
      <c r="K632" s="379">
        <v>0</v>
      </c>
    </row>
    <row r="633" spans="2:11" x14ac:dyDescent="0.2">
      <c r="B633" s="375" t="s">
        <v>2123</v>
      </c>
      <c r="C633" s="359" t="s">
        <v>2111</v>
      </c>
      <c r="D633" s="359" t="s">
        <v>1783</v>
      </c>
      <c r="E633" s="376" t="s">
        <v>1982</v>
      </c>
      <c r="F633" s="377">
        <v>1</v>
      </c>
      <c r="G633" s="378">
        <v>340</v>
      </c>
      <c r="H633" s="378">
        <v>340</v>
      </c>
      <c r="I633" s="379">
        <v>4.5643526741E-4</v>
      </c>
      <c r="J633" s="379">
        <v>1.34245667E-6</v>
      </c>
      <c r="K633" s="379">
        <v>0</v>
      </c>
    </row>
    <row r="634" spans="2:11" x14ac:dyDescent="0.2">
      <c r="B634" s="375" t="s">
        <v>2123</v>
      </c>
      <c r="C634" s="359" t="s">
        <v>2111</v>
      </c>
      <c r="D634" s="359" t="s">
        <v>1783</v>
      </c>
      <c r="E634" s="376" t="s">
        <v>1982</v>
      </c>
      <c r="F634" s="377">
        <v>5</v>
      </c>
      <c r="G634" s="378">
        <v>135</v>
      </c>
      <c r="H634" s="378">
        <v>675</v>
      </c>
      <c r="I634" s="379">
        <v>9.0615825148000003E-4</v>
      </c>
      <c r="J634" s="379">
        <v>6.7122833400000002E-6</v>
      </c>
      <c r="K634" s="379">
        <v>0</v>
      </c>
    </row>
    <row r="635" spans="2:11" x14ac:dyDescent="0.2">
      <c r="B635" s="375" t="s">
        <v>2123</v>
      </c>
      <c r="C635" s="359" t="s">
        <v>1874</v>
      </c>
      <c r="D635" s="359" t="s">
        <v>1779</v>
      </c>
      <c r="E635" s="376" t="s">
        <v>1982</v>
      </c>
      <c r="F635" s="377">
        <v>2</v>
      </c>
      <c r="G635" s="378">
        <v>300</v>
      </c>
      <c r="H635" s="378">
        <v>600</v>
      </c>
      <c r="I635" s="379">
        <v>8.0547400130999999E-4</v>
      </c>
      <c r="J635" s="379">
        <v>2.68491334E-6</v>
      </c>
      <c r="K635" s="379">
        <v>0</v>
      </c>
    </row>
    <row r="636" spans="2:11" x14ac:dyDescent="0.2">
      <c r="B636" s="375" t="s">
        <v>2123</v>
      </c>
      <c r="C636" s="359" t="s">
        <v>1954</v>
      </c>
      <c r="D636" s="359" t="s">
        <v>1779</v>
      </c>
      <c r="E636" s="376" t="s">
        <v>1982</v>
      </c>
      <c r="F636" s="377">
        <v>25</v>
      </c>
      <c r="G636" s="378">
        <v>306.68</v>
      </c>
      <c r="H636" s="378">
        <v>7667</v>
      </c>
      <c r="I636" s="379">
        <v>1.0292615280109999E-2</v>
      </c>
      <c r="J636" s="379">
        <v>3.3561416719999998E-5</v>
      </c>
      <c r="K636" s="379">
        <v>0</v>
      </c>
    </row>
    <row r="637" spans="2:11" x14ac:dyDescent="0.2">
      <c r="B637" s="375" t="s">
        <v>2123</v>
      </c>
      <c r="C637" s="359" t="s">
        <v>1882</v>
      </c>
      <c r="D637" s="359" t="s">
        <v>1779</v>
      </c>
      <c r="E637" s="376" t="s">
        <v>1982</v>
      </c>
      <c r="F637" s="377">
        <v>19</v>
      </c>
      <c r="G637" s="378">
        <v>10</v>
      </c>
      <c r="H637" s="378">
        <v>190</v>
      </c>
      <c r="I637" s="379">
        <v>2.5506676708000002E-4</v>
      </c>
      <c r="J637" s="379">
        <v>2.550667671E-5</v>
      </c>
      <c r="K637" s="379">
        <v>0</v>
      </c>
    </row>
    <row r="638" spans="2:11" x14ac:dyDescent="0.2">
      <c r="B638" s="375" t="s">
        <v>2123</v>
      </c>
      <c r="C638" s="359" t="s">
        <v>1957</v>
      </c>
      <c r="D638" s="359" t="s">
        <v>1783</v>
      </c>
      <c r="E638" s="376" t="s">
        <v>1982</v>
      </c>
      <c r="F638" s="377">
        <v>115</v>
      </c>
      <c r="G638" s="378">
        <v>440.21739130434798</v>
      </c>
      <c r="H638" s="378">
        <v>50625</v>
      </c>
      <c r="I638" s="379">
        <v>6.7961868860779998E-2</v>
      </c>
      <c r="J638" s="379">
        <v>1.5438251692E-4</v>
      </c>
      <c r="K638" s="379">
        <v>0</v>
      </c>
    </row>
    <row r="639" spans="2:11" x14ac:dyDescent="0.2">
      <c r="B639" s="375" t="s">
        <v>2123</v>
      </c>
      <c r="C639" s="359" t="s">
        <v>1885</v>
      </c>
      <c r="D639" s="359" t="s">
        <v>1779</v>
      </c>
      <c r="E639" s="376" t="s">
        <v>1982</v>
      </c>
      <c r="F639" s="377">
        <v>123</v>
      </c>
      <c r="G639" s="378">
        <v>18.902439024390201</v>
      </c>
      <c r="H639" s="378">
        <v>2325</v>
      </c>
      <c r="I639" s="379">
        <v>3.1212117550900001E-3</v>
      </c>
      <c r="J639" s="379">
        <v>1.6512217027E-4</v>
      </c>
      <c r="K639" s="379">
        <v>0</v>
      </c>
    </row>
    <row r="640" spans="2:11" x14ac:dyDescent="0.2">
      <c r="B640" s="375" t="s">
        <v>2123</v>
      </c>
      <c r="C640" s="359" t="s">
        <v>2124</v>
      </c>
      <c r="D640" s="359" t="s">
        <v>1779</v>
      </c>
      <c r="E640" s="376" t="s">
        <v>1982</v>
      </c>
      <c r="F640" s="377">
        <v>9</v>
      </c>
      <c r="G640" s="378">
        <v>125</v>
      </c>
      <c r="H640" s="378">
        <v>1125</v>
      </c>
      <c r="I640" s="379">
        <v>1.5102637524600001E-3</v>
      </c>
      <c r="J640" s="379">
        <v>1.2082110019999999E-5</v>
      </c>
      <c r="K640" s="379">
        <v>0</v>
      </c>
    </row>
    <row r="641" spans="2:11" x14ac:dyDescent="0.2">
      <c r="B641" s="375" t="s">
        <v>2123</v>
      </c>
      <c r="C641" s="359" t="s">
        <v>2023</v>
      </c>
      <c r="D641" s="359" t="s">
        <v>1783</v>
      </c>
      <c r="E641" s="376" t="s">
        <v>1982</v>
      </c>
      <c r="F641" s="377">
        <v>2</v>
      </c>
      <c r="G641" s="378">
        <v>178</v>
      </c>
      <c r="H641" s="378">
        <v>356</v>
      </c>
      <c r="I641" s="379">
        <v>4.7791457411000001E-4</v>
      </c>
      <c r="J641" s="379">
        <v>2.68491334E-6</v>
      </c>
      <c r="K641" s="379">
        <v>0</v>
      </c>
    </row>
    <row r="642" spans="2:11" x14ac:dyDescent="0.2">
      <c r="B642" s="375" t="s">
        <v>2123</v>
      </c>
      <c r="C642" s="359" t="s">
        <v>2023</v>
      </c>
      <c r="D642" s="359" t="s">
        <v>1783</v>
      </c>
      <c r="E642" s="376" t="s">
        <v>1982</v>
      </c>
      <c r="F642" s="377">
        <v>221</v>
      </c>
      <c r="G642" s="378">
        <v>345</v>
      </c>
      <c r="H642" s="378">
        <v>76245</v>
      </c>
      <c r="I642" s="379">
        <v>0.10235560871684</v>
      </c>
      <c r="J642" s="379">
        <v>2.9668292381999998E-4</v>
      </c>
      <c r="K642" s="379">
        <v>0</v>
      </c>
    </row>
    <row r="643" spans="2:11" x14ac:dyDescent="0.2">
      <c r="B643" s="375" t="s">
        <v>2125</v>
      </c>
      <c r="C643" s="359" t="s">
        <v>1981</v>
      </c>
      <c r="D643" s="359" t="s">
        <v>1779</v>
      </c>
      <c r="E643" s="376" t="s">
        <v>1982</v>
      </c>
      <c r="F643" s="377">
        <v>17</v>
      </c>
      <c r="G643" s="378">
        <v>88</v>
      </c>
      <c r="H643" s="378">
        <v>1496</v>
      </c>
      <c r="I643" s="379">
        <v>2.0083151766100002E-3</v>
      </c>
      <c r="J643" s="379">
        <v>2.2821763370000001E-5</v>
      </c>
      <c r="K643" s="379">
        <v>0</v>
      </c>
    </row>
    <row r="644" spans="2:11" x14ac:dyDescent="0.2">
      <c r="B644" s="375" t="s">
        <v>2125</v>
      </c>
      <c r="C644" s="359" t="s">
        <v>2095</v>
      </c>
      <c r="D644" s="359" t="s">
        <v>1783</v>
      </c>
      <c r="E644" s="376" t="s">
        <v>1982</v>
      </c>
      <c r="F644" s="377">
        <v>76</v>
      </c>
      <c r="G644" s="378">
        <v>258</v>
      </c>
      <c r="H644" s="378">
        <v>19608</v>
      </c>
      <c r="I644" s="379">
        <v>2.6322890362909999E-2</v>
      </c>
      <c r="J644" s="379">
        <v>1.0202670683E-4</v>
      </c>
      <c r="K644" s="379">
        <v>0</v>
      </c>
    </row>
    <row r="645" spans="2:11" x14ac:dyDescent="0.2">
      <c r="B645" s="375" t="s">
        <v>2125</v>
      </c>
      <c r="C645" s="359" t="s">
        <v>1810</v>
      </c>
      <c r="D645" s="359" t="s">
        <v>1779</v>
      </c>
      <c r="E645" s="376" t="s">
        <v>1982</v>
      </c>
      <c r="F645" s="377">
        <v>14</v>
      </c>
      <c r="G645" s="378">
        <v>295</v>
      </c>
      <c r="H645" s="378">
        <v>4130</v>
      </c>
      <c r="I645" s="379">
        <v>5.5443460423700002E-3</v>
      </c>
      <c r="J645" s="379">
        <v>1.8794393359999999E-5</v>
      </c>
      <c r="K645" s="379">
        <v>0</v>
      </c>
    </row>
    <row r="646" spans="2:11" x14ac:dyDescent="0.2">
      <c r="B646" s="375" t="s">
        <v>2125</v>
      </c>
      <c r="C646" s="359" t="s">
        <v>1821</v>
      </c>
      <c r="D646" s="359" t="s">
        <v>1779</v>
      </c>
      <c r="E646" s="376" t="s">
        <v>1982</v>
      </c>
      <c r="F646" s="377">
        <v>44</v>
      </c>
      <c r="G646" s="378">
        <v>90</v>
      </c>
      <c r="H646" s="378">
        <v>3960</v>
      </c>
      <c r="I646" s="379">
        <v>5.3161284086699996E-3</v>
      </c>
      <c r="J646" s="379">
        <v>5.9068093430000001E-5</v>
      </c>
      <c r="K646" s="379">
        <v>0</v>
      </c>
    </row>
    <row r="647" spans="2:11" x14ac:dyDescent="0.2">
      <c r="B647" s="375" t="s">
        <v>2125</v>
      </c>
      <c r="C647" s="359" t="s">
        <v>2079</v>
      </c>
      <c r="D647" s="359" t="s">
        <v>1783</v>
      </c>
      <c r="E647" s="376" t="s">
        <v>1982</v>
      </c>
      <c r="F647" s="377">
        <v>6</v>
      </c>
      <c r="G647" s="378">
        <v>225</v>
      </c>
      <c r="H647" s="378">
        <v>1350</v>
      </c>
      <c r="I647" s="379">
        <v>1.81231650295E-3</v>
      </c>
      <c r="J647" s="379">
        <v>8.0547400100000002E-6</v>
      </c>
      <c r="K647" s="379">
        <v>0</v>
      </c>
    </row>
    <row r="648" spans="2:11" x14ac:dyDescent="0.2">
      <c r="B648" s="375" t="s">
        <v>2125</v>
      </c>
      <c r="C648" s="359" t="s">
        <v>1932</v>
      </c>
      <c r="D648" s="359" t="s">
        <v>1783</v>
      </c>
      <c r="E648" s="376" t="s">
        <v>1982</v>
      </c>
      <c r="F648" s="377">
        <v>2</v>
      </c>
      <c r="G648" s="378">
        <v>10</v>
      </c>
      <c r="H648" s="378">
        <v>20</v>
      </c>
      <c r="I648" s="379">
        <v>2.6849133380000001E-5</v>
      </c>
      <c r="J648" s="379">
        <v>2.68491334E-6</v>
      </c>
      <c r="K648" s="379">
        <v>0</v>
      </c>
    </row>
    <row r="649" spans="2:11" x14ac:dyDescent="0.2">
      <c r="B649" s="375" t="s">
        <v>2125</v>
      </c>
      <c r="C649" s="359" t="s">
        <v>2039</v>
      </c>
      <c r="D649" s="359" t="s">
        <v>1783</v>
      </c>
      <c r="E649" s="376" t="s">
        <v>1982</v>
      </c>
      <c r="F649" s="377">
        <v>7</v>
      </c>
      <c r="G649" s="378">
        <v>10</v>
      </c>
      <c r="H649" s="378">
        <v>70</v>
      </c>
      <c r="I649" s="379">
        <v>9.3971966819999994E-5</v>
      </c>
      <c r="J649" s="379">
        <v>9.3971966799999994E-6</v>
      </c>
      <c r="K649" s="379">
        <v>0</v>
      </c>
    </row>
    <row r="650" spans="2:11" x14ac:dyDescent="0.2">
      <c r="B650" s="375" t="s">
        <v>2125</v>
      </c>
      <c r="C650" s="359" t="s">
        <v>2111</v>
      </c>
      <c r="D650" s="359" t="s">
        <v>1783</v>
      </c>
      <c r="E650" s="376" t="s">
        <v>1982</v>
      </c>
      <c r="F650" s="377">
        <v>6</v>
      </c>
      <c r="G650" s="378">
        <v>20</v>
      </c>
      <c r="H650" s="378">
        <v>120</v>
      </c>
      <c r="I650" s="379">
        <v>1.6109480026E-4</v>
      </c>
      <c r="J650" s="379">
        <v>8.0547400100000002E-6</v>
      </c>
      <c r="K650" s="379">
        <v>0</v>
      </c>
    </row>
    <row r="651" spans="2:11" x14ac:dyDescent="0.2">
      <c r="B651" s="375" t="s">
        <v>2125</v>
      </c>
      <c r="C651" s="359" t="s">
        <v>2111</v>
      </c>
      <c r="D651" s="359" t="s">
        <v>1783</v>
      </c>
      <c r="E651" s="376" t="s">
        <v>1982</v>
      </c>
      <c r="F651" s="377">
        <v>2</v>
      </c>
      <c r="G651" s="378">
        <v>165</v>
      </c>
      <c r="H651" s="378">
        <v>330</v>
      </c>
      <c r="I651" s="379">
        <v>4.4301070072000001E-4</v>
      </c>
      <c r="J651" s="379">
        <v>2.68491334E-6</v>
      </c>
      <c r="K651" s="379">
        <v>0</v>
      </c>
    </row>
    <row r="652" spans="2:11" x14ac:dyDescent="0.2">
      <c r="B652" s="375" t="s">
        <v>2125</v>
      </c>
      <c r="C652" s="359" t="s">
        <v>2111</v>
      </c>
      <c r="D652" s="359" t="s">
        <v>1783</v>
      </c>
      <c r="E652" s="376" t="s">
        <v>1982</v>
      </c>
      <c r="F652" s="377">
        <v>76</v>
      </c>
      <c r="G652" s="378">
        <v>250</v>
      </c>
      <c r="H652" s="378">
        <v>19000</v>
      </c>
      <c r="I652" s="379">
        <v>2.550667670824E-2</v>
      </c>
      <c r="J652" s="379">
        <v>1.0202670683E-4</v>
      </c>
      <c r="K652" s="379">
        <v>0</v>
      </c>
    </row>
    <row r="653" spans="2:11" x14ac:dyDescent="0.2">
      <c r="B653" s="375" t="s">
        <v>2125</v>
      </c>
      <c r="C653" s="359" t="s">
        <v>2076</v>
      </c>
      <c r="D653" s="359" t="s">
        <v>1779</v>
      </c>
      <c r="E653" s="376" t="s">
        <v>1982</v>
      </c>
      <c r="F653" s="377">
        <v>18</v>
      </c>
      <c r="G653" s="378">
        <v>13</v>
      </c>
      <c r="H653" s="378">
        <v>234</v>
      </c>
      <c r="I653" s="379">
        <v>3.1413486050999999E-4</v>
      </c>
      <c r="J653" s="379">
        <v>2.4164220039999999E-5</v>
      </c>
      <c r="K653" s="379">
        <v>0</v>
      </c>
    </row>
    <row r="654" spans="2:11" x14ac:dyDescent="0.2">
      <c r="B654" s="375" t="s">
        <v>2125</v>
      </c>
      <c r="C654" s="359" t="s">
        <v>1876</v>
      </c>
      <c r="D654" s="359" t="s">
        <v>1779</v>
      </c>
      <c r="E654" s="376" t="s">
        <v>1982</v>
      </c>
      <c r="F654" s="377">
        <v>7</v>
      </c>
      <c r="G654" s="378">
        <v>55</v>
      </c>
      <c r="H654" s="378">
        <v>385</v>
      </c>
      <c r="I654" s="379">
        <v>5.1684581750999995E-4</v>
      </c>
      <c r="J654" s="379">
        <v>9.3971966799999994E-6</v>
      </c>
      <c r="K654" s="379">
        <v>0</v>
      </c>
    </row>
    <row r="655" spans="2:11" x14ac:dyDescent="0.2">
      <c r="B655" s="375" t="s">
        <v>2125</v>
      </c>
      <c r="C655" s="359" t="s">
        <v>1885</v>
      </c>
      <c r="D655" s="359" t="s">
        <v>1779</v>
      </c>
      <c r="E655" s="376" t="s">
        <v>1982</v>
      </c>
      <c r="F655" s="377">
        <v>116</v>
      </c>
      <c r="G655" s="378">
        <v>66.637931034482804</v>
      </c>
      <c r="H655" s="378">
        <v>7730</v>
      </c>
      <c r="I655" s="379">
        <v>1.037719005025E-2</v>
      </c>
      <c r="J655" s="379">
        <v>1.5572497359E-4</v>
      </c>
      <c r="K655" s="379">
        <v>0</v>
      </c>
    </row>
    <row r="656" spans="2:11" x14ac:dyDescent="0.2">
      <c r="B656" s="375" t="s">
        <v>2125</v>
      </c>
      <c r="C656" s="359" t="s">
        <v>2124</v>
      </c>
      <c r="D656" s="359" t="s">
        <v>1779</v>
      </c>
      <c r="E656" s="376" t="s">
        <v>1982</v>
      </c>
      <c r="F656" s="377">
        <v>12</v>
      </c>
      <c r="G656" s="378">
        <v>185</v>
      </c>
      <c r="H656" s="378">
        <v>2220</v>
      </c>
      <c r="I656" s="379">
        <v>2.9802538048599998E-3</v>
      </c>
      <c r="J656" s="379">
        <v>1.610948003E-5</v>
      </c>
      <c r="K656" s="379">
        <v>0</v>
      </c>
    </row>
    <row r="657" spans="2:11" x14ac:dyDescent="0.2">
      <c r="B657" s="375" t="s">
        <v>2125</v>
      </c>
      <c r="C657" s="359" t="s">
        <v>2023</v>
      </c>
      <c r="D657" s="359" t="s">
        <v>1783</v>
      </c>
      <c r="E657" s="376" t="s">
        <v>1982</v>
      </c>
      <c r="F657" s="377">
        <v>1</v>
      </c>
      <c r="G657" s="378">
        <v>51</v>
      </c>
      <c r="H657" s="378">
        <v>51</v>
      </c>
      <c r="I657" s="379">
        <v>6.8465290110000004E-5</v>
      </c>
      <c r="J657" s="379">
        <v>1.34245667E-6</v>
      </c>
      <c r="K657" s="379">
        <v>0</v>
      </c>
    </row>
    <row r="658" spans="2:11" x14ac:dyDescent="0.2">
      <c r="B658" s="375" t="s">
        <v>2125</v>
      </c>
      <c r="C658" s="359" t="s">
        <v>2023</v>
      </c>
      <c r="D658" s="359" t="s">
        <v>1783</v>
      </c>
      <c r="E658" s="376" t="s">
        <v>1982</v>
      </c>
      <c r="F658" s="377">
        <v>2</v>
      </c>
      <c r="G658" s="378">
        <v>87</v>
      </c>
      <c r="H658" s="378">
        <v>174</v>
      </c>
      <c r="I658" s="379">
        <v>2.3358746037999999E-4</v>
      </c>
      <c r="J658" s="379">
        <v>2.68491334E-6</v>
      </c>
      <c r="K658" s="379">
        <v>0</v>
      </c>
    </row>
    <row r="659" spans="2:11" x14ac:dyDescent="0.2">
      <c r="B659" s="375" t="s">
        <v>2126</v>
      </c>
      <c r="C659" s="359" t="s">
        <v>1913</v>
      </c>
      <c r="D659" s="359" t="s">
        <v>1779</v>
      </c>
      <c r="E659" s="376" t="s">
        <v>1982</v>
      </c>
      <c r="F659" s="377">
        <v>2</v>
      </c>
      <c r="G659" s="378">
        <v>215</v>
      </c>
      <c r="H659" s="378">
        <v>430</v>
      </c>
      <c r="I659" s="379">
        <v>5.7725636761000001E-4</v>
      </c>
      <c r="J659" s="379">
        <v>2.68491334E-6</v>
      </c>
      <c r="K659" s="379">
        <v>0</v>
      </c>
    </row>
    <row r="660" spans="2:11" x14ac:dyDescent="0.2">
      <c r="B660" s="375" t="s">
        <v>2126</v>
      </c>
      <c r="C660" s="359" t="s">
        <v>2095</v>
      </c>
      <c r="D660" s="359" t="s">
        <v>1783</v>
      </c>
      <c r="E660" s="376" t="s">
        <v>1982</v>
      </c>
      <c r="F660" s="377">
        <v>4</v>
      </c>
      <c r="G660" s="378">
        <v>63</v>
      </c>
      <c r="H660" s="378">
        <v>252</v>
      </c>
      <c r="I660" s="379">
        <v>3.3829908055000001E-4</v>
      </c>
      <c r="J660" s="379">
        <v>5.36982668E-6</v>
      </c>
      <c r="K660" s="379">
        <v>0</v>
      </c>
    </row>
    <row r="661" spans="2:11" x14ac:dyDescent="0.2">
      <c r="B661" s="375" t="s">
        <v>2126</v>
      </c>
      <c r="C661" s="359" t="s">
        <v>1821</v>
      </c>
      <c r="D661" s="359" t="s">
        <v>1779</v>
      </c>
      <c r="E661" s="376" t="s">
        <v>1982</v>
      </c>
      <c r="F661" s="377">
        <v>41</v>
      </c>
      <c r="G661" s="378">
        <v>347</v>
      </c>
      <c r="H661" s="378">
        <v>14227</v>
      </c>
      <c r="I661" s="379">
        <v>1.90991310278E-2</v>
      </c>
      <c r="J661" s="379">
        <v>5.5040723419999999E-5</v>
      </c>
      <c r="K661" s="379">
        <v>0</v>
      </c>
    </row>
    <row r="662" spans="2:11" x14ac:dyDescent="0.2">
      <c r="B662" s="375" t="s">
        <v>2126</v>
      </c>
      <c r="C662" s="359" t="s">
        <v>1925</v>
      </c>
      <c r="D662" s="359" t="s">
        <v>1779</v>
      </c>
      <c r="E662" s="376" t="s">
        <v>1982</v>
      </c>
      <c r="F662" s="377">
        <v>6</v>
      </c>
      <c r="G662" s="378">
        <v>195</v>
      </c>
      <c r="H662" s="378">
        <v>1170</v>
      </c>
      <c r="I662" s="379">
        <v>1.57067430256E-3</v>
      </c>
      <c r="J662" s="379">
        <v>8.0547400100000002E-6</v>
      </c>
      <c r="K662" s="379">
        <v>0</v>
      </c>
    </row>
    <row r="663" spans="2:11" x14ac:dyDescent="0.2">
      <c r="B663" s="375" t="s">
        <v>2126</v>
      </c>
      <c r="C663" s="359" t="s">
        <v>2062</v>
      </c>
      <c r="D663" s="359" t="s">
        <v>1783</v>
      </c>
      <c r="E663" s="376" t="s">
        <v>1982</v>
      </c>
      <c r="F663" s="377">
        <v>1</v>
      </c>
      <c r="G663" s="378">
        <v>7</v>
      </c>
      <c r="H663" s="378">
        <v>7</v>
      </c>
      <c r="I663" s="379">
        <v>9.3971966799999994E-6</v>
      </c>
      <c r="J663" s="379">
        <v>1.34245667E-6</v>
      </c>
      <c r="K663" s="379">
        <v>0</v>
      </c>
    </row>
    <row r="664" spans="2:11" x14ac:dyDescent="0.2">
      <c r="B664" s="375" t="s">
        <v>2126</v>
      </c>
      <c r="C664" s="359" t="s">
        <v>2062</v>
      </c>
      <c r="D664" s="359" t="s">
        <v>1783</v>
      </c>
      <c r="E664" s="376" t="s">
        <v>1982</v>
      </c>
      <c r="F664" s="377">
        <v>1</v>
      </c>
      <c r="G664" s="378">
        <v>37</v>
      </c>
      <c r="H664" s="378">
        <v>37</v>
      </c>
      <c r="I664" s="379">
        <v>4.9670896749999998E-5</v>
      </c>
      <c r="J664" s="379">
        <v>1.34245667E-6</v>
      </c>
      <c r="K664" s="379">
        <v>0</v>
      </c>
    </row>
    <row r="665" spans="2:11" x14ac:dyDescent="0.2">
      <c r="B665" s="375" t="s">
        <v>2126</v>
      </c>
      <c r="C665" s="359" t="s">
        <v>2062</v>
      </c>
      <c r="D665" s="359" t="s">
        <v>1783</v>
      </c>
      <c r="E665" s="376" t="s">
        <v>1982</v>
      </c>
      <c r="F665" s="377">
        <v>85</v>
      </c>
      <c r="G665" s="378">
        <v>35</v>
      </c>
      <c r="H665" s="378">
        <v>2975</v>
      </c>
      <c r="I665" s="379">
        <v>3.9938085898400004E-3</v>
      </c>
      <c r="J665" s="379">
        <v>1.1410881685000001E-4</v>
      </c>
      <c r="K665" s="379">
        <v>0</v>
      </c>
    </row>
    <row r="666" spans="2:11" x14ac:dyDescent="0.2">
      <c r="B666" s="375" t="s">
        <v>2126</v>
      </c>
      <c r="C666" s="359" t="s">
        <v>2062</v>
      </c>
      <c r="D666" s="359" t="s">
        <v>1783</v>
      </c>
      <c r="E666" s="376" t="s">
        <v>1982</v>
      </c>
      <c r="F666" s="377">
        <v>28</v>
      </c>
      <c r="G666" s="378">
        <v>115</v>
      </c>
      <c r="H666" s="378">
        <v>3220</v>
      </c>
      <c r="I666" s="379">
        <v>4.3227104737099996E-3</v>
      </c>
      <c r="J666" s="379">
        <v>3.7588786730000001E-5</v>
      </c>
      <c r="K666" s="379">
        <v>0</v>
      </c>
    </row>
    <row r="667" spans="2:11" x14ac:dyDescent="0.2">
      <c r="B667" s="375" t="s">
        <v>2126</v>
      </c>
      <c r="C667" s="359" t="s">
        <v>1844</v>
      </c>
      <c r="D667" s="359" t="s">
        <v>1779</v>
      </c>
      <c r="E667" s="376" t="s">
        <v>1982</v>
      </c>
      <c r="F667" s="377">
        <v>3</v>
      </c>
      <c r="G667" s="378">
        <v>180</v>
      </c>
      <c r="H667" s="378">
        <v>540</v>
      </c>
      <c r="I667" s="379">
        <v>7.2492660117999996E-4</v>
      </c>
      <c r="J667" s="379">
        <v>4.02737001E-6</v>
      </c>
      <c r="K667" s="379">
        <v>0</v>
      </c>
    </row>
    <row r="668" spans="2:11" x14ac:dyDescent="0.2">
      <c r="B668" s="375" t="s">
        <v>2126</v>
      </c>
      <c r="C668" s="359" t="s">
        <v>1847</v>
      </c>
      <c r="D668" s="359" t="s">
        <v>1779</v>
      </c>
      <c r="E668" s="376" t="s">
        <v>1982</v>
      </c>
      <c r="F668" s="377">
        <v>2</v>
      </c>
      <c r="G668" s="378">
        <v>230</v>
      </c>
      <c r="H668" s="378">
        <v>460</v>
      </c>
      <c r="I668" s="379">
        <v>6.1753006766999995E-4</v>
      </c>
      <c r="J668" s="379">
        <v>2.68491334E-6</v>
      </c>
      <c r="K668" s="379">
        <v>0</v>
      </c>
    </row>
    <row r="669" spans="2:11" x14ac:dyDescent="0.2">
      <c r="B669" s="375" t="s">
        <v>2126</v>
      </c>
      <c r="C669" s="359" t="s">
        <v>2127</v>
      </c>
      <c r="D669" s="359" t="s">
        <v>1779</v>
      </c>
      <c r="E669" s="376" t="s">
        <v>1982</v>
      </c>
      <c r="F669" s="377">
        <v>32</v>
      </c>
      <c r="G669" s="378">
        <v>355</v>
      </c>
      <c r="H669" s="378">
        <v>11360</v>
      </c>
      <c r="I669" s="379">
        <v>1.525030775819E-2</v>
      </c>
      <c r="J669" s="379">
        <v>4.2958613400000001E-5</v>
      </c>
      <c r="K669" s="379">
        <v>0</v>
      </c>
    </row>
    <row r="670" spans="2:11" x14ac:dyDescent="0.2">
      <c r="B670" s="375" t="s">
        <v>2126</v>
      </c>
      <c r="C670" s="359" t="s">
        <v>1853</v>
      </c>
      <c r="D670" s="359" t="s">
        <v>1779</v>
      </c>
      <c r="E670" s="376" t="s">
        <v>1982</v>
      </c>
      <c r="F670" s="377">
        <v>3</v>
      </c>
      <c r="G670" s="378">
        <v>115</v>
      </c>
      <c r="H670" s="378">
        <v>345</v>
      </c>
      <c r="I670" s="379">
        <v>4.6314755074999998E-4</v>
      </c>
      <c r="J670" s="379">
        <v>4.02737001E-6</v>
      </c>
      <c r="K670" s="379">
        <v>0</v>
      </c>
    </row>
    <row r="671" spans="2:11" x14ac:dyDescent="0.2">
      <c r="B671" s="375" t="s">
        <v>2126</v>
      </c>
      <c r="C671" s="359" t="s">
        <v>1859</v>
      </c>
      <c r="D671" s="359" t="s">
        <v>1779</v>
      </c>
      <c r="E671" s="376" t="s">
        <v>1982</v>
      </c>
      <c r="F671" s="377">
        <v>5</v>
      </c>
      <c r="G671" s="378">
        <v>250</v>
      </c>
      <c r="H671" s="378">
        <v>1250</v>
      </c>
      <c r="I671" s="379">
        <v>1.6780708360699999E-3</v>
      </c>
      <c r="J671" s="379">
        <v>6.7122833400000002E-6</v>
      </c>
      <c r="K671" s="379">
        <v>0</v>
      </c>
    </row>
    <row r="672" spans="2:11" x14ac:dyDescent="0.2">
      <c r="B672" s="375" t="s">
        <v>2126</v>
      </c>
      <c r="C672" s="359" t="s">
        <v>2065</v>
      </c>
      <c r="D672" s="359" t="s">
        <v>1783</v>
      </c>
      <c r="E672" s="376" t="s">
        <v>1982</v>
      </c>
      <c r="F672" s="377">
        <v>182</v>
      </c>
      <c r="G672" s="378">
        <v>198</v>
      </c>
      <c r="H672" s="378">
        <v>36036</v>
      </c>
      <c r="I672" s="379">
        <v>4.8376768518849998E-2</v>
      </c>
      <c r="J672" s="379">
        <v>2.4432711372999999E-4</v>
      </c>
      <c r="K672" s="379">
        <v>0</v>
      </c>
    </row>
    <row r="673" spans="2:11" x14ac:dyDescent="0.2">
      <c r="B673" s="375" t="s">
        <v>2126</v>
      </c>
      <c r="C673" s="359" t="s">
        <v>1951</v>
      </c>
      <c r="D673" s="359" t="s">
        <v>2547</v>
      </c>
      <c r="E673" s="376" t="s">
        <v>1982</v>
      </c>
      <c r="F673" s="377">
        <v>2</v>
      </c>
      <c r="G673" s="378">
        <v>30</v>
      </c>
      <c r="H673" s="378">
        <v>60</v>
      </c>
      <c r="I673" s="379">
        <v>8.0547400130000002E-5</v>
      </c>
      <c r="J673" s="379">
        <v>2.68491334E-6</v>
      </c>
      <c r="K673" s="379">
        <v>0</v>
      </c>
    </row>
    <row r="674" spans="2:11" x14ac:dyDescent="0.2">
      <c r="B674" s="375" t="s">
        <v>2126</v>
      </c>
      <c r="C674" s="359" t="s">
        <v>1871</v>
      </c>
      <c r="D674" s="359" t="s">
        <v>1779</v>
      </c>
      <c r="E674" s="376" t="s">
        <v>1982</v>
      </c>
      <c r="F674" s="377">
        <v>2</v>
      </c>
      <c r="G674" s="378">
        <v>250</v>
      </c>
      <c r="H674" s="378">
        <v>500</v>
      </c>
      <c r="I674" s="379">
        <v>6.7122833443000003E-4</v>
      </c>
      <c r="J674" s="379">
        <v>2.68491334E-6</v>
      </c>
      <c r="K674" s="379">
        <v>0</v>
      </c>
    </row>
    <row r="675" spans="2:11" x14ac:dyDescent="0.2">
      <c r="B675" s="375" t="s">
        <v>2126</v>
      </c>
      <c r="C675" s="359" t="s">
        <v>2036</v>
      </c>
      <c r="D675" s="359" t="s">
        <v>1783</v>
      </c>
      <c r="E675" s="376" t="s">
        <v>1982</v>
      </c>
      <c r="F675" s="377">
        <v>3</v>
      </c>
      <c r="G675" s="378">
        <v>20</v>
      </c>
      <c r="H675" s="378">
        <v>60</v>
      </c>
      <c r="I675" s="379">
        <v>8.0547400130000002E-5</v>
      </c>
      <c r="J675" s="379">
        <v>4.02737001E-6</v>
      </c>
      <c r="K675" s="379">
        <v>0</v>
      </c>
    </row>
    <row r="676" spans="2:11" x14ac:dyDescent="0.2">
      <c r="B676" s="375" t="s">
        <v>2126</v>
      </c>
      <c r="C676" s="359" t="s">
        <v>1961</v>
      </c>
      <c r="D676" s="359" t="s">
        <v>1783</v>
      </c>
      <c r="E676" s="376" t="s">
        <v>1982</v>
      </c>
      <c r="F676" s="377">
        <v>2</v>
      </c>
      <c r="G676" s="378">
        <v>22</v>
      </c>
      <c r="H676" s="378">
        <v>44</v>
      </c>
      <c r="I676" s="379">
        <v>5.9068093430000001E-5</v>
      </c>
      <c r="J676" s="379">
        <v>2.68491334E-6</v>
      </c>
      <c r="K676" s="379">
        <v>0</v>
      </c>
    </row>
    <row r="677" spans="2:11" x14ac:dyDescent="0.2">
      <c r="B677" s="375" t="s">
        <v>2126</v>
      </c>
      <c r="C677" s="359" t="s">
        <v>1885</v>
      </c>
      <c r="D677" s="359" t="s">
        <v>1779</v>
      </c>
      <c r="E677" s="376" t="s">
        <v>1982</v>
      </c>
      <c r="F677" s="377">
        <v>82</v>
      </c>
      <c r="G677" s="378">
        <v>3</v>
      </c>
      <c r="H677" s="378">
        <v>246</v>
      </c>
      <c r="I677" s="379">
        <v>3.3024434054E-4</v>
      </c>
      <c r="J677" s="379">
        <v>1.1008144685E-4</v>
      </c>
      <c r="K677" s="379">
        <v>0</v>
      </c>
    </row>
    <row r="678" spans="2:11" x14ac:dyDescent="0.2">
      <c r="B678" s="375" t="s">
        <v>2126</v>
      </c>
      <c r="C678" s="359" t="s">
        <v>1885</v>
      </c>
      <c r="D678" s="359" t="s">
        <v>1779</v>
      </c>
      <c r="E678" s="376" t="s">
        <v>1982</v>
      </c>
      <c r="F678" s="377">
        <v>13</v>
      </c>
      <c r="G678" s="378">
        <v>300</v>
      </c>
      <c r="H678" s="378">
        <v>3900</v>
      </c>
      <c r="I678" s="379">
        <v>5.2355810085300001E-3</v>
      </c>
      <c r="J678" s="379">
        <v>1.7451936700000001E-5</v>
      </c>
      <c r="K678" s="379">
        <v>0</v>
      </c>
    </row>
    <row r="679" spans="2:11" x14ac:dyDescent="0.2">
      <c r="B679" s="375" t="s">
        <v>2126</v>
      </c>
      <c r="C679" s="359" t="s">
        <v>1902</v>
      </c>
      <c r="D679" s="359" t="s">
        <v>1783</v>
      </c>
      <c r="E679" s="376" t="s">
        <v>1982</v>
      </c>
      <c r="F679" s="377">
        <v>45</v>
      </c>
      <c r="G679" s="378">
        <v>290</v>
      </c>
      <c r="H679" s="378">
        <v>13050</v>
      </c>
      <c r="I679" s="379">
        <v>1.7519059528560001E-2</v>
      </c>
      <c r="J679" s="379">
        <v>6.0410550100000002E-5</v>
      </c>
      <c r="K679" s="379">
        <v>0</v>
      </c>
    </row>
    <row r="680" spans="2:11" x14ac:dyDescent="0.2">
      <c r="B680" s="375" t="s">
        <v>2126</v>
      </c>
      <c r="C680" s="359" t="s">
        <v>2023</v>
      </c>
      <c r="D680" s="359" t="s">
        <v>1783</v>
      </c>
      <c r="E680" s="376" t="s">
        <v>1982</v>
      </c>
      <c r="F680" s="377">
        <v>8</v>
      </c>
      <c r="G680" s="378">
        <v>357</v>
      </c>
      <c r="H680" s="378">
        <v>2856</v>
      </c>
      <c r="I680" s="379">
        <v>3.8340562462500002E-3</v>
      </c>
      <c r="J680" s="379">
        <v>1.073965335E-5</v>
      </c>
      <c r="K680" s="379">
        <v>0</v>
      </c>
    </row>
    <row r="681" spans="2:11" x14ac:dyDescent="0.2">
      <c r="B681" s="375" t="s">
        <v>2128</v>
      </c>
      <c r="C681" s="359" t="s">
        <v>1826</v>
      </c>
      <c r="D681" s="359" t="s">
        <v>1779</v>
      </c>
      <c r="E681" s="376" t="s">
        <v>1982</v>
      </c>
      <c r="F681" s="377">
        <v>46</v>
      </c>
      <c r="G681" s="378">
        <v>17.6086956521739</v>
      </c>
      <c r="H681" s="378">
        <v>810</v>
      </c>
      <c r="I681" s="379">
        <v>1.0873899017700001E-3</v>
      </c>
      <c r="J681" s="379">
        <v>6.1753006769999996E-5</v>
      </c>
      <c r="K681" s="379">
        <v>0</v>
      </c>
    </row>
    <row r="682" spans="2:11" x14ac:dyDescent="0.2">
      <c r="B682" s="375" t="s">
        <v>2129</v>
      </c>
      <c r="C682" s="359" t="s">
        <v>2048</v>
      </c>
      <c r="D682" s="359" t="s">
        <v>1779</v>
      </c>
      <c r="E682" s="376" t="s">
        <v>1982</v>
      </c>
      <c r="F682" s="377">
        <v>1</v>
      </c>
      <c r="G682" s="378">
        <v>80</v>
      </c>
      <c r="H682" s="378">
        <v>80</v>
      </c>
      <c r="I682" s="379">
        <v>1.0739653351E-4</v>
      </c>
      <c r="J682" s="379">
        <v>1.34245667E-6</v>
      </c>
      <c r="K682" s="379">
        <v>0</v>
      </c>
    </row>
    <row r="683" spans="2:11" x14ac:dyDescent="0.2">
      <c r="B683" s="375" t="s">
        <v>2129</v>
      </c>
      <c r="C683" s="359" t="s">
        <v>2062</v>
      </c>
      <c r="D683" s="359" t="s">
        <v>1783</v>
      </c>
      <c r="E683" s="376" t="s">
        <v>1982</v>
      </c>
      <c r="F683" s="377">
        <v>32</v>
      </c>
      <c r="G683" s="378">
        <v>225</v>
      </c>
      <c r="H683" s="378">
        <v>7200</v>
      </c>
      <c r="I683" s="379">
        <v>9.6656880157599996E-3</v>
      </c>
      <c r="J683" s="379">
        <v>4.2958613400000001E-5</v>
      </c>
      <c r="K683" s="379">
        <v>0</v>
      </c>
    </row>
    <row r="684" spans="2:11" x14ac:dyDescent="0.2">
      <c r="B684" s="375" t="s">
        <v>2129</v>
      </c>
      <c r="C684" s="359" t="s">
        <v>2124</v>
      </c>
      <c r="D684" s="359" t="s">
        <v>1779</v>
      </c>
      <c r="E684" s="376" t="s">
        <v>1982</v>
      </c>
      <c r="F684" s="377">
        <v>131</v>
      </c>
      <c r="G684" s="378">
        <v>480.04580152671798</v>
      </c>
      <c r="H684" s="378">
        <v>62886</v>
      </c>
      <c r="I684" s="379">
        <v>8.4421730077610002E-2</v>
      </c>
      <c r="J684" s="379">
        <v>1.7586182362E-4</v>
      </c>
      <c r="K684" s="379">
        <v>0</v>
      </c>
    </row>
    <row r="685" spans="2:11" x14ac:dyDescent="0.2">
      <c r="B685" s="375" t="s">
        <v>2130</v>
      </c>
      <c r="C685" s="359" t="s">
        <v>2067</v>
      </c>
      <c r="D685" s="359" t="s">
        <v>2547</v>
      </c>
      <c r="E685" s="376" t="s">
        <v>1982</v>
      </c>
      <c r="F685" s="377">
        <v>13</v>
      </c>
      <c r="G685" s="378">
        <v>270</v>
      </c>
      <c r="H685" s="378">
        <v>3510</v>
      </c>
      <c r="I685" s="379">
        <v>4.7120229076800003E-3</v>
      </c>
      <c r="J685" s="379">
        <v>1.7451936700000001E-5</v>
      </c>
      <c r="K685" s="379">
        <v>0</v>
      </c>
    </row>
    <row r="686" spans="2:11" x14ac:dyDescent="0.2">
      <c r="B686" s="375" t="s">
        <v>2130</v>
      </c>
      <c r="C686" s="359" t="s">
        <v>2065</v>
      </c>
      <c r="D686" s="359" t="s">
        <v>1783</v>
      </c>
      <c r="E686" s="376" t="s">
        <v>1982</v>
      </c>
      <c r="F686" s="377">
        <v>2</v>
      </c>
      <c r="G686" s="378">
        <v>85</v>
      </c>
      <c r="H686" s="378">
        <v>170</v>
      </c>
      <c r="I686" s="379">
        <v>2.2821763370999999E-4</v>
      </c>
      <c r="J686" s="379">
        <v>2.68491334E-6</v>
      </c>
      <c r="K686" s="379">
        <v>0</v>
      </c>
    </row>
    <row r="687" spans="2:11" x14ac:dyDescent="0.2">
      <c r="B687" s="375" t="s">
        <v>2130</v>
      </c>
      <c r="C687" s="359" t="s">
        <v>1884</v>
      </c>
      <c r="D687" s="359" t="s">
        <v>1779</v>
      </c>
      <c r="E687" s="376" t="s">
        <v>1982</v>
      </c>
      <c r="F687" s="377">
        <v>8</v>
      </c>
      <c r="G687" s="378">
        <v>155</v>
      </c>
      <c r="H687" s="378">
        <v>1240</v>
      </c>
      <c r="I687" s="379">
        <v>1.66464626938E-3</v>
      </c>
      <c r="J687" s="379">
        <v>1.073965335E-5</v>
      </c>
      <c r="K687" s="379">
        <v>0</v>
      </c>
    </row>
    <row r="688" spans="2:11" x14ac:dyDescent="0.2">
      <c r="B688" s="375" t="s">
        <v>2130</v>
      </c>
      <c r="C688" s="359" t="s">
        <v>2053</v>
      </c>
      <c r="D688" s="359" t="s">
        <v>2547</v>
      </c>
      <c r="E688" s="376" t="s">
        <v>1982</v>
      </c>
      <c r="F688" s="377">
        <v>1</v>
      </c>
      <c r="G688" s="378">
        <v>265</v>
      </c>
      <c r="H688" s="378">
        <v>265</v>
      </c>
      <c r="I688" s="379">
        <v>3.5575101725E-4</v>
      </c>
      <c r="J688" s="379">
        <v>1.34245667E-6</v>
      </c>
      <c r="K688" s="379">
        <v>0</v>
      </c>
    </row>
    <row r="689" spans="2:11" x14ac:dyDescent="0.2">
      <c r="B689" s="375" t="s">
        <v>2130</v>
      </c>
      <c r="C689" s="359" t="s">
        <v>2072</v>
      </c>
      <c r="D689" s="359" t="s">
        <v>1783</v>
      </c>
      <c r="E689" s="376" t="s">
        <v>1982</v>
      </c>
      <c r="F689" s="377">
        <v>7</v>
      </c>
      <c r="G689" s="378">
        <v>400</v>
      </c>
      <c r="H689" s="378">
        <v>2800</v>
      </c>
      <c r="I689" s="379">
        <v>3.7588786727900001E-3</v>
      </c>
      <c r="J689" s="379">
        <v>9.3971966799999994E-6</v>
      </c>
      <c r="K689" s="379">
        <v>0</v>
      </c>
    </row>
    <row r="690" spans="2:11" x14ac:dyDescent="0.2">
      <c r="B690" s="375" t="s">
        <v>2130</v>
      </c>
      <c r="C690" s="359" t="s">
        <v>2131</v>
      </c>
      <c r="D690" s="359" t="s">
        <v>2547</v>
      </c>
      <c r="E690" s="376" t="s">
        <v>1982</v>
      </c>
      <c r="F690" s="377">
        <v>8</v>
      </c>
      <c r="G690" s="378">
        <v>180</v>
      </c>
      <c r="H690" s="378">
        <v>1440</v>
      </c>
      <c r="I690" s="379">
        <v>1.9331376031499999E-3</v>
      </c>
      <c r="J690" s="379">
        <v>1.073965335E-5</v>
      </c>
      <c r="K690" s="379">
        <v>0</v>
      </c>
    </row>
    <row r="691" spans="2:11" x14ac:dyDescent="0.2">
      <c r="B691" s="375" t="s">
        <v>2130</v>
      </c>
      <c r="C691" s="359" t="s">
        <v>2045</v>
      </c>
      <c r="D691" s="359" t="s">
        <v>1779</v>
      </c>
      <c r="E691" s="376" t="s">
        <v>1982</v>
      </c>
      <c r="F691" s="377">
        <v>43</v>
      </c>
      <c r="G691" s="378">
        <v>277</v>
      </c>
      <c r="H691" s="378">
        <v>11911</v>
      </c>
      <c r="I691" s="379">
        <v>1.5990001382730001E-2</v>
      </c>
      <c r="J691" s="379">
        <v>5.772563676E-5</v>
      </c>
      <c r="K691" s="379">
        <v>0</v>
      </c>
    </row>
    <row r="692" spans="2:11" x14ac:dyDescent="0.2">
      <c r="B692" s="375" t="s">
        <v>2130</v>
      </c>
      <c r="C692" s="359" t="s">
        <v>1901</v>
      </c>
      <c r="D692" s="359" t="s">
        <v>1783</v>
      </c>
      <c r="E692" s="376" t="s">
        <v>1982</v>
      </c>
      <c r="F692" s="377">
        <v>1</v>
      </c>
      <c r="G692" s="378">
        <v>193</v>
      </c>
      <c r="H692" s="378">
        <v>193</v>
      </c>
      <c r="I692" s="379">
        <v>2.5909413709000002E-4</v>
      </c>
      <c r="J692" s="379">
        <v>1.34245667E-6</v>
      </c>
      <c r="K692" s="379">
        <v>0</v>
      </c>
    </row>
    <row r="693" spans="2:11" x14ac:dyDescent="0.2">
      <c r="B693" s="375" t="s">
        <v>2132</v>
      </c>
      <c r="C693" s="359" t="s">
        <v>1811</v>
      </c>
      <c r="D693" s="359" t="s">
        <v>1779</v>
      </c>
      <c r="E693" s="376" t="s">
        <v>1982</v>
      </c>
      <c r="F693" s="377">
        <v>2</v>
      </c>
      <c r="G693" s="378">
        <v>270</v>
      </c>
      <c r="H693" s="378">
        <v>540</v>
      </c>
      <c r="I693" s="379">
        <v>7.2492660117999996E-4</v>
      </c>
      <c r="J693" s="379">
        <v>2.68491334E-6</v>
      </c>
      <c r="K693" s="379">
        <v>0</v>
      </c>
    </row>
    <row r="694" spans="2:11" x14ac:dyDescent="0.2">
      <c r="B694" s="375" t="s">
        <v>2132</v>
      </c>
      <c r="C694" s="359" t="s">
        <v>1820</v>
      </c>
      <c r="D694" s="359" t="s">
        <v>1779</v>
      </c>
      <c r="E694" s="376" t="s">
        <v>1982</v>
      </c>
      <c r="F694" s="377">
        <v>5</v>
      </c>
      <c r="G694" s="378">
        <v>295</v>
      </c>
      <c r="H694" s="378">
        <v>1475</v>
      </c>
      <c r="I694" s="379">
        <v>1.9801235865600001E-3</v>
      </c>
      <c r="J694" s="379">
        <v>6.7122833400000002E-6</v>
      </c>
      <c r="K694" s="379">
        <v>0</v>
      </c>
    </row>
    <row r="695" spans="2:11" x14ac:dyDescent="0.2">
      <c r="B695" s="375" t="s">
        <v>2132</v>
      </c>
      <c r="C695" s="359" t="s">
        <v>1929</v>
      </c>
      <c r="D695" s="359" t="s">
        <v>1779</v>
      </c>
      <c r="E695" s="376" t="s">
        <v>1982</v>
      </c>
      <c r="F695" s="377">
        <v>2</v>
      </c>
      <c r="G695" s="378">
        <v>310</v>
      </c>
      <c r="H695" s="378">
        <v>620</v>
      </c>
      <c r="I695" s="379">
        <v>8.3232313468999998E-4</v>
      </c>
      <c r="J695" s="379">
        <v>2.68491334E-6</v>
      </c>
      <c r="K695" s="379">
        <v>0</v>
      </c>
    </row>
    <row r="696" spans="2:11" x14ac:dyDescent="0.2">
      <c r="B696" s="375" t="s">
        <v>2132</v>
      </c>
      <c r="C696" s="359" t="s">
        <v>1841</v>
      </c>
      <c r="D696" s="359" t="s">
        <v>2547</v>
      </c>
      <c r="E696" s="376" t="s">
        <v>1982</v>
      </c>
      <c r="F696" s="377">
        <v>138</v>
      </c>
      <c r="G696" s="378">
        <v>390</v>
      </c>
      <c r="H696" s="378">
        <v>53820</v>
      </c>
      <c r="I696" s="379">
        <v>7.225101791777E-2</v>
      </c>
      <c r="J696" s="379">
        <v>1.852590203E-4</v>
      </c>
      <c r="K696" s="379">
        <v>0</v>
      </c>
    </row>
    <row r="697" spans="2:11" x14ac:dyDescent="0.2">
      <c r="B697" s="375" t="s">
        <v>2132</v>
      </c>
      <c r="C697" s="359" t="s">
        <v>1848</v>
      </c>
      <c r="D697" s="359" t="s">
        <v>1779</v>
      </c>
      <c r="E697" s="376" t="s">
        <v>1982</v>
      </c>
      <c r="F697" s="377">
        <v>2</v>
      </c>
      <c r="G697" s="378">
        <v>55</v>
      </c>
      <c r="H697" s="378">
        <v>110</v>
      </c>
      <c r="I697" s="379">
        <v>1.4767023357000001E-4</v>
      </c>
      <c r="J697" s="379">
        <v>2.68491334E-6</v>
      </c>
      <c r="K697" s="379">
        <v>0</v>
      </c>
    </row>
    <row r="698" spans="2:11" x14ac:dyDescent="0.2">
      <c r="B698" s="375" t="s">
        <v>2132</v>
      </c>
      <c r="C698" s="359" t="s">
        <v>1848</v>
      </c>
      <c r="D698" s="359" t="s">
        <v>1779</v>
      </c>
      <c r="E698" s="376" t="s">
        <v>1982</v>
      </c>
      <c r="F698" s="377">
        <v>25</v>
      </c>
      <c r="G698" s="378">
        <v>142.76</v>
      </c>
      <c r="H698" s="378">
        <v>3569</v>
      </c>
      <c r="I698" s="379">
        <v>4.79122785114E-3</v>
      </c>
      <c r="J698" s="379">
        <v>3.3561416719999998E-5</v>
      </c>
      <c r="K698" s="379">
        <v>0</v>
      </c>
    </row>
    <row r="699" spans="2:11" x14ac:dyDescent="0.2">
      <c r="B699" s="375" t="s">
        <v>2132</v>
      </c>
      <c r="C699" s="359" t="s">
        <v>1854</v>
      </c>
      <c r="D699" s="359" t="s">
        <v>1779</v>
      </c>
      <c r="E699" s="376" t="s">
        <v>1982</v>
      </c>
      <c r="F699" s="377">
        <v>7</v>
      </c>
      <c r="G699" s="378">
        <v>120</v>
      </c>
      <c r="H699" s="378">
        <v>840</v>
      </c>
      <c r="I699" s="379">
        <v>1.12766360184E-3</v>
      </c>
      <c r="J699" s="379">
        <v>9.3971966799999994E-6</v>
      </c>
      <c r="K699" s="379">
        <v>0</v>
      </c>
    </row>
    <row r="700" spans="2:11" x14ac:dyDescent="0.2">
      <c r="B700" s="375" t="s">
        <v>2132</v>
      </c>
      <c r="C700" s="359" t="s">
        <v>1862</v>
      </c>
      <c r="D700" s="359" t="s">
        <v>1779</v>
      </c>
      <c r="E700" s="376" t="s">
        <v>1982</v>
      </c>
      <c r="F700" s="377">
        <v>9</v>
      </c>
      <c r="G700" s="378">
        <v>70</v>
      </c>
      <c r="H700" s="378">
        <v>630</v>
      </c>
      <c r="I700" s="379">
        <v>8.4574770137999997E-4</v>
      </c>
      <c r="J700" s="379">
        <v>1.2082110019999999E-5</v>
      </c>
      <c r="K700" s="379">
        <v>0</v>
      </c>
    </row>
    <row r="701" spans="2:11" x14ac:dyDescent="0.2">
      <c r="B701" s="375" t="s">
        <v>2132</v>
      </c>
      <c r="C701" s="359" t="s">
        <v>2065</v>
      </c>
      <c r="D701" s="359" t="s">
        <v>1783</v>
      </c>
      <c r="E701" s="376" t="s">
        <v>1982</v>
      </c>
      <c r="F701" s="377">
        <v>7</v>
      </c>
      <c r="G701" s="378">
        <v>315</v>
      </c>
      <c r="H701" s="378">
        <v>2205</v>
      </c>
      <c r="I701" s="379">
        <v>2.96011695482E-3</v>
      </c>
      <c r="J701" s="379">
        <v>9.3971966799999994E-6</v>
      </c>
      <c r="K701" s="379">
        <v>0</v>
      </c>
    </row>
    <row r="702" spans="2:11" x14ac:dyDescent="0.2">
      <c r="B702" s="375" t="s">
        <v>2132</v>
      </c>
      <c r="C702" s="359" t="s">
        <v>1945</v>
      </c>
      <c r="D702" s="359" t="s">
        <v>1783</v>
      </c>
      <c r="E702" s="376" t="s">
        <v>1982</v>
      </c>
      <c r="F702" s="377">
        <v>218</v>
      </c>
      <c r="G702" s="378">
        <v>249.834862385321</v>
      </c>
      <c r="H702" s="378">
        <v>54464</v>
      </c>
      <c r="I702" s="379">
        <v>7.3115560012510003E-2</v>
      </c>
      <c r="J702" s="379">
        <v>2.9265555380999998E-4</v>
      </c>
      <c r="K702" s="379">
        <v>0</v>
      </c>
    </row>
    <row r="703" spans="2:11" x14ac:dyDescent="0.2">
      <c r="B703" s="375" t="s">
        <v>2132</v>
      </c>
      <c r="C703" s="359" t="s">
        <v>1875</v>
      </c>
      <c r="D703" s="359" t="s">
        <v>1779</v>
      </c>
      <c r="E703" s="376" t="s">
        <v>1982</v>
      </c>
      <c r="F703" s="377">
        <v>2</v>
      </c>
      <c r="G703" s="378">
        <v>60</v>
      </c>
      <c r="H703" s="378">
        <v>120</v>
      </c>
      <c r="I703" s="379">
        <v>1.6109480026E-4</v>
      </c>
      <c r="J703" s="379">
        <v>2.68491334E-6</v>
      </c>
      <c r="K703" s="379">
        <v>0</v>
      </c>
    </row>
    <row r="704" spans="2:11" x14ac:dyDescent="0.2">
      <c r="B704" s="375" t="s">
        <v>2132</v>
      </c>
      <c r="C704" s="359" t="s">
        <v>2077</v>
      </c>
      <c r="D704" s="359" t="s">
        <v>1779</v>
      </c>
      <c r="E704" s="376" t="s">
        <v>1982</v>
      </c>
      <c r="F704" s="377">
        <v>36</v>
      </c>
      <c r="G704" s="378">
        <v>190</v>
      </c>
      <c r="H704" s="378">
        <v>6840</v>
      </c>
      <c r="I704" s="379">
        <v>9.1824036149700007E-3</v>
      </c>
      <c r="J704" s="379">
        <v>4.8328440079999998E-5</v>
      </c>
      <c r="K704" s="379">
        <v>0</v>
      </c>
    </row>
    <row r="705" spans="2:11" x14ac:dyDescent="0.2">
      <c r="B705" s="375" t="s">
        <v>2132</v>
      </c>
      <c r="C705" s="359" t="s">
        <v>1885</v>
      </c>
      <c r="D705" s="359" t="s">
        <v>1779</v>
      </c>
      <c r="E705" s="376" t="s">
        <v>1982</v>
      </c>
      <c r="F705" s="377">
        <v>2</v>
      </c>
      <c r="G705" s="378">
        <v>130</v>
      </c>
      <c r="H705" s="378">
        <v>260</v>
      </c>
      <c r="I705" s="379">
        <v>3.4903873389999999E-4</v>
      </c>
      <c r="J705" s="379">
        <v>2.68491334E-6</v>
      </c>
      <c r="K705" s="379">
        <v>0</v>
      </c>
    </row>
    <row r="706" spans="2:11" x14ac:dyDescent="0.2">
      <c r="B706" s="375" t="s">
        <v>2132</v>
      </c>
      <c r="C706" s="359" t="s">
        <v>2029</v>
      </c>
      <c r="D706" s="359" t="s">
        <v>2547</v>
      </c>
      <c r="E706" s="376" t="s">
        <v>1982</v>
      </c>
      <c r="F706" s="377">
        <v>16</v>
      </c>
      <c r="G706" s="378">
        <v>110</v>
      </c>
      <c r="H706" s="378">
        <v>1760</v>
      </c>
      <c r="I706" s="379">
        <v>2.3627237371799999E-3</v>
      </c>
      <c r="J706" s="379">
        <v>2.14793067E-5</v>
      </c>
      <c r="K706" s="379">
        <v>0</v>
      </c>
    </row>
    <row r="707" spans="2:11" x14ac:dyDescent="0.2">
      <c r="B707" s="375" t="s">
        <v>2132</v>
      </c>
      <c r="C707" s="359" t="s">
        <v>2029</v>
      </c>
      <c r="D707" s="359" t="s">
        <v>2547</v>
      </c>
      <c r="E707" s="376" t="s">
        <v>1982</v>
      </c>
      <c r="F707" s="377">
        <v>24</v>
      </c>
      <c r="G707" s="378">
        <v>170</v>
      </c>
      <c r="H707" s="378">
        <v>4080</v>
      </c>
      <c r="I707" s="379">
        <v>5.4772232089299999E-3</v>
      </c>
      <c r="J707" s="379">
        <v>3.2218960049999997E-5</v>
      </c>
      <c r="K707" s="379">
        <v>0</v>
      </c>
    </row>
    <row r="708" spans="2:11" x14ac:dyDescent="0.2">
      <c r="B708" s="375" t="s">
        <v>2132</v>
      </c>
      <c r="C708" s="359" t="s">
        <v>1974</v>
      </c>
      <c r="D708" s="359" t="s">
        <v>2547</v>
      </c>
      <c r="E708" s="376" t="s">
        <v>1982</v>
      </c>
      <c r="F708" s="377">
        <v>1</v>
      </c>
      <c r="G708" s="378">
        <v>22</v>
      </c>
      <c r="H708" s="378">
        <v>22</v>
      </c>
      <c r="I708" s="379">
        <v>2.9534046709999999E-5</v>
      </c>
      <c r="J708" s="379">
        <v>1.34245667E-6</v>
      </c>
      <c r="K708" s="379">
        <v>0</v>
      </c>
    </row>
    <row r="709" spans="2:11" x14ac:dyDescent="0.2">
      <c r="B709" s="375" t="s">
        <v>2132</v>
      </c>
      <c r="C709" s="359" t="s">
        <v>2133</v>
      </c>
      <c r="D709" s="359" t="s">
        <v>2547</v>
      </c>
      <c r="E709" s="376" t="s">
        <v>1982</v>
      </c>
      <c r="F709" s="377">
        <v>133</v>
      </c>
      <c r="G709" s="378">
        <v>180</v>
      </c>
      <c r="H709" s="378">
        <v>23940</v>
      </c>
      <c r="I709" s="379">
        <v>3.2138412652390001E-2</v>
      </c>
      <c r="J709" s="379">
        <v>1.7854673695999999E-4</v>
      </c>
      <c r="K709" s="379">
        <v>0</v>
      </c>
    </row>
    <row r="710" spans="2:11" x14ac:dyDescent="0.2">
      <c r="B710" s="375" t="s">
        <v>2132</v>
      </c>
      <c r="C710" s="359" t="s">
        <v>2023</v>
      </c>
      <c r="D710" s="359" t="s">
        <v>1783</v>
      </c>
      <c r="E710" s="376" t="s">
        <v>1982</v>
      </c>
      <c r="F710" s="377">
        <v>47</v>
      </c>
      <c r="G710" s="378">
        <v>250</v>
      </c>
      <c r="H710" s="378">
        <v>11750</v>
      </c>
      <c r="I710" s="379">
        <v>1.577386585904E-2</v>
      </c>
      <c r="J710" s="379">
        <v>6.3095463440000004E-5</v>
      </c>
      <c r="K710" s="379">
        <v>0</v>
      </c>
    </row>
    <row r="711" spans="2:11" x14ac:dyDescent="0.2">
      <c r="B711" s="375" t="s">
        <v>2134</v>
      </c>
      <c r="C711" s="359" t="s">
        <v>2047</v>
      </c>
      <c r="D711" s="359" t="s">
        <v>1779</v>
      </c>
      <c r="E711" s="376" t="s">
        <v>1982</v>
      </c>
      <c r="F711" s="377">
        <v>5</v>
      </c>
      <c r="G711" s="378">
        <v>130</v>
      </c>
      <c r="H711" s="378">
        <v>650</v>
      </c>
      <c r="I711" s="379">
        <v>8.7259683475999995E-4</v>
      </c>
      <c r="J711" s="379">
        <v>6.7122833400000002E-6</v>
      </c>
      <c r="K711" s="379">
        <v>0</v>
      </c>
    </row>
    <row r="712" spans="2:11" x14ac:dyDescent="0.2">
      <c r="B712" s="375" t="s">
        <v>2134</v>
      </c>
      <c r="C712" s="359" t="s">
        <v>2047</v>
      </c>
      <c r="D712" s="359" t="s">
        <v>1779</v>
      </c>
      <c r="E712" s="376" t="s">
        <v>1982</v>
      </c>
      <c r="F712" s="377">
        <v>1</v>
      </c>
      <c r="G712" s="378">
        <v>750</v>
      </c>
      <c r="H712" s="378">
        <v>750</v>
      </c>
      <c r="I712" s="379">
        <v>1.0068425016399999E-3</v>
      </c>
      <c r="J712" s="379">
        <v>1.34245667E-6</v>
      </c>
      <c r="K712" s="379">
        <v>0</v>
      </c>
    </row>
    <row r="713" spans="2:11" x14ac:dyDescent="0.2">
      <c r="B713" s="375" t="s">
        <v>2134</v>
      </c>
      <c r="C713" s="359" t="s">
        <v>1778</v>
      </c>
      <c r="D713" s="359" t="s">
        <v>1779</v>
      </c>
      <c r="E713" s="376" t="s">
        <v>1982</v>
      </c>
      <c r="F713" s="377">
        <v>11</v>
      </c>
      <c r="G713" s="378">
        <v>380</v>
      </c>
      <c r="H713" s="378">
        <v>4180</v>
      </c>
      <c r="I713" s="379">
        <v>5.6114688758099997E-3</v>
      </c>
      <c r="J713" s="379">
        <v>1.4767023359999999E-5</v>
      </c>
      <c r="K713" s="379">
        <v>0</v>
      </c>
    </row>
    <row r="714" spans="2:11" x14ac:dyDescent="0.2">
      <c r="B714" s="375" t="s">
        <v>2134</v>
      </c>
      <c r="C714" s="359" t="s">
        <v>1923</v>
      </c>
      <c r="D714" s="359" t="s">
        <v>1783</v>
      </c>
      <c r="E714" s="376" t="s">
        <v>1982</v>
      </c>
      <c r="F714" s="377">
        <v>2</v>
      </c>
      <c r="G714" s="378">
        <v>550</v>
      </c>
      <c r="H714" s="378">
        <v>1100</v>
      </c>
      <c r="I714" s="379">
        <v>1.4767023357399999E-3</v>
      </c>
      <c r="J714" s="379">
        <v>2.68491334E-6</v>
      </c>
      <c r="K714" s="379">
        <v>0</v>
      </c>
    </row>
    <row r="715" spans="2:11" x14ac:dyDescent="0.2">
      <c r="B715" s="375" t="s">
        <v>2134</v>
      </c>
      <c r="C715" s="359" t="s">
        <v>1820</v>
      </c>
      <c r="D715" s="359" t="s">
        <v>1779</v>
      </c>
      <c r="E715" s="376" t="s">
        <v>1982</v>
      </c>
      <c r="F715" s="377">
        <v>1</v>
      </c>
      <c r="G715" s="378">
        <v>135</v>
      </c>
      <c r="H715" s="378">
        <v>135</v>
      </c>
      <c r="I715" s="379">
        <v>1.8123165030000001E-4</v>
      </c>
      <c r="J715" s="379">
        <v>1.34245667E-6</v>
      </c>
      <c r="K715" s="379">
        <v>0</v>
      </c>
    </row>
    <row r="716" spans="2:11" x14ac:dyDescent="0.2">
      <c r="B716" s="375" t="s">
        <v>2134</v>
      </c>
      <c r="C716" s="359" t="s">
        <v>2135</v>
      </c>
      <c r="D716" s="359" t="s">
        <v>1783</v>
      </c>
      <c r="E716" s="376" t="s">
        <v>1982</v>
      </c>
      <c r="F716" s="377">
        <v>1</v>
      </c>
      <c r="G716" s="378">
        <v>15</v>
      </c>
      <c r="H716" s="378">
        <v>15</v>
      </c>
      <c r="I716" s="379">
        <v>2.013685003E-5</v>
      </c>
      <c r="J716" s="379">
        <v>1.34245667E-6</v>
      </c>
      <c r="K716" s="379">
        <v>0</v>
      </c>
    </row>
    <row r="717" spans="2:11" x14ac:dyDescent="0.2">
      <c r="B717" s="375" t="s">
        <v>2134</v>
      </c>
      <c r="C717" s="359" t="s">
        <v>1848</v>
      </c>
      <c r="D717" s="359" t="s">
        <v>1779</v>
      </c>
      <c r="E717" s="376" t="s">
        <v>1982</v>
      </c>
      <c r="F717" s="377">
        <v>26</v>
      </c>
      <c r="G717" s="378">
        <v>380</v>
      </c>
      <c r="H717" s="378">
        <v>9880</v>
      </c>
      <c r="I717" s="379">
        <v>1.3263471888289999E-2</v>
      </c>
      <c r="J717" s="379">
        <v>3.4903873389999999E-5</v>
      </c>
      <c r="K717" s="379">
        <v>0</v>
      </c>
    </row>
    <row r="718" spans="2:11" x14ac:dyDescent="0.2">
      <c r="B718" s="375" t="s">
        <v>2134</v>
      </c>
      <c r="C718" s="359" t="s">
        <v>1857</v>
      </c>
      <c r="D718" s="359" t="s">
        <v>1779</v>
      </c>
      <c r="E718" s="376" t="s">
        <v>1982</v>
      </c>
      <c r="F718" s="377">
        <v>2</v>
      </c>
      <c r="G718" s="378">
        <v>180</v>
      </c>
      <c r="H718" s="378">
        <v>360</v>
      </c>
      <c r="I718" s="379">
        <v>4.8328440078999999E-4</v>
      </c>
      <c r="J718" s="379">
        <v>2.68491334E-6</v>
      </c>
      <c r="K718" s="379">
        <v>0</v>
      </c>
    </row>
    <row r="719" spans="2:11" x14ac:dyDescent="0.2">
      <c r="B719" s="375" t="s">
        <v>2134</v>
      </c>
      <c r="C719" s="359" t="s">
        <v>1862</v>
      </c>
      <c r="D719" s="359" t="s">
        <v>1779</v>
      </c>
      <c r="E719" s="376" t="s">
        <v>1982</v>
      </c>
      <c r="F719" s="377">
        <v>3</v>
      </c>
      <c r="G719" s="378">
        <v>370</v>
      </c>
      <c r="H719" s="378">
        <v>1110</v>
      </c>
      <c r="I719" s="379">
        <v>1.4901269024299999E-3</v>
      </c>
      <c r="J719" s="379">
        <v>4.02737001E-6</v>
      </c>
      <c r="K719" s="379">
        <v>0</v>
      </c>
    </row>
    <row r="720" spans="2:11" x14ac:dyDescent="0.2">
      <c r="B720" s="375" t="s">
        <v>2134</v>
      </c>
      <c r="C720" s="359" t="s">
        <v>2065</v>
      </c>
      <c r="D720" s="359" t="s">
        <v>1783</v>
      </c>
      <c r="E720" s="376" t="s">
        <v>1982</v>
      </c>
      <c r="F720" s="377">
        <v>15</v>
      </c>
      <c r="G720" s="378">
        <v>185</v>
      </c>
      <c r="H720" s="378">
        <v>2775</v>
      </c>
      <c r="I720" s="379">
        <v>3.72531725607E-3</v>
      </c>
      <c r="J720" s="379">
        <v>2.013685003E-5</v>
      </c>
      <c r="K720" s="379">
        <v>0</v>
      </c>
    </row>
    <row r="721" spans="2:11" x14ac:dyDescent="0.2">
      <c r="B721" s="375" t="s">
        <v>2134</v>
      </c>
      <c r="C721" s="359" t="s">
        <v>2136</v>
      </c>
      <c r="D721" s="359" t="s">
        <v>2547</v>
      </c>
      <c r="E721" s="376" t="s">
        <v>1982</v>
      </c>
      <c r="F721" s="377">
        <v>4</v>
      </c>
      <c r="G721" s="378">
        <v>205</v>
      </c>
      <c r="H721" s="378">
        <v>820</v>
      </c>
      <c r="I721" s="379">
        <v>1.10081446846E-3</v>
      </c>
      <c r="J721" s="379">
        <v>5.36982668E-6</v>
      </c>
      <c r="K721" s="379">
        <v>0</v>
      </c>
    </row>
    <row r="722" spans="2:11" x14ac:dyDescent="0.2">
      <c r="B722" s="375" t="s">
        <v>2134</v>
      </c>
      <c r="C722" s="359" t="s">
        <v>2016</v>
      </c>
      <c r="D722" s="359" t="s">
        <v>2547</v>
      </c>
      <c r="E722" s="376" t="s">
        <v>1982</v>
      </c>
      <c r="F722" s="377">
        <v>14</v>
      </c>
      <c r="G722" s="378">
        <v>123</v>
      </c>
      <c r="H722" s="378">
        <v>1722</v>
      </c>
      <c r="I722" s="379">
        <v>2.31171038377E-3</v>
      </c>
      <c r="J722" s="379">
        <v>1.8794393359999999E-5</v>
      </c>
      <c r="K722" s="379">
        <v>0</v>
      </c>
    </row>
    <row r="723" spans="2:11" x14ac:dyDescent="0.2">
      <c r="B723" s="375" t="s">
        <v>2134</v>
      </c>
      <c r="C723" s="359" t="s">
        <v>2016</v>
      </c>
      <c r="D723" s="359" t="s">
        <v>2547</v>
      </c>
      <c r="E723" s="376" t="s">
        <v>1982</v>
      </c>
      <c r="F723" s="377">
        <v>25</v>
      </c>
      <c r="G723" s="378">
        <v>165</v>
      </c>
      <c r="H723" s="378">
        <v>4125</v>
      </c>
      <c r="I723" s="379">
        <v>5.5376337590299996E-3</v>
      </c>
      <c r="J723" s="379">
        <v>3.3561416719999998E-5</v>
      </c>
      <c r="K723" s="379">
        <v>0</v>
      </c>
    </row>
    <row r="724" spans="2:11" x14ac:dyDescent="0.2">
      <c r="B724" s="375" t="s">
        <v>2134</v>
      </c>
      <c r="C724" s="359" t="s">
        <v>2029</v>
      </c>
      <c r="D724" s="359" t="s">
        <v>2547</v>
      </c>
      <c r="E724" s="376" t="s">
        <v>1982</v>
      </c>
      <c r="F724" s="377">
        <v>23</v>
      </c>
      <c r="G724" s="378">
        <v>255</v>
      </c>
      <c r="H724" s="378">
        <v>5865</v>
      </c>
      <c r="I724" s="379">
        <v>7.87350836283E-3</v>
      </c>
      <c r="J724" s="379">
        <v>3.0876503380000003E-5</v>
      </c>
      <c r="K724" s="379">
        <v>0</v>
      </c>
    </row>
    <row r="725" spans="2:11" x14ac:dyDescent="0.2">
      <c r="B725" s="375" t="s">
        <v>2134</v>
      </c>
      <c r="C725" s="359" t="s">
        <v>2045</v>
      </c>
      <c r="D725" s="359" t="s">
        <v>1779</v>
      </c>
      <c r="E725" s="376" t="s">
        <v>1982</v>
      </c>
      <c r="F725" s="377">
        <v>1</v>
      </c>
      <c r="G725" s="378">
        <v>395</v>
      </c>
      <c r="H725" s="378">
        <v>395</v>
      </c>
      <c r="I725" s="379">
        <v>5.3027038420000005E-4</v>
      </c>
      <c r="J725" s="379">
        <v>1.34245667E-6</v>
      </c>
      <c r="K725" s="379">
        <v>0</v>
      </c>
    </row>
    <row r="726" spans="2:11" x14ac:dyDescent="0.2">
      <c r="B726" s="375" t="s">
        <v>2134</v>
      </c>
      <c r="C726" s="359" t="s">
        <v>1901</v>
      </c>
      <c r="D726" s="359" t="s">
        <v>1783</v>
      </c>
      <c r="E726" s="376" t="s">
        <v>1982</v>
      </c>
      <c r="F726" s="377">
        <v>5</v>
      </c>
      <c r="G726" s="378">
        <v>75</v>
      </c>
      <c r="H726" s="378">
        <v>375</v>
      </c>
      <c r="I726" s="379">
        <v>5.0342125081999996E-4</v>
      </c>
      <c r="J726" s="379">
        <v>6.7122833400000002E-6</v>
      </c>
      <c r="K726" s="379">
        <v>0</v>
      </c>
    </row>
    <row r="727" spans="2:11" x14ac:dyDescent="0.2">
      <c r="B727" s="375" t="s">
        <v>2134</v>
      </c>
      <c r="C727" s="359" t="s">
        <v>1903</v>
      </c>
      <c r="D727" s="359" t="s">
        <v>1783</v>
      </c>
      <c r="E727" s="376" t="s">
        <v>1982</v>
      </c>
      <c r="F727" s="377">
        <v>108</v>
      </c>
      <c r="G727" s="378">
        <v>355</v>
      </c>
      <c r="H727" s="378">
        <v>38340</v>
      </c>
      <c r="I727" s="379">
        <v>5.1469788683900002E-2</v>
      </c>
      <c r="J727" s="379">
        <v>1.4498532024E-4</v>
      </c>
      <c r="K727" s="379">
        <v>0</v>
      </c>
    </row>
    <row r="728" spans="2:11" x14ac:dyDescent="0.2">
      <c r="B728" s="375" t="s">
        <v>2134</v>
      </c>
      <c r="C728" s="359" t="s">
        <v>2023</v>
      </c>
      <c r="D728" s="359" t="s">
        <v>1783</v>
      </c>
      <c r="E728" s="376" t="s">
        <v>1982</v>
      </c>
      <c r="F728" s="377">
        <v>59</v>
      </c>
      <c r="G728" s="378">
        <v>75</v>
      </c>
      <c r="H728" s="378">
        <v>4425</v>
      </c>
      <c r="I728" s="379">
        <v>5.9403707596799998E-3</v>
      </c>
      <c r="J728" s="379">
        <v>7.9204943459999994E-5</v>
      </c>
      <c r="K728" s="379">
        <v>0</v>
      </c>
    </row>
    <row r="729" spans="2:11" x14ac:dyDescent="0.2">
      <c r="B729" s="375" t="s">
        <v>2134</v>
      </c>
      <c r="C729" s="359" t="s">
        <v>2023</v>
      </c>
      <c r="D729" s="359" t="s">
        <v>1783</v>
      </c>
      <c r="E729" s="376" t="s">
        <v>1982</v>
      </c>
      <c r="F729" s="377">
        <v>22</v>
      </c>
      <c r="G729" s="378">
        <v>362.5</v>
      </c>
      <c r="H729" s="378">
        <v>7975</v>
      </c>
      <c r="I729" s="379">
        <v>1.0706091934119999E-2</v>
      </c>
      <c r="J729" s="379">
        <v>2.9534046709999999E-5</v>
      </c>
      <c r="K729" s="379">
        <v>0</v>
      </c>
    </row>
    <row r="730" spans="2:11" x14ac:dyDescent="0.2">
      <c r="B730" s="375" t="s">
        <v>2137</v>
      </c>
      <c r="C730" s="359" t="s">
        <v>1804</v>
      </c>
      <c r="D730" s="359" t="s">
        <v>2547</v>
      </c>
      <c r="E730" s="376" t="s">
        <v>1982</v>
      </c>
      <c r="F730" s="377">
        <v>16</v>
      </c>
      <c r="G730" s="378">
        <v>395</v>
      </c>
      <c r="H730" s="378">
        <v>6320</v>
      </c>
      <c r="I730" s="379">
        <v>8.4843261471599998E-3</v>
      </c>
      <c r="J730" s="379">
        <v>2.14793067E-5</v>
      </c>
      <c r="K730" s="379">
        <v>0</v>
      </c>
    </row>
    <row r="731" spans="2:11" x14ac:dyDescent="0.2">
      <c r="B731" s="375" t="s">
        <v>2137</v>
      </c>
      <c r="C731" s="359" t="s">
        <v>1919</v>
      </c>
      <c r="D731" s="359" t="s">
        <v>1783</v>
      </c>
      <c r="E731" s="376" t="s">
        <v>1982</v>
      </c>
      <c r="F731" s="377">
        <v>2</v>
      </c>
      <c r="G731" s="378">
        <v>130</v>
      </c>
      <c r="H731" s="378">
        <v>260</v>
      </c>
      <c r="I731" s="379">
        <v>3.4903873389999999E-4</v>
      </c>
      <c r="J731" s="379">
        <v>2.68491334E-6</v>
      </c>
      <c r="K731" s="379">
        <v>0</v>
      </c>
    </row>
    <row r="732" spans="2:11" x14ac:dyDescent="0.2">
      <c r="B732" s="375" t="s">
        <v>2137</v>
      </c>
      <c r="C732" s="359" t="s">
        <v>1820</v>
      </c>
      <c r="D732" s="359" t="s">
        <v>1779</v>
      </c>
      <c r="E732" s="376" t="s">
        <v>1982</v>
      </c>
      <c r="F732" s="377">
        <v>6</v>
      </c>
      <c r="G732" s="378">
        <v>280</v>
      </c>
      <c r="H732" s="378">
        <v>1680</v>
      </c>
      <c r="I732" s="379">
        <v>2.2553272036800001E-3</v>
      </c>
      <c r="J732" s="379">
        <v>8.0547400100000002E-6</v>
      </c>
      <c r="K732" s="379">
        <v>0</v>
      </c>
    </row>
    <row r="733" spans="2:11" x14ac:dyDescent="0.2">
      <c r="B733" s="375" t="s">
        <v>2137</v>
      </c>
      <c r="C733" s="359" t="s">
        <v>2080</v>
      </c>
      <c r="D733" s="359" t="s">
        <v>1783</v>
      </c>
      <c r="E733" s="376" t="s">
        <v>1982</v>
      </c>
      <c r="F733" s="377">
        <v>37</v>
      </c>
      <c r="G733" s="378">
        <v>340</v>
      </c>
      <c r="H733" s="378">
        <v>12580</v>
      </c>
      <c r="I733" s="379">
        <v>1.6888104894190001E-2</v>
      </c>
      <c r="J733" s="379">
        <v>4.9670896749999998E-5</v>
      </c>
      <c r="K733" s="379">
        <v>0</v>
      </c>
    </row>
    <row r="734" spans="2:11" x14ac:dyDescent="0.2">
      <c r="B734" s="375" t="s">
        <v>2137</v>
      </c>
      <c r="C734" s="359" t="s">
        <v>1848</v>
      </c>
      <c r="D734" s="359" t="s">
        <v>1779</v>
      </c>
      <c r="E734" s="376" t="s">
        <v>1982</v>
      </c>
      <c r="F734" s="377">
        <v>12</v>
      </c>
      <c r="G734" s="378">
        <v>178</v>
      </c>
      <c r="H734" s="378">
        <v>2136</v>
      </c>
      <c r="I734" s="379">
        <v>2.8674874446700002E-3</v>
      </c>
      <c r="J734" s="379">
        <v>1.610948003E-5</v>
      </c>
      <c r="K734" s="379">
        <v>0</v>
      </c>
    </row>
    <row r="735" spans="2:11" x14ac:dyDescent="0.2">
      <c r="B735" s="375" t="s">
        <v>2137</v>
      </c>
      <c r="C735" s="359" t="s">
        <v>2127</v>
      </c>
      <c r="D735" s="359" t="s">
        <v>1779</v>
      </c>
      <c r="E735" s="376" t="s">
        <v>1982</v>
      </c>
      <c r="F735" s="377">
        <v>2</v>
      </c>
      <c r="G735" s="378">
        <v>30</v>
      </c>
      <c r="H735" s="378">
        <v>60</v>
      </c>
      <c r="I735" s="379">
        <v>8.0547400130000002E-5</v>
      </c>
      <c r="J735" s="379">
        <v>2.68491334E-6</v>
      </c>
      <c r="K735" s="379">
        <v>0</v>
      </c>
    </row>
    <row r="736" spans="2:11" x14ac:dyDescent="0.2">
      <c r="B736" s="375" t="s">
        <v>2137</v>
      </c>
      <c r="C736" s="359" t="s">
        <v>1853</v>
      </c>
      <c r="D736" s="359" t="s">
        <v>1779</v>
      </c>
      <c r="E736" s="376" t="s">
        <v>1982</v>
      </c>
      <c r="F736" s="377">
        <v>3</v>
      </c>
      <c r="G736" s="378">
        <v>125</v>
      </c>
      <c r="H736" s="378">
        <v>375</v>
      </c>
      <c r="I736" s="379">
        <v>5.0342125081999996E-4</v>
      </c>
      <c r="J736" s="379">
        <v>4.02737001E-6</v>
      </c>
      <c r="K736" s="379">
        <v>0</v>
      </c>
    </row>
    <row r="737" spans="2:11" x14ac:dyDescent="0.2">
      <c r="B737" s="375" t="s">
        <v>2137</v>
      </c>
      <c r="C737" s="359" t="s">
        <v>1857</v>
      </c>
      <c r="D737" s="359" t="s">
        <v>1779</v>
      </c>
      <c r="E737" s="376" t="s">
        <v>1982</v>
      </c>
      <c r="F737" s="377">
        <v>43</v>
      </c>
      <c r="G737" s="378">
        <v>235</v>
      </c>
      <c r="H737" s="378">
        <v>10105</v>
      </c>
      <c r="I737" s="379">
        <v>1.356552463878E-2</v>
      </c>
      <c r="J737" s="379">
        <v>5.772563676E-5</v>
      </c>
      <c r="K737" s="379">
        <v>0</v>
      </c>
    </row>
    <row r="738" spans="2:11" x14ac:dyDescent="0.2">
      <c r="B738" s="375" t="s">
        <v>2137</v>
      </c>
      <c r="C738" s="359" t="s">
        <v>1858</v>
      </c>
      <c r="D738" s="359" t="s">
        <v>1779</v>
      </c>
      <c r="E738" s="376" t="s">
        <v>1982</v>
      </c>
      <c r="F738" s="377">
        <v>1</v>
      </c>
      <c r="G738" s="378">
        <v>21</v>
      </c>
      <c r="H738" s="378">
        <v>21</v>
      </c>
      <c r="I738" s="379">
        <v>2.8191590050000001E-5</v>
      </c>
      <c r="J738" s="379">
        <v>1.34245667E-6</v>
      </c>
      <c r="K738" s="379">
        <v>0</v>
      </c>
    </row>
    <row r="739" spans="2:11" x14ac:dyDescent="0.2">
      <c r="B739" s="375" t="s">
        <v>2137</v>
      </c>
      <c r="C739" s="359" t="s">
        <v>1984</v>
      </c>
      <c r="D739" s="359" t="s">
        <v>1779</v>
      </c>
      <c r="E739" s="376" t="s">
        <v>1982</v>
      </c>
      <c r="F739" s="377">
        <v>1</v>
      </c>
      <c r="G739" s="378">
        <v>19</v>
      </c>
      <c r="H739" s="378">
        <v>19</v>
      </c>
      <c r="I739" s="379">
        <v>2.550667671E-5</v>
      </c>
      <c r="J739" s="379">
        <v>1.34245667E-6</v>
      </c>
      <c r="K739" s="379">
        <v>0</v>
      </c>
    </row>
    <row r="740" spans="2:11" x14ac:dyDescent="0.2">
      <c r="B740" s="375" t="s">
        <v>2137</v>
      </c>
      <c r="C740" s="359" t="s">
        <v>1984</v>
      </c>
      <c r="D740" s="359" t="s">
        <v>1779</v>
      </c>
      <c r="E740" s="376" t="s">
        <v>1982</v>
      </c>
      <c r="F740" s="377">
        <v>1</v>
      </c>
      <c r="G740" s="378">
        <v>170</v>
      </c>
      <c r="H740" s="378">
        <v>170</v>
      </c>
      <c r="I740" s="379">
        <v>2.2821763370999999E-4</v>
      </c>
      <c r="J740" s="379">
        <v>1.34245667E-6</v>
      </c>
      <c r="K740" s="379">
        <v>0</v>
      </c>
    </row>
    <row r="741" spans="2:11" x14ac:dyDescent="0.2">
      <c r="B741" s="375" t="s">
        <v>2137</v>
      </c>
      <c r="C741" s="359" t="s">
        <v>2065</v>
      </c>
      <c r="D741" s="359" t="s">
        <v>1783</v>
      </c>
      <c r="E741" s="376" t="s">
        <v>1982</v>
      </c>
      <c r="F741" s="377">
        <v>14</v>
      </c>
      <c r="G741" s="378">
        <v>230</v>
      </c>
      <c r="H741" s="378">
        <v>3220</v>
      </c>
      <c r="I741" s="379">
        <v>4.3227104737099996E-3</v>
      </c>
      <c r="J741" s="379">
        <v>1.8794393359999999E-5</v>
      </c>
      <c r="K741" s="379">
        <v>0</v>
      </c>
    </row>
    <row r="742" spans="2:11" x14ac:dyDescent="0.2">
      <c r="B742" s="375" t="s">
        <v>2137</v>
      </c>
      <c r="C742" s="359" t="s">
        <v>2106</v>
      </c>
      <c r="D742" s="359" t="s">
        <v>2547</v>
      </c>
      <c r="E742" s="376" t="s">
        <v>1982</v>
      </c>
      <c r="F742" s="377">
        <v>23</v>
      </c>
      <c r="G742" s="378">
        <v>355</v>
      </c>
      <c r="H742" s="378">
        <v>8165</v>
      </c>
      <c r="I742" s="379">
        <v>1.0961158701199999E-2</v>
      </c>
      <c r="J742" s="379">
        <v>3.0876503380000003E-5</v>
      </c>
      <c r="K742" s="379">
        <v>0</v>
      </c>
    </row>
    <row r="743" spans="2:11" x14ac:dyDescent="0.2">
      <c r="B743" s="375" t="s">
        <v>2137</v>
      </c>
      <c r="C743" s="359" t="s">
        <v>1873</v>
      </c>
      <c r="D743" s="359" t="s">
        <v>1779</v>
      </c>
      <c r="E743" s="376" t="s">
        <v>1982</v>
      </c>
      <c r="F743" s="377">
        <v>1</v>
      </c>
      <c r="G743" s="378">
        <v>120</v>
      </c>
      <c r="H743" s="378">
        <v>120</v>
      </c>
      <c r="I743" s="379">
        <v>1.6109480026E-4</v>
      </c>
      <c r="J743" s="379">
        <v>1.34245667E-6</v>
      </c>
      <c r="K743" s="379">
        <v>0</v>
      </c>
    </row>
    <row r="744" spans="2:11" x14ac:dyDescent="0.2">
      <c r="B744" s="375" t="s">
        <v>2137</v>
      </c>
      <c r="C744" s="359" t="s">
        <v>2029</v>
      </c>
      <c r="D744" s="359" t="s">
        <v>2547</v>
      </c>
      <c r="E744" s="376" t="s">
        <v>1982</v>
      </c>
      <c r="F744" s="377">
        <v>83</v>
      </c>
      <c r="G744" s="378">
        <v>190</v>
      </c>
      <c r="H744" s="378">
        <v>15770</v>
      </c>
      <c r="I744" s="379">
        <v>2.117054166784E-2</v>
      </c>
      <c r="J744" s="379">
        <v>1.1142390351000001E-4</v>
      </c>
      <c r="K744" s="379">
        <v>0</v>
      </c>
    </row>
    <row r="745" spans="2:11" x14ac:dyDescent="0.2">
      <c r="B745" s="375" t="s">
        <v>2137</v>
      </c>
      <c r="C745" s="359" t="s">
        <v>2131</v>
      </c>
      <c r="D745" s="359" t="s">
        <v>2547</v>
      </c>
      <c r="E745" s="376" t="s">
        <v>1982</v>
      </c>
      <c r="F745" s="377">
        <v>8</v>
      </c>
      <c r="G745" s="378">
        <v>200</v>
      </c>
      <c r="H745" s="378">
        <v>1600</v>
      </c>
      <c r="I745" s="379">
        <v>2.1479306701699999E-3</v>
      </c>
      <c r="J745" s="379">
        <v>1.073965335E-5</v>
      </c>
      <c r="K745" s="379">
        <v>0</v>
      </c>
    </row>
    <row r="746" spans="2:11" x14ac:dyDescent="0.2">
      <c r="B746" s="375" t="s">
        <v>2137</v>
      </c>
      <c r="C746" s="359" t="s">
        <v>2012</v>
      </c>
      <c r="D746" s="359" t="s">
        <v>1783</v>
      </c>
      <c r="E746" s="376" t="s">
        <v>1982</v>
      </c>
      <c r="F746" s="377">
        <v>247</v>
      </c>
      <c r="G746" s="378">
        <v>315</v>
      </c>
      <c r="H746" s="378">
        <v>77805</v>
      </c>
      <c r="I746" s="379">
        <v>0.10444984112025001</v>
      </c>
      <c r="J746" s="379">
        <v>3.3158679720999998E-4</v>
      </c>
      <c r="K746" s="379">
        <v>0</v>
      </c>
    </row>
    <row r="747" spans="2:11" x14ac:dyDescent="0.2">
      <c r="B747" s="375" t="s">
        <v>2137</v>
      </c>
      <c r="C747" s="359" t="s">
        <v>2023</v>
      </c>
      <c r="D747" s="359" t="s">
        <v>1783</v>
      </c>
      <c r="E747" s="376" t="s">
        <v>1982</v>
      </c>
      <c r="F747" s="377">
        <v>4</v>
      </c>
      <c r="G747" s="378">
        <v>225</v>
      </c>
      <c r="H747" s="378">
        <v>900</v>
      </c>
      <c r="I747" s="379">
        <v>1.20821100197E-3</v>
      </c>
      <c r="J747" s="379">
        <v>5.36982668E-6</v>
      </c>
      <c r="K747" s="379">
        <v>0</v>
      </c>
    </row>
    <row r="748" spans="2:11" x14ac:dyDescent="0.2">
      <c r="B748" s="375" t="s">
        <v>2137</v>
      </c>
      <c r="C748" s="359" t="s">
        <v>2023</v>
      </c>
      <c r="D748" s="359" t="s">
        <v>1783</v>
      </c>
      <c r="E748" s="376" t="s">
        <v>1982</v>
      </c>
      <c r="F748" s="377">
        <v>29</v>
      </c>
      <c r="G748" s="378">
        <v>165</v>
      </c>
      <c r="H748" s="378">
        <v>4785</v>
      </c>
      <c r="I748" s="379">
        <v>6.4236551604699996E-3</v>
      </c>
      <c r="J748" s="379">
        <v>3.8931243400000002E-5</v>
      </c>
      <c r="K748" s="379">
        <v>0</v>
      </c>
    </row>
    <row r="749" spans="2:11" x14ac:dyDescent="0.2">
      <c r="B749" s="375" t="s">
        <v>2138</v>
      </c>
      <c r="C749" s="359" t="s">
        <v>2047</v>
      </c>
      <c r="D749" s="359" t="s">
        <v>1779</v>
      </c>
      <c r="E749" s="376" t="s">
        <v>1982</v>
      </c>
      <c r="F749" s="377">
        <v>1662</v>
      </c>
      <c r="G749" s="378">
        <v>187</v>
      </c>
      <c r="H749" s="378">
        <v>310794</v>
      </c>
      <c r="I749" s="379">
        <v>0.41722747794008003</v>
      </c>
      <c r="J749" s="379">
        <v>2.2311629836399998E-3</v>
      </c>
      <c r="K749" s="379">
        <v>0</v>
      </c>
    </row>
    <row r="750" spans="2:11" x14ac:dyDescent="0.2">
      <c r="B750" s="375" t="s">
        <v>2138</v>
      </c>
      <c r="C750" s="359" t="s">
        <v>1787</v>
      </c>
      <c r="D750" s="359" t="s">
        <v>1779</v>
      </c>
      <c r="E750" s="376" t="s">
        <v>1982</v>
      </c>
      <c r="F750" s="377">
        <v>1</v>
      </c>
      <c r="G750" s="378">
        <v>65</v>
      </c>
      <c r="H750" s="378">
        <v>65</v>
      </c>
      <c r="I750" s="379">
        <v>8.7259683479999999E-5</v>
      </c>
      <c r="J750" s="379">
        <v>1.34245667E-6</v>
      </c>
      <c r="K750" s="379">
        <v>0</v>
      </c>
    </row>
    <row r="751" spans="2:11" x14ac:dyDescent="0.2">
      <c r="B751" s="375" t="s">
        <v>2138</v>
      </c>
      <c r="C751" s="359" t="s">
        <v>2067</v>
      </c>
      <c r="D751" s="359" t="s">
        <v>2547</v>
      </c>
      <c r="E751" s="376" t="s">
        <v>1982</v>
      </c>
      <c r="F751" s="377">
        <v>34</v>
      </c>
      <c r="G751" s="378">
        <v>255</v>
      </c>
      <c r="H751" s="378">
        <v>8670</v>
      </c>
      <c r="I751" s="379">
        <v>1.163909931897E-2</v>
      </c>
      <c r="J751" s="379">
        <v>4.5643526740000003E-5</v>
      </c>
      <c r="K751" s="379">
        <v>0</v>
      </c>
    </row>
    <row r="752" spans="2:11" x14ac:dyDescent="0.2">
      <c r="B752" s="375" t="s">
        <v>2138</v>
      </c>
      <c r="C752" s="359" t="s">
        <v>1825</v>
      </c>
      <c r="D752" s="359" t="s">
        <v>1779</v>
      </c>
      <c r="E752" s="376" t="s">
        <v>1982</v>
      </c>
      <c r="F752" s="377">
        <v>3</v>
      </c>
      <c r="G752" s="378">
        <v>125</v>
      </c>
      <c r="H752" s="378">
        <v>375</v>
      </c>
      <c r="I752" s="379">
        <v>5.0342125081999996E-4</v>
      </c>
      <c r="J752" s="379">
        <v>4.02737001E-6</v>
      </c>
      <c r="K752" s="379">
        <v>0</v>
      </c>
    </row>
    <row r="753" spans="2:11" x14ac:dyDescent="0.2">
      <c r="B753" s="375" t="s">
        <v>2138</v>
      </c>
      <c r="C753" s="359" t="s">
        <v>2104</v>
      </c>
      <c r="D753" s="359" t="s">
        <v>2547</v>
      </c>
      <c r="E753" s="376" t="s">
        <v>1982</v>
      </c>
      <c r="F753" s="377">
        <v>1</v>
      </c>
      <c r="G753" s="378">
        <v>250</v>
      </c>
      <c r="H753" s="378">
        <v>250</v>
      </c>
      <c r="I753" s="379">
        <v>3.3561416721E-4</v>
      </c>
      <c r="J753" s="379">
        <v>1.34245667E-6</v>
      </c>
      <c r="K753" s="379">
        <v>0</v>
      </c>
    </row>
    <row r="754" spans="2:11" x14ac:dyDescent="0.2">
      <c r="B754" s="375" t="s">
        <v>2138</v>
      </c>
      <c r="C754" s="359" t="s">
        <v>2139</v>
      </c>
      <c r="D754" s="359" t="s">
        <v>2547</v>
      </c>
      <c r="E754" s="376" t="s">
        <v>1982</v>
      </c>
      <c r="F754" s="377">
        <v>22</v>
      </c>
      <c r="G754" s="378">
        <v>255</v>
      </c>
      <c r="H754" s="378">
        <v>5610</v>
      </c>
      <c r="I754" s="379">
        <v>7.5311819122800003E-3</v>
      </c>
      <c r="J754" s="379">
        <v>2.9534046709999999E-5</v>
      </c>
      <c r="K754" s="379">
        <v>0</v>
      </c>
    </row>
    <row r="755" spans="2:11" x14ac:dyDescent="0.2">
      <c r="B755" s="375" t="s">
        <v>2138</v>
      </c>
      <c r="C755" s="359" t="s">
        <v>1848</v>
      </c>
      <c r="D755" s="359" t="s">
        <v>1779</v>
      </c>
      <c r="E755" s="376" t="s">
        <v>1982</v>
      </c>
      <c r="F755" s="377">
        <v>8</v>
      </c>
      <c r="G755" s="378">
        <v>250</v>
      </c>
      <c r="H755" s="378">
        <v>2000</v>
      </c>
      <c r="I755" s="379">
        <v>2.6849133377099999E-3</v>
      </c>
      <c r="J755" s="379">
        <v>1.073965335E-5</v>
      </c>
      <c r="K755" s="379">
        <v>0</v>
      </c>
    </row>
    <row r="756" spans="2:11" x14ac:dyDescent="0.2">
      <c r="B756" s="375" t="s">
        <v>2138</v>
      </c>
      <c r="C756" s="359" t="s">
        <v>2076</v>
      </c>
      <c r="D756" s="359" t="s">
        <v>1779</v>
      </c>
      <c r="E756" s="376" t="s">
        <v>1982</v>
      </c>
      <c r="F756" s="377">
        <v>7</v>
      </c>
      <c r="G756" s="378">
        <v>205</v>
      </c>
      <c r="H756" s="378">
        <v>1435</v>
      </c>
      <c r="I756" s="379">
        <v>1.9264253198099999E-3</v>
      </c>
      <c r="J756" s="379">
        <v>9.3971966799999994E-6</v>
      </c>
      <c r="K756" s="379">
        <v>0</v>
      </c>
    </row>
    <row r="757" spans="2:11" x14ac:dyDescent="0.2">
      <c r="B757" s="375" t="s">
        <v>2138</v>
      </c>
      <c r="C757" s="359" t="s">
        <v>1961</v>
      </c>
      <c r="D757" s="359" t="s">
        <v>1783</v>
      </c>
      <c r="E757" s="376" t="s">
        <v>1982</v>
      </c>
      <c r="F757" s="377">
        <v>41</v>
      </c>
      <c r="G757" s="378">
        <v>70</v>
      </c>
      <c r="H757" s="378">
        <v>2870</v>
      </c>
      <c r="I757" s="379">
        <v>3.8528506396100001E-3</v>
      </c>
      <c r="J757" s="379">
        <v>5.5040723419999999E-5</v>
      </c>
      <c r="K757" s="379">
        <v>0</v>
      </c>
    </row>
    <row r="758" spans="2:11" x14ac:dyDescent="0.2">
      <c r="B758" s="375" t="s">
        <v>2138</v>
      </c>
      <c r="C758" s="359" t="s">
        <v>2029</v>
      </c>
      <c r="D758" s="359" t="s">
        <v>2547</v>
      </c>
      <c r="E758" s="376" t="s">
        <v>1982</v>
      </c>
      <c r="F758" s="377">
        <v>59</v>
      </c>
      <c r="G758" s="378">
        <v>335</v>
      </c>
      <c r="H758" s="378">
        <v>19765</v>
      </c>
      <c r="I758" s="379">
        <v>2.6533656059919999E-2</v>
      </c>
      <c r="J758" s="379">
        <v>7.9204943459999994E-5</v>
      </c>
      <c r="K758" s="379">
        <v>0</v>
      </c>
    </row>
    <row r="759" spans="2:11" x14ac:dyDescent="0.2">
      <c r="B759" s="375" t="s">
        <v>2138</v>
      </c>
      <c r="C759" s="359" t="s">
        <v>1974</v>
      </c>
      <c r="D759" s="359" t="s">
        <v>2547</v>
      </c>
      <c r="E759" s="376" t="s">
        <v>1982</v>
      </c>
      <c r="F759" s="377">
        <v>53</v>
      </c>
      <c r="G759" s="378">
        <v>220</v>
      </c>
      <c r="H759" s="378">
        <v>11660</v>
      </c>
      <c r="I759" s="379">
        <v>1.5653044758850002E-2</v>
      </c>
      <c r="J759" s="379">
        <v>7.1150203450000006E-5</v>
      </c>
      <c r="K759" s="379">
        <v>0</v>
      </c>
    </row>
    <row r="760" spans="2:11" x14ac:dyDescent="0.2">
      <c r="B760" s="375" t="s">
        <v>2138</v>
      </c>
      <c r="C760" s="359" t="s">
        <v>1974</v>
      </c>
      <c r="D760" s="359" t="s">
        <v>2547</v>
      </c>
      <c r="E760" s="376" t="s">
        <v>1982</v>
      </c>
      <c r="F760" s="377">
        <v>120</v>
      </c>
      <c r="G760" s="378">
        <v>129</v>
      </c>
      <c r="H760" s="378">
        <v>15480</v>
      </c>
      <c r="I760" s="379">
        <v>2.0781229233870002E-2</v>
      </c>
      <c r="J760" s="379">
        <v>1.6109480026E-4</v>
      </c>
      <c r="K760" s="379">
        <v>0</v>
      </c>
    </row>
    <row r="761" spans="2:11" x14ac:dyDescent="0.2">
      <c r="B761" s="375" t="s">
        <v>2138</v>
      </c>
      <c r="C761" s="359" t="s">
        <v>1979</v>
      </c>
      <c r="D761" s="359" t="s">
        <v>1779</v>
      </c>
      <c r="E761" s="376" t="s">
        <v>1982</v>
      </c>
      <c r="F761" s="377">
        <v>1</v>
      </c>
      <c r="G761" s="378">
        <v>70</v>
      </c>
      <c r="H761" s="378">
        <v>70</v>
      </c>
      <c r="I761" s="379">
        <v>9.3971966819999994E-5</v>
      </c>
      <c r="J761" s="379">
        <v>1.34245667E-6</v>
      </c>
      <c r="K761" s="379">
        <v>0</v>
      </c>
    </row>
    <row r="762" spans="2:11" x14ac:dyDescent="0.2">
      <c r="B762" s="375" t="s">
        <v>2138</v>
      </c>
      <c r="C762" s="359" t="s">
        <v>1979</v>
      </c>
      <c r="D762" s="359" t="s">
        <v>1779</v>
      </c>
      <c r="E762" s="376" t="s">
        <v>1982</v>
      </c>
      <c r="F762" s="377">
        <v>24</v>
      </c>
      <c r="G762" s="378">
        <v>255</v>
      </c>
      <c r="H762" s="378">
        <v>6120</v>
      </c>
      <c r="I762" s="379">
        <v>8.2158348133899994E-3</v>
      </c>
      <c r="J762" s="379">
        <v>3.2218960049999997E-5</v>
      </c>
      <c r="K762" s="379">
        <v>0</v>
      </c>
    </row>
    <row r="763" spans="2:11" x14ac:dyDescent="0.2">
      <c r="B763" s="375" t="s">
        <v>2138</v>
      </c>
      <c r="C763" s="359" t="s">
        <v>2023</v>
      </c>
      <c r="D763" s="359" t="s">
        <v>1783</v>
      </c>
      <c r="E763" s="376" t="s">
        <v>1982</v>
      </c>
      <c r="F763" s="377">
        <v>2</v>
      </c>
      <c r="G763" s="378">
        <v>45</v>
      </c>
      <c r="H763" s="378">
        <v>90</v>
      </c>
      <c r="I763" s="379">
        <v>1.208211002E-4</v>
      </c>
      <c r="J763" s="379">
        <v>2.68491334E-6</v>
      </c>
      <c r="K763" s="379">
        <v>0</v>
      </c>
    </row>
    <row r="764" spans="2:11" x14ac:dyDescent="0.2">
      <c r="B764" s="375" t="s">
        <v>2138</v>
      </c>
      <c r="C764" s="359" t="s">
        <v>2023</v>
      </c>
      <c r="D764" s="359" t="s">
        <v>1783</v>
      </c>
      <c r="E764" s="376" t="s">
        <v>1982</v>
      </c>
      <c r="F764" s="377">
        <v>2</v>
      </c>
      <c r="G764" s="378">
        <v>75</v>
      </c>
      <c r="H764" s="378">
        <v>150</v>
      </c>
      <c r="I764" s="379">
        <v>2.0136850033000001E-4</v>
      </c>
      <c r="J764" s="379">
        <v>2.68491334E-6</v>
      </c>
      <c r="K764" s="379">
        <v>0</v>
      </c>
    </row>
    <row r="765" spans="2:11" x14ac:dyDescent="0.2">
      <c r="B765" s="375" t="s">
        <v>2138</v>
      </c>
      <c r="C765" s="359" t="s">
        <v>2023</v>
      </c>
      <c r="D765" s="359" t="s">
        <v>1783</v>
      </c>
      <c r="E765" s="376" t="s">
        <v>1982</v>
      </c>
      <c r="F765" s="377">
        <v>172</v>
      </c>
      <c r="G765" s="378">
        <v>68.151162790697697</v>
      </c>
      <c r="H765" s="378">
        <v>11722</v>
      </c>
      <c r="I765" s="379">
        <v>1.5736277072320001E-2</v>
      </c>
      <c r="J765" s="379">
        <v>2.3090254704E-4</v>
      </c>
      <c r="K765" s="379">
        <v>0</v>
      </c>
    </row>
    <row r="766" spans="2:11" x14ac:dyDescent="0.2">
      <c r="B766" s="375" t="s">
        <v>2140</v>
      </c>
      <c r="C766" s="359" t="s">
        <v>1818</v>
      </c>
      <c r="D766" s="359" t="s">
        <v>1779</v>
      </c>
      <c r="E766" s="376" t="s">
        <v>1982</v>
      </c>
      <c r="F766" s="377">
        <v>2</v>
      </c>
      <c r="G766" s="378">
        <v>122</v>
      </c>
      <c r="H766" s="378">
        <v>244</v>
      </c>
      <c r="I766" s="379">
        <v>3.2755942719999998E-4</v>
      </c>
      <c r="J766" s="379">
        <v>2.68491334E-6</v>
      </c>
      <c r="K766" s="379">
        <v>0</v>
      </c>
    </row>
    <row r="767" spans="2:11" x14ac:dyDescent="0.2">
      <c r="B767" s="375" t="s">
        <v>2140</v>
      </c>
      <c r="C767" s="359" t="s">
        <v>2135</v>
      </c>
      <c r="D767" s="359" t="s">
        <v>1783</v>
      </c>
      <c r="E767" s="376" t="s">
        <v>1982</v>
      </c>
      <c r="F767" s="377">
        <v>14</v>
      </c>
      <c r="G767" s="378">
        <v>140</v>
      </c>
      <c r="H767" s="378">
        <v>1960</v>
      </c>
      <c r="I767" s="379">
        <v>2.6312150709600001E-3</v>
      </c>
      <c r="J767" s="379">
        <v>1.8794393359999999E-5</v>
      </c>
      <c r="K767" s="379">
        <v>0</v>
      </c>
    </row>
    <row r="768" spans="2:11" x14ac:dyDescent="0.2">
      <c r="B768" s="375" t="s">
        <v>2140</v>
      </c>
      <c r="C768" s="359" t="s">
        <v>1954</v>
      </c>
      <c r="D768" s="359" t="s">
        <v>1779</v>
      </c>
      <c r="E768" s="376" t="s">
        <v>1982</v>
      </c>
      <c r="F768" s="377">
        <v>60</v>
      </c>
      <c r="G768" s="378">
        <v>245</v>
      </c>
      <c r="H768" s="378">
        <v>14700</v>
      </c>
      <c r="I768" s="379">
        <v>1.973411303217E-2</v>
      </c>
      <c r="J768" s="379">
        <v>8.0547400130000002E-5</v>
      </c>
      <c r="K768" s="379">
        <v>0</v>
      </c>
    </row>
    <row r="769" spans="2:11" x14ac:dyDescent="0.2">
      <c r="B769" s="375" t="s">
        <v>2140</v>
      </c>
      <c r="C769" s="359" t="s">
        <v>2029</v>
      </c>
      <c r="D769" s="359" t="s">
        <v>2547</v>
      </c>
      <c r="E769" s="376" t="s">
        <v>1982</v>
      </c>
      <c r="F769" s="377">
        <v>17</v>
      </c>
      <c r="G769" s="378">
        <v>180</v>
      </c>
      <c r="H769" s="378">
        <v>3060</v>
      </c>
      <c r="I769" s="379">
        <v>4.1079174067000001E-3</v>
      </c>
      <c r="J769" s="379">
        <v>2.2821763370000001E-5</v>
      </c>
      <c r="K769" s="379">
        <v>0</v>
      </c>
    </row>
    <row r="770" spans="2:11" x14ac:dyDescent="0.2">
      <c r="B770" s="375" t="s">
        <v>2140</v>
      </c>
      <c r="C770" s="359" t="s">
        <v>2029</v>
      </c>
      <c r="D770" s="359" t="s">
        <v>2547</v>
      </c>
      <c r="E770" s="376" t="s">
        <v>1982</v>
      </c>
      <c r="F770" s="377">
        <v>52</v>
      </c>
      <c r="G770" s="378">
        <v>312</v>
      </c>
      <c r="H770" s="378">
        <v>16224</v>
      </c>
      <c r="I770" s="379">
        <v>2.1780016995500001E-2</v>
      </c>
      <c r="J770" s="379">
        <v>6.9807746779999998E-5</v>
      </c>
      <c r="K770" s="379">
        <v>0</v>
      </c>
    </row>
    <row r="771" spans="2:11" x14ac:dyDescent="0.2">
      <c r="B771" s="375" t="s">
        <v>2140</v>
      </c>
      <c r="C771" s="359" t="s">
        <v>2045</v>
      </c>
      <c r="D771" s="359" t="s">
        <v>1779</v>
      </c>
      <c r="E771" s="376" t="s">
        <v>1982</v>
      </c>
      <c r="F771" s="377">
        <v>13</v>
      </c>
      <c r="G771" s="378">
        <v>207</v>
      </c>
      <c r="H771" s="378">
        <v>2691</v>
      </c>
      <c r="I771" s="379">
        <v>3.6125508958900002E-3</v>
      </c>
      <c r="J771" s="379">
        <v>1.7451936700000001E-5</v>
      </c>
      <c r="K771" s="379">
        <v>0</v>
      </c>
    </row>
    <row r="772" spans="2:11" x14ac:dyDescent="0.2">
      <c r="B772" s="375" t="s">
        <v>2141</v>
      </c>
      <c r="C772" s="359" t="s">
        <v>2142</v>
      </c>
      <c r="D772" s="359" t="s">
        <v>1783</v>
      </c>
      <c r="E772" s="376" t="s">
        <v>1982</v>
      </c>
      <c r="F772" s="377">
        <v>94</v>
      </c>
      <c r="G772" s="378">
        <v>255</v>
      </c>
      <c r="H772" s="378">
        <v>23970</v>
      </c>
      <c r="I772" s="379">
        <v>3.2178686352449998E-2</v>
      </c>
      <c r="J772" s="379">
        <v>1.2619092687E-4</v>
      </c>
      <c r="K772" s="379">
        <v>0</v>
      </c>
    </row>
    <row r="773" spans="2:11" x14ac:dyDescent="0.2">
      <c r="B773" s="375" t="s">
        <v>2141</v>
      </c>
      <c r="C773" s="359" t="s">
        <v>2047</v>
      </c>
      <c r="D773" s="359" t="s">
        <v>1779</v>
      </c>
      <c r="E773" s="376" t="s">
        <v>1982</v>
      </c>
      <c r="F773" s="377">
        <v>1</v>
      </c>
      <c r="G773" s="378">
        <v>405</v>
      </c>
      <c r="H773" s="378">
        <v>405</v>
      </c>
      <c r="I773" s="379">
        <v>5.4369495089000004E-4</v>
      </c>
      <c r="J773" s="379">
        <v>1.34245667E-6</v>
      </c>
      <c r="K773" s="379">
        <v>0</v>
      </c>
    </row>
    <row r="774" spans="2:11" x14ac:dyDescent="0.2">
      <c r="B774" s="375" t="s">
        <v>2141</v>
      </c>
      <c r="C774" s="359" t="s">
        <v>1922</v>
      </c>
      <c r="D774" s="359" t="s">
        <v>1779</v>
      </c>
      <c r="E774" s="376" t="s">
        <v>1982</v>
      </c>
      <c r="F774" s="377">
        <v>232</v>
      </c>
      <c r="G774" s="378">
        <v>397</v>
      </c>
      <c r="H774" s="378">
        <v>92104</v>
      </c>
      <c r="I774" s="379">
        <v>0.12364562902821</v>
      </c>
      <c r="J774" s="379">
        <v>3.1144994716999998E-4</v>
      </c>
      <c r="K774" s="379">
        <v>0</v>
      </c>
    </row>
    <row r="775" spans="2:11" x14ac:dyDescent="0.2">
      <c r="B775" s="375" t="s">
        <v>2141</v>
      </c>
      <c r="C775" s="359" t="s">
        <v>1822</v>
      </c>
      <c r="D775" s="359" t="s">
        <v>1783</v>
      </c>
      <c r="E775" s="376" t="s">
        <v>1982</v>
      </c>
      <c r="F775" s="377">
        <v>2</v>
      </c>
      <c r="G775" s="378">
        <v>10</v>
      </c>
      <c r="H775" s="378">
        <v>20</v>
      </c>
      <c r="I775" s="379">
        <v>2.6849133380000001E-5</v>
      </c>
      <c r="J775" s="379">
        <v>2.68491334E-6</v>
      </c>
      <c r="K775" s="379">
        <v>0</v>
      </c>
    </row>
    <row r="776" spans="2:11" x14ac:dyDescent="0.2">
      <c r="B776" s="375" t="s">
        <v>2141</v>
      </c>
      <c r="C776" s="359" t="s">
        <v>1929</v>
      </c>
      <c r="D776" s="359" t="s">
        <v>1779</v>
      </c>
      <c r="E776" s="376" t="s">
        <v>1982</v>
      </c>
      <c r="F776" s="377">
        <v>13</v>
      </c>
      <c r="G776" s="378">
        <v>274</v>
      </c>
      <c r="H776" s="378">
        <v>3562</v>
      </c>
      <c r="I776" s="379">
        <v>4.78183065446E-3</v>
      </c>
      <c r="J776" s="379">
        <v>1.7451936700000001E-5</v>
      </c>
      <c r="K776" s="379">
        <v>0</v>
      </c>
    </row>
    <row r="777" spans="2:11" x14ac:dyDescent="0.2">
      <c r="B777" s="375" t="s">
        <v>2141</v>
      </c>
      <c r="C777" s="359" t="s">
        <v>1846</v>
      </c>
      <c r="D777" s="359" t="s">
        <v>1783</v>
      </c>
      <c r="E777" s="376" t="s">
        <v>1982</v>
      </c>
      <c r="F777" s="377">
        <v>2</v>
      </c>
      <c r="G777" s="378">
        <v>365</v>
      </c>
      <c r="H777" s="378">
        <v>730</v>
      </c>
      <c r="I777" s="379">
        <v>9.7999336825999993E-4</v>
      </c>
      <c r="J777" s="379">
        <v>2.68491334E-6</v>
      </c>
      <c r="K777" s="379">
        <v>0</v>
      </c>
    </row>
    <row r="778" spans="2:11" x14ac:dyDescent="0.2">
      <c r="B778" s="375" t="s">
        <v>2141</v>
      </c>
      <c r="C778" s="359" t="s">
        <v>1934</v>
      </c>
      <c r="D778" s="359" t="s">
        <v>1779</v>
      </c>
      <c r="E778" s="376" t="s">
        <v>1982</v>
      </c>
      <c r="F778" s="377">
        <v>10</v>
      </c>
      <c r="G778" s="378">
        <v>335.8</v>
      </c>
      <c r="H778" s="378">
        <v>3358</v>
      </c>
      <c r="I778" s="379">
        <v>4.5079694940100001E-3</v>
      </c>
      <c r="J778" s="379">
        <v>1.342456669E-5</v>
      </c>
      <c r="K778" s="379">
        <v>0</v>
      </c>
    </row>
    <row r="779" spans="2:11" x14ac:dyDescent="0.2">
      <c r="B779" s="375" t="s">
        <v>2141</v>
      </c>
      <c r="C779" s="359" t="s">
        <v>1853</v>
      </c>
      <c r="D779" s="359" t="s">
        <v>1779</v>
      </c>
      <c r="E779" s="376" t="s">
        <v>1982</v>
      </c>
      <c r="F779" s="377">
        <v>130</v>
      </c>
      <c r="G779" s="378">
        <v>326</v>
      </c>
      <c r="H779" s="378">
        <v>42380</v>
      </c>
      <c r="I779" s="379">
        <v>5.6893313626070002E-2</v>
      </c>
      <c r="J779" s="379">
        <v>1.7451936695E-4</v>
      </c>
      <c r="K779" s="379">
        <v>0</v>
      </c>
    </row>
    <row r="780" spans="2:11" x14ac:dyDescent="0.2">
      <c r="B780" s="375" t="s">
        <v>2141</v>
      </c>
      <c r="C780" s="359" t="s">
        <v>1984</v>
      </c>
      <c r="D780" s="359" t="s">
        <v>1779</v>
      </c>
      <c r="E780" s="376" t="s">
        <v>1982</v>
      </c>
      <c r="F780" s="377">
        <v>9</v>
      </c>
      <c r="G780" s="378">
        <v>308.11111111111097</v>
      </c>
      <c r="H780" s="378">
        <v>2773</v>
      </c>
      <c r="I780" s="379">
        <v>3.7226323427299998E-3</v>
      </c>
      <c r="J780" s="379">
        <v>1.2082110019999999E-5</v>
      </c>
      <c r="K780" s="379">
        <v>0</v>
      </c>
    </row>
    <row r="781" spans="2:11" x14ac:dyDescent="0.2">
      <c r="B781" s="375" t="s">
        <v>2141</v>
      </c>
      <c r="C781" s="359" t="s">
        <v>2065</v>
      </c>
      <c r="D781" s="359" t="s">
        <v>1783</v>
      </c>
      <c r="E781" s="376" t="s">
        <v>1982</v>
      </c>
      <c r="F781" s="377">
        <v>5</v>
      </c>
      <c r="G781" s="378">
        <v>215</v>
      </c>
      <c r="H781" s="378">
        <v>1075</v>
      </c>
      <c r="I781" s="379">
        <v>1.4431409190199999E-3</v>
      </c>
      <c r="J781" s="379">
        <v>6.7122833400000002E-6</v>
      </c>
      <c r="K781" s="379">
        <v>0</v>
      </c>
    </row>
    <row r="782" spans="2:11" x14ac:dyDescent="0.2">
      <c r="B782" s="375" t="s">
        <v>2141</v>
      </c>
      <c r="C782" s="359" t="s">
        <v>1873</v>
      </c>
      <c r="D782" s="359" t="s">
        <v>1779</v>
      </c>
      <c r="E782" s="376" t="s">
        <v>1982</v>
      </c>
      <c r="F782" s="377">
        <v>3</v>
      </c>
      <c r="G782" s="378">
        <v>355</v>
      </c>
      <c r="H782" s="378">
        <v>1065</v>
      </c>
      <c r="I782" s="379">
        <v>1.42971635233E-3</v>
      </c>
      <c r="J782" s="379">
        <v>4.02737001E-6</v>
      </c>
      <c r="K782" s="379">
        <v>0</v>
      </c>
    </row>
    <row r="783" spans="2:11" x14ac:dyDescent="0.2">
      <c r="B783" s="375" t="s">
        <v>2141</v>
      </c>
      <c r="C783" s="359" t="s">
        <v>1954</v>
      </c>
      <c r="D783" s="359" t="s">
        <v>1779</v>
      </c>
      <c r="E783" s="376" t="s">
        <v>1982</v>
      </c>
      <c r="F783" s="377">
        <v>34</v>
      </c>
      <c r="G783" s="378">
        <v>325</v>
      </c>
      <c r="H783" s="378">
        <v>11050</v>
      </c>
      <c r="I783" s="379">
        <v>1.483414619085E-2</v>
      </c>
      <c r="J783" s="379">
        <v>4.5643526740000003E-5</v>
      </c>
      <c r="K783" s="379">
        <v>0</v>
      </c>
    </row>
    <row r="784" spans="2:11" x14ac:dyDescent="0.2">
      <c r="B784" s="375" t="s">
        <v>2141</v>
      </c>
      <c r="C784" s="359" t="s">
        <v>1961</v>
      </c>
      <c r="D784" s="359" t="s">
        <v>1783</v>
      </c>
      <c r="E784" s="376" t="s">
        <v>1982</v>
      </c>
      <c r="F784" s="377">
        <v>14</v>
      </c>
      <c r="G784" s="378">
        <v>330</v>
      </c>
      <c r="H784" s="378">
        <v>4620</v>
      </c>
      <c r="I784" s="379">
        <v>6.2021498101099996E-3</v>
      </c>
      <c r="J784" s="379">
        <v>1.8794393359999999E-5</v>
      </c>
      <c r="K784" s="379">
        <v>0</v>
      </c>
    </row>
    <row r="785" spans="2:11" x14ac:dyDescent="0.2">
      <c r="B785" s="375" t="s">
        <v>2141</v>
      </c>
      <c r="C785" s="359" t="s">
        <v>2029</v>
      </c>
      <c r="D785" s="359" t="s">
        <v>2547</v>
      </c>
      <c r="E785" s="376" t="s">
        <v>1982</v>
      </c>
      <c r="F785" s="377">
        <v>56</v>
      </c>
      <c r="G785" s="378">
        <v>300</v>
      </c>
      <c r="H785" s="378">
        <v>16800</v>
      </c>
      <c r="I785" s="379">
        <v>2.2553272036760001E-2</v>
      </c>
      <c r="J785" s="379">
        <v>7.5177573460000002E-5</v>
      </c>
      <c r="K785" s="379">
        <v>0</v>
      </c>
    </row>
    <row r="786" spans="2:11" x14ac:dyDescent="0.2">
      <c r="B786" s="375" t="s">
        <v>2141</v>
      </c>
      <c r="C786" s="359" t="s">
        <v>1974</v>
      </c>
      <c r="D786" s="359" t="s">
        <v>2547</v>
      </c>
      <c r="E786" s="376" t="s">
        <v>1982</v>
      </c>
      <c r="F786" s="377">
        <v>91</v>
      </c>
      <c r="G786" s="378">
        <v>140</v>
      </c>
      <c r="H786" s="378">
        <v>12740</v>
      </c>
      <c r="I786" s="379">
        <v>1.7102897961209999E-2</v>
      </c>
      <c r="J786" s="379">
        <v>1.2216355687000001E-4</v>
      </c>
      <c r="K786" s="379">
        <v>0</v>
      </c>
    </row>
    <row r="787" spans="2:11" x14ac:dyDescent="0.2">
      <c r="B787" s="375" t="s">
        <v>2141</v>
      </c>
      <c r="C787" s="359" t="s">
        <v>2143</v>
      </c>
      <c r="D787" s="359" t="s">
        <v>2547</v>
      </c>
      <c r="E787" s="376" t="s">
        <v>1982</v>
      </c>
      <c r="F787" s="377">
        <v>77</v>
      </c>
      <c r="G787" s="378">
        <v>120</v>
      </c>
      <c r="H787" s="378">
        <v>9240</v>
      </c>
      <c r="I787" s="379">
        <v>1.2404299620219999E-2</v>
      </c>
      <c r="J787" s="379">
        <v>1.033691635E-4</v>
      </c>
      <c r="K787" s="379">
        <v>0</v>
      </c>
    </row>
    <row r="788" spans="2:11" x14ac:dyDescent="0.2">
      <c r="B788" s="375" t="s">
        <v>2141</v>
      </c>
      <c r="C788" s="359" t="s">
        <v>1985</v>
      </c>
      <c r="D788" s="359" t="s">
        <v>1783</v>
      </c>
      <c r="E788" s="376" t="s">
        <v>1982</v>
      </c>
      <c r="F788" s="377">
        <v>3</v>
      </c>
      <c r="G788" s="378">
        <v>165</v>
      </c>
      <c r="H788" s="378">
        <v>495</v>
      </c>
      <c r="I788" s="379">
        <v>6.6451605108000002E-4</v>
      </c>
      <c r="J788" s="379">
        <v>4.02737001E-6</v>
      </c>
      <c r="K788" s="379">
        <v>0</v>
      </c>
    </row>
    <row r="789" spans="2:11" x14ac:dyDescent="0.2">
      <c r="B789" s="375" t="s">
        <v>2141</v>
      </c>
      <c r="C789" s="359" t="s">
        <v>1901</v>
      </c>
      <c r="D789" s="359" t="s">
        <v>1783</v>
      </c>
      <c r="E789" s="376" t="s">
        <v>1982</v>
      </c>
      <c r="F789" s="377">
        <v>11</v>
      </c>
      <c r="G789" s="378">
        <v>175</v>
      </c>
      <c r="H789" s="378">
        <v>1925</v>
      </c>
      <c r="I789" s="379">
        <v>2.5842290875500002E-3</v>
      </c>
      <c r="J789" s="379">
        <v>1.4767023359999999E-5</v>
      </c>
      <c r="K789" s="379">
        <v>0</v>
      </c>
    </row>
    <row r="790" spans="2:11" x14ac:dyDescent="0.2">
      <c r="B790" s="375" t="s">
        <v>2141</v>
      </c>
      <c r="C790" s="359" t="s">
        <v>2023</v>
      </c>
      <c r="D790" s="359" t="s">
        <v>1783</v>
      </c>
      <c r="E790" s="376" t="s">
        <v>1982</v>
      </c>
      <c r="F790" s="377">
        <v>10</v>
      </c>
      <c r="G790" s="378">
        <v>175</v>
      </c>
      <c r="H790" s="378">
        <v>1750</v>
      </c>
      <c r="I790" s="379">
        <v>2.3492991705E-3</v>
      </c>
      <c r="J790" s="379">
        <v>1.342456669E-5</v>
      </c>
      <c r="K790" s="379">
        <v>0</v>
      </c>
    </row>
    <row r="791" spans="2:11" x14ac:dyDescent="0.2">
      <c r="B791" s="375" t="s">
        <v>2144</v>
      </c>
      <c r="C791" s="359" t="s">
        <v>2047</v>
      </c>
      <c r="D791" s="359" t="s">
        <v>1779</v>
      </c>
      <c r="E791" s="376" t="s">
        <v>1982</v>
      </c>
      <c r="F791" s="377">
        <v>42</v>
      </c>
      <c r="G791" s="378">
        <v>406.09523809523802</v>
      </c>
      <c r="H791" s="378">
        <v>17056</v>
      </c>
      <c r="I791" s="379">
        <v>2.2896940943989998E-2</v>
      </c>
      <c r="J791" s="379">
        <v>5.638318009E-5</v>
      </c>
      <c r="K791" s="379">
        <v>0</v>
      </c>
    </row>
    <row r="792" spans="2:11" x14ac:dyDescent="0.2">
      <c r="B792" s="375" t="s">
        <v>2144</v>
      </c>
      <c r="C792" s="359" t="s">
        <v>2067</v>
      </c>
      <c r="D792" s="359" t="s">
        <v>2547</v>
      </c>
      <c r="E792" s="376" t="s">
        <v>1982</v>
      </c>
      <c r="F792" s="377">
        <v>90</v>
      </c>
      <c r="G792" s="378">
        <v>120</v>
      </c>
      <c r="H792" s="378">
        <v>10800</v>
      </c>
      <c r="I792" s="379">
        <v>1.449853202363E-2</v>
      </c>
      <c r="J792" s="379">
        <v>1.208211002E-4</v>
      </c>
      <c r="K792" s="379">
        <v>0</v>
      </c>
    </row>
    <row r="793" spans="2:11" x14ac:dyDescent="0.2">
      <c r="B793" s="375" t="s">
        <v>2144</v>
      </c>
      <c r="C793" s="359" t="s">
        <v>1782</v>
      </c>
      <c r="D793" s="359" t="s">
        <v>1783</v>
      </c>
      <c r="E793" s="376" t="s">
        <v>1982</v>
      </c>
      <c r="F793" s="377">
        <v>12</v>
      </c>
      <c r="G793" s="378">
        <v>229</v>
      </c>
      <c r="H793" s="378">
        <v>2748</v>
      </c>
      <c r="I793" s="379">
        <v>3.68907092601E-3</v>
      </c>
      <c r="J793" s="379">
        <v>1.610948003E-5</v>
      </c>
      <c r="K793" s="379">
        <v>0</v>
      </c>
    </row>
    <row r="794" spans="2:11" x14ac:dyDescent="0.2">
      <c r="B794" s="375" t="s">
        <v>2144</v>
      </c>
      <c r="C794" s="359" t="s">
        <v>1820</v>
      </c>
      <c r="D794" s="359" t="s">
        <v>1779</v>
      </c>
      <c r="E794" s="376" t="s">
        <v>1982</v>
      </c>
      <c r="F794" s="377">
        <v>2</v>
      </c>
      <c r="G794" s="378">
        <v>65</v>
      </c>
      <c r="H794" s="378">
        <v>130</v>
      </c>
      <c r="I794" s="379">
        <v>1.7451936695E-4</v>
      </c>
      <c r="J794" s="379">
        <v>2.68491334E-6</v>
      </c>
      <c r="K794" s="379">
        <v>0</v>
      </c>
    </row>
    <row r="795" spans="2:11" x14ac:dyDescent="0.2">
      <c r="B795" s="375" t="s">
        <v>2144</v>
      </c>
      <c r="C795" s="359" t="s">
        <v>1825</v>
      </c>
      <c r="D795" s="359" t="s">
        <v>1779</v>
      </c>
      <c r="E795" s="376" t="s">
        <v>1982</v>
      </c>
      <c r="F795" s="377">
        <v>22</v>
      </c>
      <c r="G795" s="378">
        <v>22</v>
      </c>
      <c r="H795" s="378">
        <v>484</v>
      </c>
      <c r="I795" s="379">
        <v>6.4974902772999997E-4</v>
      </c>
      <c r="J795" s="379">
        <v>2.9534046709999999E-5</v>
      </c>
      <c r="K795" s="379">
        <v>0</v>
      </c>
    </row>
    <row r="796" spans="2:11" x14ac:dyDescent="0.2">
      <c r="B796" s="375" t="s">
        <v>2144</v>
      </c>
      <c r="C796" s="359" t="s">
        <v>1825</v>
      </c>
      <c r="D796" s="359" t="s">
        <v>1779</v>
      </c>
      <c r="E796" s="376" t="s">
        <v>1982</v>
      </c>
      <c r="F796" s="377">
        <v>118</v>
      </c>
      <c r="G796" s="378">
        <v>305</v>
      </c>
      <c r="H796" s="378">
        <v>35990</v>
      </c>
      <c r="I796" s="379">
        <v>4.8315015512089998E-2</v>
      </c>
      <c r="J796" s="379">
        <v>1.5840988691999999E-4</v>
      </c>
      <c r="K796" s="379">
        <v>0</v>
      </c>
    </row>
    <row r="797" spans="2:11" x14ac:dyDescent="0.2">
      <c r="B797" s="375" t="s">
        <v>2144</v>
      </c>
      <c r="C797" s="359" t="s">
        <v>1849</v>
      </c>
      <c r="D797" s="359" t="s">
        <v>1779</v>
      </c>
      <c r="E797" s="376" t="s">
        <v>1982</v>
      </c>
      <c r="F797" s="377">
        <v>2</v>
      </c>
      <c r="G797" s="378">
        <v>185</v>
      </c>
      <c r="H797" s="378">
        <v>370</v>
      </c>
      <c r="I797" s="379">
        <v>4.9670896747999998E-4</v>
      </c>
      <c r="J797" s="379">
        <v>2.68491334E-6</v>
      </c>
      <c r="K797" s="379">
        <v>0</v>
      </c>
    </row>
    <row r="798" spans="2:11" x14ac:dyDescent="0.2">
      <c r="B798" s="375" t="s">
        <v>2144</v>
      </c>
      <c r="C798" s="359" t="s">
        <v>1853</v>
      </c>
      <c r="D798" s="359" t="s">
        <v>1779</v>
      </c>
      <c r="E798" s="376" t="s">
        <v>1982</v>
      </c>
      <c r="F798" s="377">
        <v>167</v>
      </c>
      <c r="G798" s="378">
        <v>279.04191616766502</v>
      </c>
      <c r="H798" s="378">
        <v>46600</v>
      </c>
      <c r="I798" s="379">
        <v>6.2558480768639999E-2</v>
      </c>
      <c r="J798" s="379">
        <v>2.2419026369999999E-4</v>
      </c>
      <c r="K798" s="379">
        <v>0</v>
      </c>
    </row>
    <row r="799" spans="2:11" x14ac:dyDescent="0.2">
      <c r="B799" s="375" t="s">
        <v>2144</v>
      </c>
      <c r="C799" s="359" t="s">
        <v>2065</v>
      </c>
      <c r="D799" s="359" t="s">
        <v>1783</v>
      </c>
      <c r="E799" s="376" t="s">
        <v>1982</v>
      </c>
      <c r="F799" s="377">
        <v>5</v>
      </c>
      <c r="G799" s="378">
        <v>295</v>
      </c>
      <c r="H799" s="378">
        <v>1475</v>
      </c>
      <c r="I799" s="379">
        <v>1.9801235865600001E-3</v>
      </c>
      <c r="J799" s="379">
        <v>6.7122833400000002E-6</v>
      </c>
      <c r="K799" s="379">
        <v>0</v>
      </c>
    </row>
    <row r="800" spans="2:11" x14ac:dyDescent="0.2">
      <c r="B800" s="375" t="s">
        <v>2144</v>
      </c>
      <c r="C800" s="359" t="s">
        <v>1877</v>
      </c>
      <c r="D800" s="359" t="s">
        <v>1779</v>
      </c>
      <c r="E800" s="376" t="s">
        <v>1982</v>
      </c>
      <c r="F800" s="377">
        <v>1</v>
      </c>
      <c r="G800" s="378">
        <v>300</v>
      </c>
      <c r="H800" s="378">
        <v>300</v>
      </c>
      <c r="I800" s="379">
        <v>4.0273700066000001E-4</v>
      </c>
      <c r="J800" s="379">
        <v>1.34245667E-6</v>
      </c>
      <c r="K800" s="379">
        <v>0</v>
      </c>
    </row>
    <row r="801" spans="2:11" x14ac:dyDescent="0.2">
      <c r="B801" s="375" t="s">
        <v>2144</v>
      </c>
      <c r="C801" s="359" t="s">
        <v>1954</v>
      </c>
      <c r="D801" s="359" t="s">
        <v>1779</v>
      </c>
      <c r="E801" s="376" t="s">
        <v>1982</v>
      </c>
      <c r="F801" s="377">
        <v>32</v>
      </c>
      <c r="G801" s="378">
        <v>235</v>
      </c>
      <c r="H801" s="378">
        <v>7520</v>
      </c>
      <c r="I801" s="379">
        <v>1.0095274149789999E-2</v>
      </c>
      <c r="J801" s="379">
        <v>4.2958613400000001E-5</v>
      </c>
      <c r="K801" s="379">
        <v>0</v>
      </c>
    </row>
    <row r="802" spans="2:11" x14ac:dyDescent="0.2">
      <c r="B802" s="375" t="s">
        <v>2144</v>
      </c>
      <c r="C802" s="359" t="s">
        <v>1882</v>
      </c>
      <c r="D802" s="359" t="s">
        <v>1779</v>
      </c>
      <c r="E802" s="376" t="s">
        <v>1982</v>
      </c>
      <c r="F802" s="377">
        <v>20</v>
      </c>
      <c r="G802" s="378">
        <v>235</v>
      </c>
      <c r="H802" s="378">
        <v>4700</v>
      </c>
      <c r="I802" s="379">
        <v>6.3095463436199997E-3</v>
      </c>
      <c r="J802" s="379">
        <v>2.6849133380000001E-5</v>
      </c>
      <c r="K802" s="379">
        <v>0</v>
      </c>
    </row>
    <row r="803" spans="2:11" x14ac:dyDescent="0.2">
      <c r="B803" s="375" t="s">
        <v>2144</v>
      </c>
      <c r="C803" s="359" t="s">
        <v>2029</v>
      </c>
      <c r="D803" s="359" t="s">
        <v>2547</v>
      </c>
      <c r="E803" s="376" t="s">
        <v>1982</v>
      </c>
      <c r="F803" s="377">
        <v>10</v>
      </c>
      <c r="G803" s="378">
        <v>195</v>
      </c>
      <c r="H803" s="378">
        <v>1950</v>
      </c>
      <c r="I803" s="379">
        <v>2.6177905042699999E-3</v>
      </c>
      <c r="J803" s="379">
        <v>1.342456669E-5</v>
      </c>
      <c r="K803" s="379">
        <v>0</v>
      </c>
    </row>
    <row r="804" spans="2:11" x14ac:dyDescent="0.2">
      <c r="B804" s="375" t="s">
        <v>2144</v>
      </c>
      <c r="C804" s="359" t="s">
        <v>2029</v>
      </c>
      <c r="D804" s="359" t="s">
        <v>2547</v>
      </c>
      <c r="E804" s="376" t="s">
        <v>1982</v>
      </c>
      <c r="F804" s="377">
        <v>22</v>
      </c>
      <c r="G804" s="378">
        <v>105</v>
      </c>
      <c r="H804" s="378">
        <v>2310</v>
      </c>
      <c r="I804" s="379">
        <v>3.1010749050499999E-3</v>
      </c>
      <c r="J804" s="379">
        <v>2.9534046709999999E-5</v>
      </c>
      <c r="K804" s="379">
        <v>0</v>
      </c>
    </row>
    <row r="805" spans="2:11" x14ac:dyDescent="0.2">
      <c r="B805" s="375" t="s">
        <v>2144</v>
      </c>
      <c r="C805" s="359" t="s">
        <v>2029</v>
      </c>
      <c r="D805" s="359" t="s">
        <v>2547</v>
      </c>
      <c r="E805" s="376" t="s">
        <v>1982</v>
      </c>
      <c r="F805" s="377">
        <v>127</v>
      </c>
      <c r="G805" s="378">
        <v>370</v>
      </c>
      <c r="H805" s="378">
        <v>46990</v>
      </c>
      <c r="I805" s="379">
        <v>6.3082038869490001E-2</v>
      </c>
      <c r="J805" s="379">
        <v>1.7049199694E-4</v>
      </c>
      <c r="K805" s="379">
        <v>0</v>
      </c>
    </row>
    <row r="806" spans="2:11" x14ac:dyDescent="0.2">
      <c r="B806" s="375" t="s">
        <v>2144</v>
      </c>
      <c r="C806" s="359" t="s">
        <v>1974</v>
      </c>
      <c r="D806" s="359" t="s">
        <v>2547</v>
      </c>
      <c r="E806" s="376" t="s">
        <v>1982</v>
      </c>
      <c r="F806" s="377">
        <v>7</v>
      </c>
      <c r="G806" s="378">
        <v>190</v>
      </c>
      <c r="H806" s="378">
        <v>1330</v>
      </c>
      <c r="I806" s="379">
        <v>1.7854673695800001E-3</v>
      </c>
      <c r="J806" s="379">
        <v>9.3971966799999994E-6</v>
      </c>
      <c r="K806" s="379">
        <v>0</v>
      </c>
    </row>
    <row r="807" spans="2:11" x14ac:dyDescent="0.2">
      <c r="B807" s="375" t="s">
        <v>2144</v>
      </c>
      <c r="C807" s="359" t="s">
        <v>1997</v>
      </c>
      <c r="D807" s="359" t="s">
        <v>1779</v>
      </c>
      <c r="E807" s="376" t="s">
        <v>1982</v>
      </c>
      <c r="F807" s="377">
        <v>4</v>
      </c>
      <c r="G807" s="378">
        <v>284</v>
      </c>
      <c r="H807" s="378">
        <v>1136</v>
      </c>
      <c r="I807" s="379">
        <v>1.52503077582E-3</v>
      </c>
      <c r="J807" s="379">
        <v>5.36982668E-6</v>
      </c>
      <c r="K807" s="379">
        <v>0</v>
      </c>
    </row>
    <row r="808" spans="2:11" x14ac:dyDescent="0.2">
      <c r="B808" s="375" t="s">
        <v>2144</v>
      </c>
      <c r="C808" s="359" t="s">
        <v>1985</v>
      </c>
      <c r="D808" s="359" t="s">
        <v>1783</v>
      </c>
      <c r="E808" s="376" t="s">
        <v>1982</v>
      </c>
      <c r="F808" s="377">
        <v>29</v>
      </c>
      <c r="G808" s="378">
        <v>164</v>
      </c>
      <c r="H808" s="378">
        <v>4756</v>
      </c>
      <c r="I808" s="379">
        <v>6.3847239170699999E-3</v>
      </c>
      <c r="J808" s="379">
        <v>3.8931243400000002E-5</v>
      </c>
      <c r="K808" s="379">
        <v>0</v>
      </c>
    </row>
    <row r="809" spans="2:11" x14ac:dyDescent="0.2">
      <c r="B809" s="375" t="s">
        <v>2144</v>
      </c>
      <c r="C809" s="359" t="s">
        <v>2023</v>
      </c>
      <c r="D809" s="359" t="s">
        <v>1783</v>
      </c>
      <c r="E809" s="376" t="s">
        <v>1982</v>
      </c>
      <c r="F809" s="377">
        <v>40</v>
      </c>
      <c r="G809" s="378">
        <v>250</v>
      </c>
      <c r="H809" s="378">
        <v>10000</v>
      </c>
      <c r="I809" s="379">
        <v>1.3424566688550001E-2</v>
      </c>
      <c r="J809" s="379">
        <v>5.3698266749999998E-5</v>
      </c>
      <c r="K809" s="379">
        <v>0</v>
      </c>
    </row>
    <row r="810" spans="2:11" x14ac:dyDescent="0.2">
      <c r="B810" s="375" t="s">
        <v>2144</v>
      </c>
      <c r="C810" s="359" t="s">
        <v>2023</v>
      </c>
      <c r="D810" s="359" t="s">
        <v>1783</v>
      </c>
      <c r="E810" s="376" t="s">
        <v>1982</v>
      </c>
      <c r="F810" s="377">
        <v>59</v>
      </c>
      <c r="G810" s="378">
        <v>226.27118644067801</v>
      </c>
      <c r="H810" s="378">
        <v>13350</v>
      </c>
      <c r="I810" s="379">
        <v>1.7921796529209999E-2</v>
      </c>
      <c r="J810" s="379">
        <v>7.9204943459999994E-5</v>
      </c>
      <c r="K810" s="379">
        <v>0</v>
      </c>
    </row>
    <row r="811" spans="2:11" x14ac:dyDescent="0.2">
      <c r="B811" s="375" t="s">
        <v>1786</v>
      </c>
      <c r="C811" s="359" t="s">
        <v>1981</v>
      </c>
      <c r="D811" s="359" t="s">
        <v>1779</v>
      </c>
      <c r="E811" s="376" t="s">
        <v>1982</v>
      </c>
      <c r="F811" s="377">
        <v>8</v>
      </c>
      <c r="G811" s="378">
        <v>119</v>
      </c>
      <c r="H811" s="378">
        <v>952</v>
      </c>
      <c r="I811" s="379">
        <v>1.2780187487500001E-3</v>
      </c>
      <c r="J811" s="379">
        <v>1.073965335E-5</v>
      </c>
      <c r="K811" s="379">
        <v>0</v>
      </c>
    </row>
    <row r="812" spans="2:11" x14ac:dyDescent="0.2">
      <c r="B812" s="375" t="s">
        <v>1786</v>
      </c>
      <c r="C812" s="359" t="s">
        <v>2142</v>
      </c>
      <c r="D812" s="359" t="s">
        <v>1783</v>
      </c>
      <c r="E812" s="376" t="s">
        <v>1982</v>
      </c>
      <c r="F812" s="377">
        <v>34</v>
      </c>
      <c r="G812" s="378">
        <v>191</v>
      </c>
      <c r="H812" s="378">
        <v>6494</v>
      </c>
      <c r="I812" s="379">
        <v>8.71791360754E-3</v>
      </c>
      <c r="J812" s="379">
        <v>4.5643526740000003E-5</v>
      </c>
      <c r="K812" s="379">
        <v>0</v>
      </c>
    </row>
    <row r="813" spans="2:11" x14ac:dyDescent="0.2">
      <c r="B813" s="375" t="s">
        <v>1786</v>
      </c>
      <c r="C813" s="359" t="s">
        <v>2047</v>
      </c>
      <c r="D813" s="359" t="s">
        <v>1779</v>
      </c>
      <c r="E813" s="376" t="s">
        <v>1982</v>
      </c>
      <c r="F813" s="377">
        <v>5</v>
      </c>
      <c r="G813" s="378">
        <v>270</v>
      </c>
      <c r="H813" s="378">
        <v>1350</v>
      </c>
      <c r="I813" s="379">
        <v>1.81231650295E-3</v>
      </c>
      <c r="J813" s="379">
        <v>6.7122833400000002E-6</v>
      </c>
      <c r="K813" s="379">
        <v>0</v>
      </c>
    </row>
    <row r="814" spans="2:11" x14ac:dyDescent="0.2">
      <c r="B814" s="375" t="s">
        <v>1786</v>
      </c>
      <c r="C814" s="359" t="s">
        <v>2047</v>
      </c>
      <c r="D814" s="359" t="s">
        <v>1779</v>
      </c>
      <c r="E814" s="376" t="s">
        <v>1982</v>
      </c>
      <c r="F814" s="377">
        <v>84</v>
      </c>
      <c r="G814" s="378">
        <v>258</v>
      </c>
      <c r="H814" s="378">
        <v>21672</v>
      </c>
      <c r="I814" s="379">
        <v>2.9093720927419998E-2</v>
      </c>
      <c r="J814" s="379">
        <v>1.1276636018E-4</v>
      </c>
      <c r="K814" s="379">
        <v>0</v>
      </c>
    </row>
    <row r="815" spans="2:11" x14ac:dyDescent="0.2">
      <c r="B815" s="375" t="s">
        <v>1786</v>
      </c>
      <c r="C815" s="359" t="s">
        <v>2088</v>
      </c>
      <c r="D815" s="359" t="s">
        <v>1779</v>
      </c>
      <c r="E815" s="376" t="s">
        <v>1982</v>
      </c>
      <c r="F815" s="377">
        <v>13</v>
      </c>
      <c r="G815" s="378">
        <v>160</v>
      </c>
      <c r="H815" s="378">
        <v>2080</v>
      </c>
      <c r="I815" s="379">
        <v>2.79230987122E-3</v>
      </c>
      <c r="J815" s="379">
        <v>1.7451936700000001E-5</v>
      </c>
      <c r="K815" s="379">
        <v>0</v>
      </c>
    </row>
    <row r="816" spans="2:11" x14ac:dyDescent="0.2">
      <c r="B816" s="375" t="s">
        <v>1786</v>
      </c>
      <c r="C816" s="359" t="s">
        <v>2067</v>
      </c>
      <c r="D816" s="359" t="s">
        <v>2547</v>
      </c>
      <c r="E816" s="376" t="s">
        <v>1982</v>
      </c>
      <c r="F816" s="377">
        <v>15</v>
      </c>
      <c r="G816" s="378">
        <v>300</v>
      </c>
      <c r="H816" s="378">
        <v>4500</v>
      </c>
      <c r="I816" s="379">
        <v>6.0410550098500002E-3</v>
      </c>
      <c r="J816" s="379">
        <v>2.013685003E-5</v>
      </c>
      <c r="K816" s="379">
        <v>0</v>
      </c>
    </row>
    <row r="817" spans="2:11" x14ac:dyDescent="0.2">
      <c r="B817" s="375" t="s">
        <v>1786</v>
      </c>
      <c r="C817" s="359" t="s">
        <v>1818</v>
      </c>
      <c r="D817" s="359" t="s">
        <v>1779</v>
      </c>
      <c r="E817" s="376" t="s">
        <v>1982</v>
      </c>
      <c r="F817" s="377">
        <v>11</v>
      </c>
      <c r="G817" s="378">
        <v>65</v>
      </c>
      <c r="H817" s="378">
        <v>715</v>
      </c>
      <c r="I817" s="379">
        <v>9.5985651822999996E-4</v>
      </c>
      <c r="J817" s="379">
        <v>1.4767023359999999E-5</v>
      </c>
      <c r="K817" s="379">
        <v>0</v>
      </c>
    </row>
    <row r="818" spans="2:11" x14ac:dyDescent="0.2">
      <c r="B818" s="375" t="s">
        <v>1786</v>
      </c>
      <c r="C818" s="359" t="s">
        <v>1930</v>
      </c>
      <c r="D818" s="359" t="s">
        <v>1779</v>
      </c>
      <c r="E818" s="376" t="s">
        <v>1982</v>
      </c>
      <c r="F818" s="377">
        <v>3</v>
      </c>
      <c r="G818" s="378">
        <v>8</v>
      </c>
      <c r="H818" s="378">
        <v>24</v>
      </c>
      <c r="I818" s="379">
        <v>3.2218960049999997E-5</v>
      </c>
      <c r="J818" s="379">
        <v>4.02737001E-6</v>
      </c>
      <c r="K818" s="379">
        <v>0</v>
      </c>
    </row>
    <row r="819" spans="2:11" x14ac:dyDescent="0.2">
      <c r="B819" s="375" t="s">
        <v>1786</v>
      </c>
      <c r="C819" s="359" t="s">
        <v>2135</v>
      </c>
      <c r="D819" s="359" t="s">
        <v>1783</v>
      </c>
      <c r="E819" s="376" t="s">
        <v>1982</v>
      </c>
      <c r="F819" s="377">
        <v>30</v>
      </c>
      <c r="G819" s="378">
        <v>45</v>
      </c>
      <c r="H819" s="378">
        <v>1350</v>
      </c>
      <c r="I819" s="379">
        <v>1.81231650295E-3</v>
      </c>
      <c r="J819" s="379">
        <v>4.0273700070000002E-5</v>
      </c>
      <c r="K819" s="379">
        <v>0</v>
      </c>
    </row>
    <row r="820" spans="2:11" x14ac:dyDescent="0.2">
      <c r="B820" s="375" t="s">
        <v>1786</v>
      </c>
      <c r="C820" s="359" t="s">
        <v>1853</v>
      </c>
      <c r="D820" s="359" t="s">
        <v>1779</v>
      </c>
      <c r="E820" s="376" t="s">
        <v>1982</v>
      </c>
      <c r="F820" s="377">
        <v>36</v>
      </c>
      <c r="G820" s="378">
        <v>130</v>
      </c>
      <c r="H820" s="378">
        <v>4680</v>
      </c>
      <c r="I820" s="379">
        <v>6.2826972102400002E-3</v>
      </c>
      <c r="J820" s="379">
        <v>4.8328440079999998E-5</v>
      </c>
      <c r="K820" s="379">
        <v>0</v>
      </c>
    </row>
    <row r="821" spans="2:11" x14ac:dyDescent="0.2">
      <c r="B821" s="375" t="s">
        <v>1786</v>
      </c>
      <c r="C821" s="359" t="s">
        <v>1859</v>
      </c>
      <c r="D821" s="359" t="s">
        <v>1779</v>
      </c>
      <c r="E821" s="376" t="s">
        <v>1982</v>
      </c>
      <c r="F821" s="377">
        <v>19</v>
      </c>
      <c r="G821" s="378">
        <v>150</v>
      </c>
      <c r="H821" s="378">
        <v>2850</v>
      </c>
      <c r="I821" s="379">
        <v>3.8260015062399999E-3</v>
      </c>
      <c r="J821" s="379">
        <v>2.550667671E-5</v>
      </c>
      <c r="K821" s="379">
        <v>0</v>
      </c>
    </row>
    <row r="822" spans="2:11" x14ac:dyDescent="0.2">
      <c r="B822" s="375" t="s">
        <v>1786</v>
      </c>
      <c r="C822" s="359" t="s">
        <v>2000</v>
      </c>
      <c r="D822" s="359" t="s">
        <v>1783</v>
      </c>
      <c r="E822" s="376" t="s">
        <v>1982</v>
      </c>
      <c r="F822" s="377">
        <v>1</v>
      </c>
      <c r="G822" s="378">
        <v>290</v>
      </c>
      <c r="H822" s="378">
        <v>290</v>
      </c>
      <c r="I822" s="379">
        <v>3.8931243397000002E-4</v>
      </c>
      <c r="J822" s="379">
        <v>1.34245667E-6</v>
      </c>
      <c r="K822" s="379">
        <v>0</v>
      </c>
    </row>
    <row r="823" spans="2:11" x14ac:dyDescent="0.2">
      <c r="B823" s="375" t="s">
        <v>1786</v>
      </c>
      <c r="C823" s="359" t="s">
        <v>1954</v>
      </c>
      <c r="D823" s="359" t="s">
        <v>1779</v>
      </c>
      <c r="E823" s="376" t="s">
        <v>1982</v>
      </c>
      <c r="F823" s="377">
        <v>25</v>
      </c>
      <c r="G823" s="378">
        <v>278</v>
      </c>
      <c r="H823" s="378">
        <v>6950</v>
      </c>
      <c r="I823" s="379">
        <v>9.3300738485399999E-3</v>
      </c>
      <c r="J823" s="379">
        <v>3.3561416719999998E-5</v>
      </c>
      <c r="K823" s="379">
        <v>0</v>
      </c>
    </row>
    <row r="824" spans="2:11" x14ac:dyDescent="0.2">
      <c r="B824" s="375" t="s">
        <v>1786</v>
      </c>
      <c r="C824" s="359" t="s">
        <v>1885</v>
      </c>
      <c r="D824" s="359" t="s">
        <v>1779</v>
      </c>
      <c r="E824" s="376" t="s">
        <v>1982</v>
      </c>
      <c r="F824" s="377">
        <v>2</v>
      </c>
      <c r="G824" s="378">
        <v>220</v>
      </c>
      <c r="H824" s="378">
        <v>440</v>
      </c>
      <c r="I824" s="379">
        <v>5.906809343E-4</v>
      </c>
      <c r="J824" s="379">
        <v>2.68491334E-6</v>
      </c>
      <c r="K824" s="379">
        <v>0</v>
      </c>
    </row>
    <row r="825" spans="2:11" x14ac:dyDescent="0.2">
      <c r="B825" s="375" t="s">
        <v>1786</v>
      </c>
      <c r="C825" s="359" t="s">
        <v>2029</v>
      </c>
      <c r="D825" s="359" t="s">
        <v>2547</v>
      </c>
      <c r="E825" s="376" t="s">
        <v>1982</v>
      </c>
      <c r="F825" s="377">
        <v>10</v>
      </c>
      <c r="G825" s="378">
        <v>80</v>
      </c>
      <c r="H825" s="378">
        <v>800</v>
      </c>
      <c r="I825" s="379">
        <v>1.0739653350800001E-3</v>
      </c>
      <c r="J825" s="379">
        <v>1.342456669E-5</v>
      </c>
      <c r="K825" s="379">
        <v>0</v>
      </c>
    </row>
    <row r="826" spans="2:11" x14ac:dyDescent="0.2">
      <c r="B826" s="375" t="s">
        <v>1786</v>
      </c>
      <c r="C826" s="359" t="s">
        <v>1985</v>
      </c>
      <c r="D826" s="359" t="s">
        <v>1783</v>
      </c>
      <c r="E826" s="376" t="s">
        <v>1982</v>
      </c>
      <c r="F826" s="377">
        <v>1</v>
      </c>
      <c r="G826" s="378">
        <v>120</v>
      </c>
      <c r="H826" s="378">
        <v>120</v>
      </c>
      <c r="I826" s="379">
        <v>1.6109480026E-4</v>
      </c>
      <c r="J826" s="379">
        <v>1.34245667E-6</v>
      </c>
      <c r="K826" s="379">
        <v>0</v>
      </c>
    </row>
    <row r="827" spans="2:11" x14ac:dyDescent="0.2">
      <c r="B827" s="375" t="s">
        <v>1786</v>
      </c>
      <c r="C827" s="359" t="s">
        <v>1985</v>
      </c>
      <c r="D827" s="359" t="s">
        <v>1783</v>
      </c>
      <c r="E827" s="376" t="s">
        <v>1982</v>
      </c>
      <c r="F827" s="377">
        <v>2</v>
      </c>
      <c r="G827" s="378">
        <v>65</v>
      </c>
      <c r="H827" s="378">
        <v>130</v>
      </c>
      <c r="I827" s="379">
        <v>1.7451936695E-4</v>
      </c>
      <c r="J827" s="379">
        <v>2.68491334E-6</v>
      </c>
      <c r="K827" s="379">
        <v>0</v>
      </c>
    </row>
    <row r="828" spans="2:11" x14ac:dyDescent="0.2">
      <c r="B828" s="375" t="s">
        <v>1786</v>
      </c>
      <c r="C828" s="359" t="s">
        <v>1901</v>
      </c>
      <c r="D828" s="359" t="s">
        <v>1783</v>
      </c>
      <c r="E828" s="376" t="s">
        <v>1982</v>
      </c>
      <c r="F828" s="377">
        <v>2</v>
      </c>
      <c r="G828" s="378">
        <v>250</v>
      </c>
      <c r="H828" s="378">
        <v>500</v>
      </c>
      <c r="I828" s="379">
        <v>6.7122833443000003E-4</v>
      </c>
      <c r="J828" s="379">
        <v>2.68491334E-6</v>
      </c>
      <c r="K828" s="379">
        <v>0</v>
      </c>
    </row>
    <row r="829" spans="2:11" x14ac:dyDescent="0.2">
      <c r="B829" s="375" t="s">
        <v>1786</v>
      </c>
      <c r="C829" s="359" t="s">
        <v>2023</v>
      </c>
      <c r="D829" s="359" t="s">
        <v>1783</v>
      </c>
      <c r="E829" s="376" t="s">
        <v>1982</v>
      </c>
      <c r="F829" s="377">
        <v>1</v>
      </c>
      <c r="G829" s="378">
        <v>40</v>
      </c>
      <c r="H829" s="378">
        <v>40</v>
      </c>
      <c r="I829" s="379">
        <v>5.3698266749999998E-5</v>
      </c>
      <c r="J829" s="379">
        <v>1.34245667E-6</v>
      </c>
      <c r="K829" s="379">
        <v>0</v>
      </c>
    </row>
    <row r="830" spans="2:11" x14ac:dyDescent="0.2">
      <c r="B830" s="375" t="s">
        <v>1786</v>
      </c>
      <c r="C830" s="359" t="s">
        <v>2023</v>
      </c>
      <c r="D830" s="359" t="s">
        <v>1783</v>
      </c>
      <c r="E830" s="376" t="s">
        <v>1982</v>
      </c>
      <c r="F830" s="377">
        <v>1</v>
      </c>
      <c r="G830" s="378">
        <v>60</v>
      </c>
      <c r="H830" s="378">
        <v>60</v>
      </c>
      <c r="I830" s="379">
        <v>8.0547400130000002E-5</v>
      </c>
      <c r="J830" s="379">
        <v>1.34245667E-6</v>
      </c>
      <c r="K830" s="379">
        <v>0</v>
      </c>
    </row>
    <row r="831" spans="2:11" x14ac:dyDescent="0.2">
      <c r="B831" s="375" t="s">
        <v>1786</v>
      </c>
      <c r="C831" s="359" t="s">
        <v>2023</v>
      </c>
      <c r="D831" s="359" t="s">
        <v>1783</v>
      </c>
      <c r="E831" s="376" t="s">
        <v>1982</v>
      </c>
      <c r="F831" s="377">
        <v>3</v>
      </c>
      <c r="G831" s="378">
        <v>20</v>
      </c>
      <c r="H831" s="378">
        <v>60</v>
      </c>
      <c r="I831" s="379">
        <v>8.0547400130000002E-5</v>
      </c>
      <c r="J831" s="379">
        <v>4.02737001E-6</v>
      </c>
      <c r="K831" s="379">
        <v>0</v>
      </c>
    </row>
    <row r="832" spans="2:11" x14ac:dyDescent="0.2">
      <c r="B832" s="375" t="s">
        <v>1786</v>
      </c>
      <c r="C832" s="359" t="s">
        <v>2023</v>
      </c>
      <c r="D832" s="359" t="s">
        <v>1783</v>
      </c>
      <c r="E832" s="376" t="s">
        <v>1982</v>
      </c>
      <c r="F832" s="377">
        <v>11</v>
      </c>
      <c r="G832" s="378">
        <v>190</v>
      </c>
      <c r="H832" s="378">
        <v>2090</v>
      </c>
      <c r="I832" s="379">
        <v>2.8057344379100002E-3</v>
      </c>
      <c r="J832" s="379">
        <v>1.4767023359999999E-5</v>
      </c>
      <c r="K832" s="379">
        <v>0</v>
      </c>
    </row>
    <row r="833" spans="2:11" x14ac:dyDescent="0.2">
      <c r="B833" s="375" t="s">
        <v>2145</v>
      </c>
      <c r="C833" s="359" t="s">
        <v>1970</v>
      </c>
      <c r="D833" s="359" t="s">
        <v>2547</v>
      </c>
      <c r="E833" s="376" t="s">
        <v>1982</v>
      </c>
      <c r="F833" s="377">
        <v>8</v>
      </c>
      <c r="G833" s="378">
        <v>415</v>
      </c>
      <c r="H833" s="378">
        <v>3320</v>
      </c>
      <c r="I833" s="379">
        <v>4.4569561406000002E-3</v>
      </c>
      <c r="J833" s="379">
        <v>1.073965335E-5</v>
      </c>
      <c r="K833" s="379">
        <v>0</v>
      </c>
    </row>
    <row r="834" spans="2:11" x14ac:dyDescent="0.2">
      <c r="B834" s="375" t="s">
        <v>2145</v>
      </c>
      <c r="C834" s="359" t="s">
        <v>1892</v>
      </c>
      <c r="D834" s="359" t="s">
        <v>1779</v>
      </c>
      <c r="E834" s="376" t="s">
        <v>1982</v>
      </c>
      <c r="F834" s="377">
        <v>29</v>
      </c>
      <c r="G834" s="378">
        <v>365</v>
      </c>
      <c r="H834" s="378">
        <v>10585</v>
      </c>
      <c r="I834" s="379">
        <v>1.420990383983E-2</v>
      </c>
      <c r="J834" s="379">
        <v>3.8931243400000002E-5</v>
      </c>
      <c r="K834" s="379">
        <v>0</v>
      </c>
    </row>
    <row r="835" spans="2:11" x14ac:dyDescent="0.2">
      <c r="B835" s="375" t="s">
        <v>2146</v>
      </c>
      <c r="C835" s="359" t="s">
        <v>2114</v>
      </c>
      <c r="D835" s="359" t="s">
        <v>1783</v>
      </c>
      <c r="E835" s="376" t="s">
        <v>1982</v>
      </c>
      <c r="F835" s="377">
        <v>6</v>
      </c>
      <c r="G835" s="378">
        <v>205</v>
      </c>
      <c r="H835" s="378">
        <v>1230</v>
      </c>
      <c r="I835" s="379">
        <v>1.65122170269E-3</v>
      </c>
      <c r="J835" s="379">
        <v>8.0547400100000002E-6</v>
      </c>
      <c r="K835" s="379">
        <v>0</v>
      </c>
    </row>
    <row r="836" spans="2:11" x14ac:dyDescent="0.2">
      <c r="B836" s="375" t="s">
        <v>2146</v>
      </c>
      <c r="C836" s="359" t="s">
        <v>2080</v>
      </c>
      <c r="D836" s="359" t="s">
        <v>1783</v>
      </c>
      <c r="E836" s="376" t="s">
        <v>1982</v>
      </c>
      <c r="F836" s="377">
        <v>15</v>
      </c>
      <c r="G836" s="378">
        <v>360</v>
      </c>
      <c r="H836" s="378">
        <v>5400</v>
      </c>
      <c r="I836" s="379">
        <v>7.2492660118199997E-3</v>
      </c>
      <c r="J836" s="379">
        <v>2.013685003E-5</v>
      </c>
      <c r="K836" s="379">
        <v>0</v>
      </c>
    </row>
    <row r="837" spans="2:11" x14ac:dyDescent="0.2">
      <c r="B837" s="375" t="s">
        <v>2146</v>
      </c>
      <c r="C837" s="359" t="s">
        <v>2147</v>
      </c>
      <c r="D837" s="359" t="s">
        <v>2547</v>
      </c>
      <c r="E837" s="376" t="s">
        <v>1982</v>
      </c>
      <c r="F837" s="377">
        <v>12</v>
      </c>
      <c r="G837" s="378">
        <v>22</v>
      </c>
      <c r="H837" s="378">
        <v>264</v>
      </c>
      <c r="I837" s="379">
        <v>3.5440856058000002E-4</v>
      </c>
      <c r="J837" s="379">
        <v>1.610948003E-5</v>
      </c>
      <c r="K837" s="379">
        <v>0</v>
      </c>
    </row>
    <row r="838" spans="2:11" x14ac:dyDescent="0.2">
      <c r="B838" s="375" t="s">
        <v>2146</v>
      </c>
      <c r="C838" s="359" t="s">
        <v>2089</v>
      </c>
      <c r="D838" s="359" t="s">
        <v>2547</v>
      </c>
      <c r="E838" s="376" t="s">
        <v>1982</v>
      </c>
      <c r="F838" s="377">
        <v>4</v>
      </c>
      <c r="G838" s="378">
        <v>224.5</v>
      </c>
      <c r="H838" s="378">
        <v>898</v>
      </c>
      <c r="I838" s="379">
        <v>1.20552608863E-3</v>
      </c>
      <c r="J838" s="379">
        <v>5.36982668E-6</v>
      </c>
      <c r="K838" s="379">
        <v>0</v>
      </c>
    </row>
    <row r="839" spans="2:11" x14ac:dyDescent="0.2">
      <c r="B839" s="375" t="s">
        <v>2146</v>
      </c>
      <c r="C839" s="359" t="s">
        <v>2148</v>
      </c>
      <c r="D839" s="359" t="s">
        <v>2547</v>
      </c>
      <c r="E839" s="376" t="s">
        <v>1982</v>
      </c>
      <c r="F839" s="377">
        <v>5</v>
      </c>
      <c r="G839" s="378">
        <v>248</v>
      </c>
      <c r="H839" s="378">
        <v>1240</v>
      </c>
      <c r="I839" s="379">
        <v>1.66464626938E-3</v>
      </c>
      <c r="J839" s="379">
        <v>6.7122833400000002E-6</v>
      </c>
      <c r="K839" s="379">
        <v>0</v>
      </c>
    </row>
    <row r="840" spans="2:11" x14ac:dyDescent="0.2">
      <c r="B840" s="375" t="s">
        <v>2146</v>
      </c>
      <c r="C840" s="359" t="s">
        <v>1970</v>
      </c>
      <c r="D840" s="359" t="s">
        <v>2547</v>
      </c>
      <c r="E840" s="376" t="s">
        <v>1982</v>
      </c>
      <c r="F840" s="377">
        <v>23</v>
      </c>
      <c r="G840" s="378">
        <v>337</v>
      </c>
      <c r="H840" s="378">
        <v>7751</v>
      </c>
      <c r="I840" s="379">
        <v>1.040538164029E-2</v>
      </c>
      <c r="J840" s="379">
        <v>3.0876503380000003E-5</v>
      </c>
      <c r="K840" s="379">
        <v>0</v>
      </c>
    </row>
    <row r="841" spans="2:11" x14ac:dyDescent="0.2">
      <c r="B841" s="375" t="s">
        <v>2146</v>
      </c>
      <c r="C841" s="359" t="s">
        <v>2029</v>
      </c>
      <c r="D841" s="359" t="s">
        <v>2547</v>
      </c>
      <c r="E841" s="376" t="s">
        <v>1982</v>
      </c>
      <c r="F841" s="377">
        <v>45</v>
      </c>
      <c r="G841" s="378">
        <v>250</v>
      </c>
      <c r="H841" s="378">
        <v>11250</v>
      </c>
      <c r="I841" s="379">
        <v>1.5102637524620001E-2</v>
      </c>
      <c r="J841" s="379">
        <v>6.0410550100000002E-5</v>
      </c>
      <c r="K841" s="379">
        <v>0</v>
      </c>
    </row>
    <row r="842" spans="2:11" x14ac:dyDescent="0.2">
      <c r="B842" s="375" t="s">
        <v>2146</v>
      </c>
      <c r="C842" s="359" t="s">
        <v>2149</v>
      </c>
      <c r="D842" s="359" t="s">
        <v>2547</v>
      </c>
      <c r="E842" s="376" t="s">
        <v>1982</v>
      </c>
      <c r="F842" s="377">
        <v>1</v>
      </c>
      <c r="G842" s="378">
        <v>375</v>
      </c>
      <c r="H842" s="378">
        <v>375</v>
      </c>
      <c r="I842" s="379">
        <v>5.0342125081999996E-4</v>
      </c>
      <c r="J842" s="379">
        <v>1.34245667E-6</v>
      </c>
      <c r="K842" s="379">
        <v>0</v>
      </c>
    </row>
    <row r="843" spans="2:11" x14ac:dyDescent="0.2">
      <c r="B843" s="375" t="s">
        <v>2146</v>
      </c>
      <c r="C843" s="359" t="s">
        <v>1892</v>
      </c>
      <c r="D843" s="359" t="s">
        <v>1779</v>
      </c>
      <c r="E843" s="376" t="s">
        <v>1982</v>
      </c>
      <c r="F843" s="377">
        <v>99</v>
      </c>
      <c r="G843" s="378">
        <v>351</v>
      </c>
      <c r="H843" s="378">
        <v>34749</v>
      </c>
      <c r="I843" s="379">
        <v>4.664902678604E-2</v>
      </c>
      <c r="J843" s="379">
        <v>1.3290321021999999E-4</v>
      </c>
      <c r="K843" s="379">
        <v>0</v>
      </c>
    </row>
    <row r="844" spans="2:11" x14ac:dyDescent="0.2">
      <c r="B844" s="375" t="s">
        <v>2150</v>
      </c>
      <c r="C844" s="359" t="s">
        <v>1921</v>
      </c>
      <c r="D844" s="359" t="s">
        <v>1779</v>
      </c>
      <c r="E844" s="376" t="s">
        <v>1982</v>
      </c>
      <c r="F844" s="377">
        <v>225</v>
      </c>
      <c r="G844" s="378">
        <v>344</v>
      </c>
      <c r="H844" s="378">
        <v>77400</v>
      </c>
      <c r="I844" s="379">
        <v>0.10390614616937</v>
      </c>
      <c r="J844" s="379">
        <v>3.0205275048999998E-4</v>
      </c>
      <c r="K844" s="379">
        <v>0</v>
      </c>
    </row>
    <row r="845" spans="2:11" x14ac:dyDescent="0.2">
      <c r="B845" s="375" t="s">
        <v>2150</v>
      </c>
      <c r="C845" s="359" t="s">
        <v>1829</v>
      </c>
      <c r="D845" s="359" t="s">
        <v>1779</v>
      </c>
      <c r="E845" s="376" t="s">
        <v>1982</v>
      </c>
      <c r="F845" s="377">
        <v>1</v>
      </c>
      <c r="G845" s="378">
        <v>320</v>
      </c>
      <c r="H845" s="378">
        <v>320</v>
      </c>
      <c r="I845" s="379">
        <v>4.2958613403000002E-4</v>
      </c>
      <c r="J845" s="379">
        <v>1.34245667E-6</v>
      </c>
      <c r="K845" s="379">
        <v>0</v>
      </c>
    </row>
    <row r="846" spans="2:11" x14ac:dyDescent="0.2">
      <c r="B846" s="375" t="s">
        <v>2150</v>
      </c>
      <c r="C846" s="359" t="s">
        <v>1848</v>
      </c>
      <c r="D846" s="359" t="s">
        <v>1779</v>
      </c>
      <c r="E846" s="376" t="s">
        <v>1982</v>
      </c>
      <c r="F846" s="377">
        <v>31</v>
      </c>
      <c r="G846" s="378">
        <v>379.83870967741899</v>
      </c>
      <c r="H846" s="378">
        <v>11775</v>
      </c>
      <c r="I846" s="379">
        <v>1.5807427275769999E-2</v>
      </c>
      <c r="J846" s="379">
        <v>4.161615673E-5</v>
      </c>
      <c r="K846" s="379">
        <v>0</v>
      </c>
    </row>
    <row r="847" spans="2:11" x14ac:dyDescent="0.2">
      <c r="B847" s="375" t="s">
        <v>2150</v>
      </c>
      <c r="C847" s="359" t="s">
        <v>1853</v>
      </c>
      <c r="D847" s="359" t="s">
        <v>1779</v>
      </c>
      <c r="E847" s="376" t="s">
        <v>1982</v>
      </c>
      <c r="F847" s="377">
        <v>44</v>
      </c>
      <c r="G847" s="378">
        <v>275</v>
      </c>
      <c r="H847" s="378">
        <v>12100</v>
      </c>
      <c r="I847" s="379">
        <v>1.6243725693140001E-2</v>
      </c>
      <c r="J847" s="379">
        <v>5.9068093430000001E-5</v>
      </c>
      <c r="K847" s="379">
        <v>0</v>
      </c>
    </row>
    <row r="848" spans="2:11" x14ac:dyDescent="0.2">
      <c r="B848" s="375" t="s">
        <v>2150</v>
      </c>
      <c r="C848" s="359" t="s">
        <v>1855</v>
      </c>
      <c r="D848" s="359" t="s">
        <v>1779</v>
      </c>
      <c r="E848" s="376" t="s">
        <v>1982</v>
      </c>
      <c r="F848" s="377">
        <v>17</v>
      </c>
      <c r="G848" s="378">
        <v>22</v>
      </c>
      <c r="H848" s="378">
        <v>374</v>
      </c>
      <c r="I848" s="379">
        <v>5.0207879414999998E-4</v>
      </c>
      <c r="J848" s="379">
        <v>2.2821763370000001E-5</v>
      </c>
      <c r="K848" s="379">
        <v>0</v>
      </c>
    </row>
    <row r="849" spans="2:11" x14ac:dyDescent="0.2">
      <c r="B849" s="375" t="s">
        <v>2150</v>
      </c>
      <c r="C849" s="359" t="s">
        <v>1880</v>
      </c>
      <c r="D849" s="359" t="s">
        <v>1779</v>
      </c>
      <c r="E849" s="376" t="s">
        <v>1982</v>
      </c>
      <c r="F849" s="377">
        <v>17</v>
      </c>
      <c r="G849" s="378">
        <v>35</v>
      </c>
      <c r="H849" s="378">
        <v>595</v>
      </c>
      <c r="I849" s="379">
        <v>7.9876171797000001E-4</v>
      </c>
      <c r="J849" s="379">
        <v>2.2821763370000001E-5</v>
      </c>
      <c r="K849" s="379">
        <v>0</v>
      </c>
    </row>
    <row r="850" spans="2:11" x14ac:dyDescent="0.2">
      <c r="B850" s="375" t="s">
        <v>2150</v>
      </c>
      <c r="C850" s="359" t="s">
        <v>1957</v>
      </c>
      <c r="D850" s="359" t="s">
        <v>1783</v>
      </c>
      <c r="E850" s="376" t="s">
        <v>1982</v>
      </c>
      <c r="F850" s="377">
        <v>3</v>
      </c>
      <c r="G850" s="378">
        <v>233</v>
      </c>
      <c r="H850" s="378">
        <v>699</v>
      </c>
      <c r="I850" s="379">
        <v>9.3837721153000001E-4</v>
      </c>
      <c r="J850" s="379">
        <v>4.02737001E-6</v>
      </c>
      <c r="K850" s="379">
        <v>0</v>
      </c>
    </row>
    <row r="851" spans="2:11" x14ac:dyDescent="0.2">
      <c r="B851" s="375" t="s">
        <v>2150</v>
      </c>
      <c r="C851" s="359" t="s">
        <v>2093</v>
      </c>
      <c r="D851" s="359" t="s">
        <v>1779</v>
      </c>
      <c r="E851" s="376" t="s">
        <v>1982</v>
      </c>
      <c r="F851" s="377">
        <v>19</v>
      </c>
      <c r="G851" s="378">
        <v>193.157894736842</v>
      </c>
      <c r="H851" s="378">
        <v>3670</v>
      </c>
      <c r="I851" s="379">
        <v>4.9268159746999997E-3</v>
      </c>
      <c r="J851" s="379">
        <v>2.550667671E-5</v>
      </c>
      <c r="K851" s="379">
        <v>0</v>
      </c>
    </row>
    <row r="852" spans="2:11" x14ac:dyDescent="0.2">
      <c r="B852" s="375" t="s">
        <v>2150</v>
      </c>
      <c r="C852" s="359" t="s">
        <v>2093</v>
      </c>
      <c r="D852" s="359" t="s">
        <v>1779</v>
      </c>
      <c r="E852" s="376" t="s">
        <v>1982</v>
      </c>
      <c r="F852" s="377">
        <v>79</v>
      </c>
      <c r="G852" s="378">
        <v>375</v>
      </c>
      <c r="H852" s="378">
        <v>29625</v>
      </c>
      <c r="I852" s="379">
        <v>3.9770278814830001E-2</v>
      </c>
      <c r="J852" s="379">
        <v>1.0605407684E-4</v>
      </c>
      <c r="K852" s="379">
        <v>0</v>
      </c>
    </row>
    <row r="853" spans="2:11" x14ac:dyDescent="0.2">
      <c r="B853" s="375" t="s">
        <v>2150</v>
      </c>
      <c r="C853" s="359" t="s">
        <v>1892</v>
      </c>
      <c r="D853" s="359" t="s">
        <v>1779</v>
      </c>
      <c r="E853" s="376" t="s">
        <v>1982</v>
      </c>
      <c r="F853" s="377">
        <v>12</v>
      </c>
      <c r="G853" s="378">
        <v>135</v>
      </c>
      <c r="H853" s="378">
        <v>1620</v>
      </c>
      <c r="I853" s="379">
        <v>2.1747798035400001E-3</v>
      </c>
      <c r="J853" s="379">
        <v>1.610948003E-5</v>
      </c>
      <c r="K853" s="379">
        <v>0</v>
      </c>
    </row>
    <row r="854" spans="2:11" x14ac:dyDescent="0.2">
      <c r="B854" s="375" t="s">
        <v>2150</v>
      </c>
      <c r="C854" s="359" t="s">
        <v>2151</v>
      </c>
      <c r="D854" s="359" t="s">
        <v>1783</v>
      </c>
      <c r="E854" s="376" t="s">
        <v>1982</v>
      </c>
      <c r="F854" s="377">
        <v>2</v>
      </c>
      <c r="G854" s="378">
        <v>125</v>
      </c>
      <c r="H854" s="378">
        <v>250</v>
      </c>
      <c r="I854" s="379">
        <v>3.3561416721E-4</v>
      </c>
      <c r="J854" s="379">
        <v>2.68491334E-6</v>
      </c>
      <c r="K854" s="379">
        <v>0</v>
      </c>
    </row>
    <row r="855" spans="2:11" x14ac:dyDescent="0.2">
      <c r="B855" s="375" t="s">
        <v>2150</v>
      </c>
      <c r="C855" s="359" t="s">
        <v>2017</v>
      </c>
      <c r="D855" s="359" t="s">
        <v>1783</v>
      </c>
      <c r="E855" s="376" t="s">
        <v>1982</v>
      </c>
      <c r="F855" s="377">
        <v>5</v>
      </c>
      <c r="G855" s="378">
        <v>360</v>
      </c>
      <c r="H855" s="378">
        <v>1800</v>
      </c>
      <c r="I855" s="379">
        <v>2.4164220039399999E-3</v>
      </c>
      <c r="J855" s="379">
        <v>6.7122833400000002E-6</v>
      </c>
      <c r="K855" s="379">
        <v>0</v>
      </c>
    </row>
    <row r="856" spans="2:11" x14ac:dyDescent="0.2">
      <c r="B856" s="375" t="s">
        <v>2150</v>
      </c>
      <c r="C856" s="359" t="s">
        <v>2083</v>
      </c>
      <c r="D856" s="359" t="s">
        <v>2547</v>
      </c>
      <c r="E856" s="376" t="s">
        <v>1982</v>
      </c>
      <c r="F856" s="377">
        <v>24</v>
      </c>
      <c r="G856" s="378">
        <v>190</v>
      </c>
      <c r="H856" s="378">
        <v>4560</v>
      </c>
      <c r="I856" s="379">
        <v>6.1216024099799999E-3</v>
      </c>
      <c r="J856" s="379">
        <v>3.2218960049999997E-5</v>
      </c>
      <c r="K856" s="379">
        <v>0</v>
      </c>
    </row>
    <row r="857" spans="2:11" x14ac:dyDescent="0.2">
      <c r="B857" s="375" t="s">
        <v>2152</v>
      </c>
      <c r="C857" s="359" t="s">
        <v>1999</v>
      </c>
      <c r="D857" s="359" t="s">
        <v>1783</v>
      </c>
      <c r="E857" s="376" t="s">
        <v>1982</v>
      </c>
      <c r="F857" s="377">
        <v>1</v>
      </c>
      <c r="G857" s="378">
        <v>430</v>
      </c>
      <c r="H857" s="378">
        <v>430</v>
      </c>
      <c r="I857" s="379">
        <v>5.7725636761000001E-4</v>
      </c>
      <c r="J857" s="379">
        <v>1.34245667E-6</v>
      </c>
      <c r="K857" s="379">
        <v>0</v>
      </c>
    </row>
    <row r="858" spans="2:11" x14ac:dyDescent="0.2">
      <c r="B858" s="375" t="s">
        <v>2152</v>
      </c>
      <c r="C858" s="359" t="s">
        <v>2142</v>
      </c>
      <c r="D858" s="359" t="s">
        <v>1783</v>
      </c>
      <c r="E858" s="376" t="s">
        <v>1982</v>
      </c>
      <c r="F858" s="377">
        <v>67</v>
      </c>
      <c r="G858" s="378">
        <v>180</v>
      </c>
      <c r="H858" s="378">
        <v>12060</v>
      </c>
      <c r="I858" s="379">
        <v>1.6190027426389999E-2</v>
      </c>
      <c r="J858" s="379">
        <v>8.9944596809999998E-5</v>
      </c>
      <c r="K858" s="379">
        <v>0</v>
      </c>
    </row>
    <row r="859" spans="2:11" x14ac:dyDescent="0.2">
      <c r="B859" s="375" t="s">
        <v>2152</v>
      </c>
      <c r="C859" s="359" t="s">
        <v>1913</v>
      </c>
      <c r="D859" s="359" t="s">
        <v>1779</v>
      </c>
      <c r="E859" s="376" t="s">
        <v>1982</v>
      </c>
      <c r="F859" s="377">
        <v>14</v>
      </c>
      <c r="G859" s="378">
        <v>6</v>
      </c>
      <c r="H859" s="378">
        <v>84</v>
      </c>
      <c r="I859" s="379">
        <v>1.1276636018E-4</v>
      </c>
      <c r="J859" s="379">
        <v>1.8794393359999999E-5</v>
      </c>
      <c r="K859" s="379">
        <v>0</v>
      </c>
    </row>
    <row r="860" spans="2:11" x14ac:dyDescent="0.2">
      <c r="B860" s="375" t="s">
        <v>2152</v>
      </c>
      <c r="C860" s="359" t="s">
        <v>2047</v>
      </c>
      <c r="D860" s="359" t="s">
        <v>1779</v>
      </c>
      <c r="E860" s="376" t="s">
        <v>1982</v>
      </c>
      <c r="F860" s="377">
        <v>1</v>
      </c>
      <c r="G860" s="378">
        <v>375</v>
      </c>
      <c r="H860" s="378">
        <v>375</v>
      </c>
      <c r="I860" s="379">
        <v>5.0342125081999996E-4</v>
      </c>
      <c r="J860" s="379">
        <v>1.34245667E-6</v>
      </c>
      <c r="K860" s="379">
        <v>0</v>
      </c>
    </row>
    <row r="861" spans="2:11" x14ac:dyDescent="0.2">
      <c r="B861" s="375" t="s">
        <v>2152</v>
      </c>
      <c r="C861" s="359" t="s">
        <v>2098</v>
      </c>
      <c r="D861" s="359" t="s">
        <v>2547</v>
      </c>
      <c r="E861" s="376" t="s">
        <v>1982</v>
      </c>
      <c r="F861" s="377">
        <v>4</v>
      </c>
      <c r="G861" s="378">
        <v>95</v>
      </c>
      <c r="H861" s="378">
        <v>380</v>
      </c>
      <c r="I861" s="379">
        <v>5.1013353416000005E-4</v>
      </c>
      <c r="J861" s="379">
        <v>5.36982668E-6</v>
      </c>
      <c r="K861" s="379">
        <v>0</v>
      </c>
    </row>
    <row r="862" spans="2:11" x14ac:dyDescent="0.2">
      <c r="B862" s="375" t="s">
        <v>2152</v>
      </c>
      <c r="C862" s="359" t="s">
        <v>2088</v>
      </c>
      <c r="D862" s="359" t="s">
        <v>1779</v>
      </c>
      <c r="E862" s="376" t="s">
        <v>1982</v>
      </c>
      <c r="F862" s="377">
        <v>1</v>
      </c>
      <c r="G862" s="378">
        <v>47</v>
      </c>
      <c r="H862" s="378">
        <v>47</v>
      </c>
      <c r="I862" s="379">
        <v>6.3095463440000004E-5</v>
      </c>
      <c r="J862" s="379">
        <v>1.34245667E-6</v>
      </c>
      <c r="K862" s="379">
        <v>0</v>
      </c>
    </row>
    <row r="863" spans="2:11" x14ac:dyDescent="0.2">
      <c r="B863" s="375" t="s">
        <v>2152</v>
      </c>
      <c r="C863" s="359" t="s">
        <v>2067</v>
      </c>
      <c r="D863" s="359" t="s">
        <v>2547</v>
      </c>
      <c r="E863" s="376" t="s">
        <v>1982</v>
      </c>
      <c r="F863" s="377">
        <v>41</v>
      </c>
      <c r="G863" s="378">
        <v>325</v>
      </c>
      <c r="H863" s="378">
        <v>13325</v>
      </c>
      <c r="I863" s="379">
        <v>1.7888235112489999E-2</v>
      </c>
      <c r="J863" s="379">
        <v>5.5040723419999999E-5</v>
      </c>
      <c r="K863" s="379">
        <v>0</v>
      </c>
    </row>
    <row r="864" spans="2:11" x14ac:dyDescent="0.2">
      <c r="B864" s="375" t="s">
        <v>2152</v>
      </c>
      <c r="C864" s="359" t="s">
        <v>1820</v>
      </c>
      <c r="D864" s="359" t="s">
        <v>1779</v>
      </c>
      <c r="E864" s="376" t="s">
        <v>1982</v>
      </c>
      <c r="F864" s="377">
        <v>27</v>
      </c>
      <c r="G864" s="378">
        <v>365</v>
      </c>
      <c r="H864" s="378">
        <v>9855</v>
      </c>
      <c r="I864" s="379">
        <v>1.322991047156E-2</v>
      </c>
      <c r="J864" s="379">
        <v>3.624633006E-5</v>
      </c>
      <c r="K864" s="379">
        <v>0</v>
      </c>
    </row>
    <row r="865" spans="2:11" x14ac:dyDescent="0.2">
      <c r="B865" s="375" t="s">
        <v>2152</v>
      </c>
      <c r="C865" s="359" t="s">
        <v>1930</v>
      </c>
      <c r="D865" s="359" t="s">
        <v>1779</v>
      </c>
      <c r="E865" s="376" t="s">
        <v>1982</v>
      </c>
      <c r="F865" s="377">
        <v>2</v>
      </c>
      <c r="G865" s="378">
        <v>90</v>
      </c>
      <c r="H865" s="378">
        <v>180</v>
      </c>
      <c r="I865" s="379">
        <v>2.4164220039000001E-4</v>
      </c>
      <c r="J865" s="379">
        <v>2.68491334E-6</v>
      </c>
      <c r="K865" s="379">
        <v>0</v>
      </c>
    </row>
    <row r="866" spans="2:11" x14ac:dyDescent="0.2">
      <c r="B866" s="375" t="s">
        <v>2152</v>
      </c>
      <c r="C866" s="359" t="s">
        <v>1841</v>
      </c>
      <c r="D866" s="359" t="s">
        <v>2547</v>
      </c>
      <c r="E866" s="376" t="s">
        <v>1982</v>
      </c>
      <c r="F866" s="377">
        <v>60</v>
      </c>
      <c r="G866" s="378">
        <v>275</v>
      </c>
      <c r="H866" s="378">
        <v>16500</v>
      </c>
      <c r="I866" s="379">
        <v>2.2150535036109999E-2</v>
      </c>
      <c r="J866" s="379">
        <v>8.0547400130000002E-5</v>
      </c>
      <c r="K866" s="379">
        <v>0</v>
      </c>
    </row>
    <row r="867" spans="2:11" x14ac:dyDescent="0.2">
      <c r="B867" s="375" t="s">
        <v>2152</v>
      </c>
      <c r="C867" s="359" t="s">
        <v>1848</v>
      </c>
      <c r="D867" s="359" t="s">
        <v>1779</v>
      </c>
      <c r="E867" s="376" t="s">
        <v>1982</v>
      </c>
      <c r="F867" s="377">
        <v>25</v>
      </c>
      <c r="G867" s="378">
        <v>400</v>
      </c>
      <c r="H867" s="378">
        <v>10000</v>
      </c>
      <c r="I867" s="379">
        <v>1.3424566688550001E-2</v>
      </c>
      <c r="J867" s="379">
        <v>3.3561416719999998E-5</v>
      </c>
      <c r="K867" s="379">
        <v>0</v>
      </c>
    </row>
    <row r="868" spans="2:11" x14ac:dyDescent="0.2">
      <c r="B868" s="375" t="s">
        <v>2152</v>
      </c>
      <c r="C868" s="359" t="s">
        <v>1853</v>
      </c>
      <c r="D868" s="359" t="s">
        <v>1779</v>
      </c>
      <c r="E868" s="376" t="s">
        <v>1982</v>
      </c>
      <c r="F868" s="377">
        <v>10</v>
      </c>
      <c r="G868" s="378">
        <v>253</v>
      </c>
      <c r="H868" s="378">
        <v>2530</v>
      </c>
      <c r="I868" s="379">
        <v>3.3964153721999998E-3</v>
      </c>
      <c r="J868" s="379">
        <v>1.342456669E-5</v>
      </c>
      <c r="K868" s="379">
        <v>0</v>
      </c>
    </row>
    <row r="869" spans="2:11" x14ac:dyDescent="0.2">
      <c r="B869" s="375" t="s">
        <v>2152</v>
      </c>
      <c r="C869" s="359" t="s">
        <v>1853</v>
      </c>
      <c r="D869" s="359" t="s">
        <v>1779</v>
      </c>
      <c r="E869" s="376" t="s">
        <v>1982</v>
      </c>
      <c r="F869" s="377">
        <v>15</v>
      </c>
      <c r="G869" s="378">
        <v>240</v>
      </c>
      <c r="H869" s="378">
        <v>3600</v>
      </c>
      <c r="I869" s="379">
        <v>4.8328440078799998E-3</v>
      </c>
      <c r="J869" s="379">
        <v>2.013685003E-5</v>
      </c>
      <c r="K869" s="379">
        <v>0</v>
      </c>
    </row>
    <row r="870" spans="2:11" x14ac:dyDescent="0.2">
      <c r="B870" s="375" t="s">
        <v>2152</v>
      </c>
      <c r="C870" s="359" t="s">
        <v>1853</v>
      </c>
      <c r="D870" s="359" t="s">
        <v>1779</v>
      </c>
      <c r="E870" s="376" t="s">
        <v>1982</v>
      </c>
      <c r="F870" s="377">
        <v>16</v>
      </c>
      <c r="G870" s="378">
        <v>270</v>
      </c>
      <c r="H870" s="378">
        <v>4320</v>
      </c>
      <c r="I870" s="379">
        <v>5.7994128094500004E-3</v>
      </c>
      <c r="J870" s="379">
        <v>2.14793067E-5</v>
      </c>
      <c r="K870" s="379">
        <v>0</v>
      </c>
    </row>
    <row r="871" spans="2:11" x14ac:dyDescent="0.2">
      <c r="B871" s="375" t="s">
        <v>2152</v>
      </c>
      <c r="C871" s="359" t="s">
        <v>2153</v>
      </c>
      <c r="D871" s="359" t="s">
        <v>1779</v>
      </c>
      <c r="E871" s="376" t="s">
        <v>1982</v>
      </c>
      <c r="F871" s="377">
        <v>54</v>
      </c>
      <c r="G871" s="378">
        <v>240</v>
      </c>
      <c r="H871" s="378">
        <v>12960</v>
      </c>
      <c r="I871" s="379">
        <v>1.739823842836E-2</v>
      </c>
      <c r="J871" s="379">
        <v>7.249266012E-5</v>
      </c>
      <c r="K871" s="379">
        <v>0</v>
      </c>
    </row>
    <row r="872" spans="2:11" x14ac:dyDescent="0.2">
      <c r="B872" s="375" t="s">
        <v>2152</v>
      </c>
      <c r="C872" s="359" t="s">
        <v>2000</v>
      </c>
      <c r="D872" s="359" t="s">
        <v>1783</v>
      </c>
      <c r="E872" s="376" t="s">
        <v>1982</v>
      </c>
      <c r="F872" s="377">
        <v>3</v>
      </c>
      <c r="G872" s="378">
        <v>396</v>
      </c>
      <c r="H872" s="378">
        <v>1188</v>
      </c>
      <c r="I872" s="379">
        <v>1.5948385226000001E-3</v>
      </c>
      <c r="J872" s="379">
        <v>4.02737001E-6</v>
      </c>
      <c r="K872" s="379">
        <v>0</v>
      </c>
    </row>
    <row r="873" spans="2:11" x14ac:dyDescent="0.2">
      <c r="B873" s="375" t="s">
        <v>2152</v>
      </c>
      <c r="C873" s="359" t="s">
        <v>1954</v>
      </c>
      <c r="D873" s="359" t="s">
        <v>1779</v>
      </c>
      <c r="E873" s="376" t="s">
        <v>1982</v>
      </c>
      <c r="F873" s="377">
        <v>15</v>
      </c>
      <c r="G873" s="378">
        <v>295</v>
      </c>
      <c r="H873" s="378">
        <v>4425</v>
      </c>
      <c r="I873" s="379">
        <v>5.9403707596799998E-3</v>
      </c>
      <c r="J873" s="379">
        <v>2.013685003E-5</v>
      </c>
      <c r="K873" s="379">
        <v>0</v>
      </c>
    </row>
    <row r="874" spans="2:11" x14ac:dyDescent="0.2">
      <c r="B874" s="375" t="s">
        <v>2152</v>
      </c>
      <c r="C874" s="359" t="s">
        <v>1884</v>
      </c>
      <c r="D874" s="359" t="s">
        <v>1779</v>
      </c>
      <c r="E874" s="376" t="s">
        <v>1982</v>
      </c>
      <c r="F874" s="377">
        <v>7</v>
      </c>
      <c r="G874" s="378">
        <v>25</v>
      </c>
      <c r="H874" s="378">
        <v>175</v>
      </c>
      <c r="I874" s="379">
        <v>2.3492991705E-4</v>
      </c>
      <c r="J874" s="379">
        <v>9.3971966799999994E-6</v>
      </c>
      <c r="K874" s="379">
        <v>0</v>
      </c>
    </row>
    <row r="875" spans="2:11" x14ac:dyDescent="0.2">
      <c r="B875" s="375" t="s">
        <v>2152</v>
      </c>
      <c r="C875" s="359" t="s">
        <v>1884</v>
      </c>
      <c r="D875" s="359" t="s">
        <v>1779</v>
      </c>
      <c r="E875" s="376" t="s">
        <v>1982</v>
      </c>
      <c r="F875" s="377">
        <v>114</v>
      </c>
      <c r="G875" s="378">
        <v>410</v>
      </c>
      <c r="H875" s="378">
        <v>46740</v>
      </c>
      <c r="I875" s="379">
        <v>6.2746424702279993E-2</v>
      </c>
      <c r="J875" s="379">
        <v>1.5304006024999999E-4</v>
      </c>
      <c r="K875" s="379">
        <v>0</v>
      </c>
    </row>
    <row r="876" spans="2:11" x14ac:dyDescent="0.2">
      <c r="B876" s="375" t="s">
        <v>2152</v>
      </c>
      <c r="C876" s="359" t="s">
        <v>2045</v>
      </c>
      <c r="D876" s="359" t="s">
        <v>1779</v>
      </c>
      <c r="E876" s="376" t="s">
        <v>1982</v>
      </c>
      <c r="F876" s="377">
        <v>22</v>
      </c>
      <c r="G876" s="378">
        <v>274.54545454545502</v>
      </c>
      <c r="H876" s="378">
        <v>6040</v>
      </c>
      <c r="I876" s="379">
        <v>8.1084382798800002E-3</v>
      </c>
      <c r="J876" s="379">
        <v>2.9534046709999999E-5</v>
      </c>
      <c r="K876" s="379">
        <v>0</v>
      </c>
    </row>
    <row r="877" spans="2:11" x14ac:dyDescent="0.2">
      <c r="B877" s="375" t="s">
        <v>2152</v>
      </c>
      <c r="C877" s="359" t="s">
        <v>1985</v>
      </c>
      <c r="D877" s="359" t="s">
        <v>1783</v>
      </c>
      <c r="E877" s="376" t="s">
        <v>1982</v>
      </c>
      <c r="F877" s="377">
        <v>70</v>
      </c>
      <c r="G877" s="378">
        <v>312.34285714285699</v>
      </c>
      <c r="H877" s="378">
        <v>21864</v>
      </c>
      <c r="I877" s="379">
        <v>2.9351472607840001E-2</v>
      </c>
      <c r="J877" s="379">
        <v>9.3971966819999994E-5</v>
      </c>
      <c r="K877" s="379">
        <v>0</v>
      </c>
    </row>
    <row r="878" spans="2:11" x14ac:dyDescent="0.2">
      <c r="B878" s="375" t="s">
        <v>2154</v>
      </c>
      <c r="C878" s="359" t="s">
        <v>2067</v>
      </c>
      <c r="D878" s="359" t="s">
        <v>2547</v>
      </c>
      <c r="E878" s="376" t="s">
        <v>1982</v>
      </c>
      <c r="F878" s="377">
        <v>7</v>
      </c>
      <c r="G878" s="378">
        <v>135</v>
      </c>
      <c r="H878" s="378">
        <v>945</v>
      </c>
      <c r="I878" s="379">
        <v>1.2686215520699999E-3</v>
      </c>
      <c r="J878" s="379">
        <v>9.3971966799999994E-6</v>
      </c>
      <c r="K878" s="379">
        <v>0</v>
      </c>
    </row>
    <row r="879" spans="2:11" x14ac:dyDescent="0.2">
      <c r="B879" s="375" t="s">
        <v>2154</v>
      </c>
      <c r="C879" s="359" t="s">
        <v>2067</v>
      </c>
      <c r="D879" s="359" t="s">
        <v>2547</v>
      </c>
      <c r="E879" s="376" t="s">
        <v>1982</v>
      </c>
      <c r="F879" s="377">
        <v>37</v>
      </c>
      <c r="G879" s="378">
        <v>310</v>
      </c>
      <c r="H879" s="378">
        <v>11470</v>
      </c>
      <c r="I879" s="379">
        <v>1.539797799177E-2</v>
      </c>
      <c r="J879" s="379">
        <v>4.9670896749999998E-5</v>
      </c>
      <c r="K879" s="379">
        <v>0</v>
      </c>
    </row>
    <row r="880" spans="2:11" x14ac:dyDescent="0.2">
      <c r="B880" s="375" t="s">
        <v>2154</v>
      </c>
      <c r="C880" s="359" t="s">
        <v>1778</v>
      </c>
      <c r="D880" s="359" t="s">
        <v>1779</v>
      </c>
      <c r="E880" s="376" t="s">
        <v>1982</v>
      </c>
      <c r="F880" s="377">
        <v>2</v>
      </c>
      <c r="G880" s="378">
        <v>160</v>
      </c>
      <c r="H880" s="378">
        <v>320</v>
      </c>
      <c r="I880" s="379">
        <v>4.2958613403000002E-4</v>
      </c>
      <c r="J880" s="379">
        <v>2.68491334E-6</v>
      </c>
      <c r="K880" s="379">
        <v>0</v>
      </c>
    </row>
    <row r="881" spans="2:11" x14ac:dyDescent="0.2">
      <c r="B881" s="375" t="s">
        <v>2154</v>
      </c>
      <c r="C881" s="359" t="s">
        <v>1818</v>
      </c>
      <c r="D881" s="359" t="s">
        <v>1779</v>
      </c>
      <c r="E881" s="376" t="s">
        <v>1982</v>
      </c>
      <c r="F881" s="377">
        <v>1</v>
      </c>
      <c r="G881" s="378">
        <v>833</v>
      </c>
      <c r="H881" s="378">
        <v>833</v>
      </c>
      <c r="I881" s="379">
        <v>1.1182664051600001E-3</v>
      </c>
      <c r="J881" s="379">
        <v>1.34245667E-6</v>
      </c>
      <c r="K881" s="379">
        <v>0</v>
      </c>
    </row>
    <row r="882" spans="2:11" x14ac:dyDescent="0.2">
      <c r="B882" s="375" t="s">
        <v>2154</v>
      </c>
      <c r="C882" s="359" t="s">
        <v>1927</v>
      </c>
      <c r="D882" s="359" t="s">
        <v>1783</v>
      </c>
      <c r="E882" s="376" t="s">
        <v>1982</v>
      </c>
      <c r="F882" s="377">
        <v>130</v>
      </c>
      <c r="G882" s="378">
        <v>307</v>
      </c>
      <c r="H882" s="378">
        <v>39910</v>
      </c>
      <c r="I882" s="379">
        <v>5.3577445654000001E-2</v>
      </c>
      <c r="J882" s="379">
        <v>1.7451936695E-4</v>
      </c>
      <c r="K882" s="379">
        <v>0</v>
      </c>
    </row>
    <row r="883" spans="2:11" x14ac:dyDescent="0.2">
      <c r="B883" s="375" t="s">
        <v>2154</v>
      </c>
      <c r="C883" s="359" t="s">
        <v>1849</v>
      </c>
      <c r="D883" s="359" t="s">
        <v>1779</v>
      </c>
      <c r="E883" s="376" t="s">
        <v>1982</v>
      </c>
      <c r="F883" s="377">
        <v>1</v>
      </c>
      <c r="G883" s="378">
        <v>670</v>
      </c>
      <c r="H883" s="378">
        <v>670</v>
      </c>
      <c r="I883" s="379">
        <v>8.9944596813000001E-4</v>
      </c>
      <c r="J883" s="379">
        <v>1.34245667E-6</v>
      </c>
      <c r="K883" s="379">
        <v>0</v>
      </c>
    </row>
    <row r="884" spans="2:11" x14ac:dyDescent="0.2">
      <c r="B884" s="375" t="s">
        <v>2154</v>
      </c>
      <c r="C884" s="359" t="s">
        <v>1954</v>
      </c>
      <c r="D884" s="359" t="s">
        <v>1779</v>
      </c>
      <c r="E884" s="376" t="s">
        <v>1982</v>
      </c>
      <c r="F884" s="377">
        <v>11</v>
      </c>
      <c r="G884" s="378">
        <v>135</v>
      </c>
      <c r="H884" s="378">
        <v>1485</v>
      </c>
      <c r="I884" s="379">
        <v>1.9935481532499999E-3</v>
      </c>
      <c r="J884" s="379">
        <v>1.4767023359999999E-5</v>
      </c>
      <c r="K884" s="379">
        <v>0</v>
      </c>
    </row>
    <row r="885" spans="2:11" x14ac:dyDescent="0.2">
      <c r="B885" s="375" t="s">
        <v>2154</v>
      </c>
      <c r="C885" s="359" t="s">
        <v>1884</v>
      </c>
      <c r="D885" s="359" t="s">
        <v>1779</v>
      </c>
      <c r="E885" s="376" t="s">
        <v>1982</v>
      </c>
      <c r="F885" s="377">
        <v>13</v>
      </c>
      <c r="G885" s="378">
        <v>300</v>
      </c>
      <c r="H885" s="378">
        <v>3900</v>
      </c>
      <c r="I885" s="379">
        <v>5.2355810085300001E-3</v>
      </c>
      <c r="J885" s="379">
        <v>1.7451936700000001E-5</v>
      </c>
      <c r="K885" s="379">
        <v>0</v>
      </c>
    </row>
    <row r="886" spans="2:11" x14ac:dyDescent="0.2">
      <c r="B886" s="375" t="s">
        <v>2154</v>
      </c>
      <c r="C886" s="359" t="s">
        <v>1970</v>
      </c>
      <c r="D886" s="359" t="s">
        <v>2547</v>
      </c>
      <c r="E886" s="376" t="s">
        <v>1982</v>
      </c>
      <c r="F886" s="377">
        <v>46</v>
      </c>
      <c r="G886" s="378">
        <v>120</v>
      </c>
      <c r="H886" s="378">
        <v>5520</v>
      </c>
      <c r="I886" s="379">
        <v>7.41036081208E-3</v>
      </c>
      <c r="J886" s="379">
        <v>6.1753006769999996E-5</v>
      </c>
      <c r="K886" s="379">
        <v>0</v>
      </c>
    </row>
    <row r="887" spans="2:11" x14ac:dyDescent="0.2">
      <c r="B887" s="375" t="s">
        <v>2154</v>
      </c>
      <c r="C887" s="359" t="s">
        <v>2029</v>
      </c>
      <c r="D887" s="359" t="s">
        <v>2547</v>
      </c>
      <c r="E887" s="376" t="s">
        <v>1982</v>
      </c>
      <c r="F887" s="377">
        <v>122</v>
      </c>
      <c r="G887" s="378">
        <v>300</v>
      </c>
      <c r="H887" s="378">
        <v>36600</v>
      </c>
      <c r="I887" s="379">
        <v>4.9133914080089998E-2</v>
      </c>
      <c r="J887" s="379">
        <v>1.6377971359999999E-4</v>
      </c>
      <c r="K887" s="379">
        <v>0</v>
      </c>
    </row>
    <row r="888" spans="2:11" x14ac:dyDescent="0.2">
      <c r="B888" s="375" t="s">
        <v>2154</v>
      </c>
      <c r="C888" s="359" t="s">
        <v>1892</v>
      </c>
      <c r="D888" s="359" t="s">
        <v>1779</v>
      </c>
      <c r="E888" s="376" t="s">
        <v>1982</v>
      </c>
      <c r="F888" s="377">
        <v>40</v>
      </c>
      <c r="G888" s="378">
        <v>250</v>
      </c>
      <c r="H888" s="378">
        <v>10000</v>
      </c>
      <c r="I888" s="379">
        <v>1.3424566688550001E-2</v>
      </c>
      <c r="J888" s="379">
        <v>5.3698266749999998E-5</v>
      </c>
      <c r="K888" s="379">
        <v>0</v>
      </c>
    </row>
    <row r="889" spans="2:11" x14ac:dyDescent="0.2">
      <c r="B889" s="375" t="s">
        <v>2154</v>
      </c>
      <c r="C889" s="359" t="s">
        <v>1892</v>
      </c>
      <c r="D889" s="359" t="s">
        <v>1779</v>
      </c>
      <c r="E889" s="376" t="s">
        <v>1982</v>
      </c>
      <c r="F889" s="377">
        <v>31</v>
      </c>
      <c r="G889" s="378">
        <v>380</v>
      </c>
      <c r="H889" s="378">
        <v>11780</v>
      </c>
      <c r="I889" s="379">
        <v>1.5814139559109999E-2</v>
      </c>
      <c r="J889" s="379">
        <v>4.161615673E-5</v>
      </c>
      <c r="K889" s="379">
        <v>0</v>
      </c>
    </row>
    <row r="890" spans="2:11" x14ac:dyDescent="0.2">
      <c r="B890" s="375" t="s">
        <v>2154</v>
      </c>
      <c r="C890" s="359" t="s">
        <v>2012</v>
      </c>
      <c r="D890" s="359" t="s">
        <v>1783</v>
      </c>
      <c r="E890" s="376" t="s">
        <v>1982</v>
      </c>
      <c r="F890" s="377">
        <v>13</v>
      </c>
      <c r="G890" s="378">
        <v>15</v>
      </c>
      <c r="H890" s="378">
        <v>195</v>
      </c>
      <c r="I890" s="379">
        <v>2.6177905042999998E-4</v>
      </c>
      <c r="J890" s="379">
        <v>1.7451936700000001E-5</v>
      </c>
      <c r="K890" s="379">
        <v>0</v>
      </c>
    </row>
    <row r="891" spans="2:11" x14ac:dyDescent="0.2">
      <c r="B891" s="375" t="s">
        <v>2154</v>
      </c>
      <c r="C891" s="359" t="s">
        <v>1997</v>
      </c>
      <c r="D891" s="359" t="s">
        <v>1779</v>
      </c>
      <c r="E891" s="376" t="s">
        <v>1982</v>
      </c>
      <c r="F891" s="377">
        <v>4</v>
      </c>
      <c r="G891" s="378">
        <v>10</v>
      </c>
      <c r="H891" s="378">
        <v>40</v>
      </c>
      <c r="I891" s="379">
        <v>5.3698266749999998E-5</v>
      </c>
      <c r="J891" s="379">
        <v>5.36982668E-6</v>
      </c>
      <c r="K891" s="379">
        <v>0</v>
      </c>
    </row>
    <row r="892" spans="2:11" x14ac:dyDescent="0.2">
      <c r="B892" s="375" t="s">
        <v>2154</v>
      </c>
      <c r="C892" s="359" t="s">
        <v>1985</v>
      </c>
      <c r="D892" s="359" t="s">
        <v>1783</v>
      </c>
      <c r="E892" s="376" t="s">
        <v>1982</v>
      </c>
      <c r="F892" s="377">
        <v>3</v>
      </c>
      <c r="G892" s="378">
        <v>85</v>
      </c>
      <c r="H892" s="378">
        <v>255</v>
      </c>
      <c r="I892" s="379">
        <v>3.4232645056000001E-4</v>
      </c>
      <c r="J892" s="379">
        <v>4.02737001E-6</v>
      </c>
      <c r="K892" s="379">
        <v>0</v>
      </c>
    </row>
    <row r="893" spans="2:11" x14ac:dyDescent="0.2">
      <c r="B893" s="375" t="s">
        <v>2154</v>
      </c>
      <c r="C893" s="359" t="s">
        <v>1985</v>
      </c>
      <c r="D893" s="359" t="s">
        <v>1783</v>
      </c>
      <c r="E893" s="376" t="s">
        <v>1982</v>
      </c>
      <c r="F893" s="377">
        <v>4</v>
      </c>
      <c r="G893" s="378">
        <v>120</v>
      </c>
      <c r="H893" s="378">
        <v>480</v>
      </c>
      <c r="I893" s="379">
        <v>6.4437920105000004E-4</v>
      </c>
      <c r="J893" s="379">
        <v>5.36982668E-6</v>
      </c>
      <c r="K893" s="379">
        <v>0</v>
      </c>
    </row>
    <row r="894" spans="2:11" x14ac:dyDescent="0.2">
      <c r="B894" s="375" t="s">
        <v>2154</v>
      </c>
      <c r="C894" s="359" t="s">
        <v>1985</v>
      </c>
      <c r="D894" s="359" t="s">
        <v>1783</v>
      </c>
      <c r="E894" s="376" t="s">
        <v>1982</v>
      </c>
      <c r="F894" s="377">
        <v>28</v>
      </c>
      <c r="G894" s="378">
        <v>295</v>
      </c>
      <c r="H894" s="378">
        <v>8260</v>
      </c>
      <c r="I894" s="379">
        <v>1.108869208474E-2</v>
      </c>
      <c r="J894" s="379">
        <v>3.7588786730000001E-5</v>
      </c>
      <c r="K894" s="379">
        <v>0</v>
      </c>
    </row>
    <row r="895" spans="2:11" x14ac:dyDescent="0.2">
      <c r="B895" s="375" t="s">
        <v>1803</v>
      </c>
      <c r="C895" s="359" t="s">
        <v>1999</v>
      </c>
      <c r="D895" s="359" t="s">
        <v>1783</v>
      </c>
      <c r="E895" s="376" t="s">
        <v>1982</v>
      </c>
      <c r="F895" s="377">
        <v>11</v>
      </c>
      <c r="G895" s="378">
        <v>342.72727272727298</v>
      </c>
      <c r="H895" s="378">
        <v>3770</v>
      </c>
      <c r="I895" s="379">
        <v>5.0610616415799996E-3</v>
      </c>
      <c r="J895" s="379">
        <v>1.4767023359999999E-5</v>
      </c>
      <c r="K895" s="379">
        <v>0</v>
      </c>
    </row>
    <row r="896" spans="2:11" x14ac:dyDescent="0.2">
      <c r="B896" s="375" t="s">
        <v>1803</v>
      </c>
      <c r="C896" s="359" t="s">
        <v>1808</v>
      </c>
      <c r="D896" s="359" t="s">
        <v>1779</v>
      </c>
      <c r="E896" s="376" t="s">
        <v>1982</v>
      </c>
      <c r="F896" s="377">
        <v>13</v>
      </c>
      <c r="G896" s="378">
        <v>145</v>
      </c>
      <c r="H896" s="378">
        <v>1885</v>
      </c>
      <c r="I896" s="379">
        <v>2.5305308207899998E-3</v>
      </c>
      <c r="J896" s="379">
        <v>1.7451936700000001E-5</v>
      </c>
      <c r="K896" s="379">
        <v>0</v>
      </c>
    </row>
    <row r="897" spans="2:11" x14ac:dyDescent="0.2">
      <c r="B897" s="375" t="s">
        <v>1803</v>
      </c>
      <c r="C897" s="359" t="s">
        <v>2047</v>
      </c>
      <c r="D897" s="359" t="s">
        <v>1779</v>
      </c>
      <c r="E897" s="376" t="s">
        <v>1982</v>
      </c>
      <c r="F897" s="377">
        <v>55</v>
      </c>
      <c r="G897" s="378">
        <v>260</v>
      </c>
      <c r="H897" s="378">
        <v>14300</v>
      </c>
      <c r="I897" s="379">
        <v>1.9197130364620001E-2</v>
      </c>
      <c r="J897" s="379">
        <v>7.3835116789999994E-5</v>
      </c>
      <c r="K897" s="379">
        <v>0</v>
      </c>
    </row>
    <row r="898" spans="2:11" x14ac:dyDescent="0.2">
      <c r="B898" s="375" t="s">
        <v>1803</v>
      </c>
      <c r="C898" s="359" t="s">
        <v>1778</v>
      </c>
      <c r="D898" s="359" t="s">
        <v>1779</v>
      </c>
      <c r="E898" s="376" t="s">
        <v>1982</v>
      </c>
      <c r="F898" s="377">
        <v>27</v>
      </c>
      <c r="G898" s="378">
        <v>245</v>
      </c>
      <c r="H898" s="378">
        <v>6615</v>
      </c>
      <c r="I898" s="379">
        <v>8.8803508644699995E-3</v>
      </c>
      <c r="J898" s="379">
        <v>3.624633006E-5</v>
      </c>
      <c r="K898" s="379">
        <v>0</v>
      </c>
    </row>
    <row r="899" spans="2:11" x14ac:dyDescent="0.2">
      <c r="B899" s="375" t="s">
        <v>1803</v>
      </c>
      <c r="C899" s="359" t="s">
        <v>2062</v>
      </c>
      <c r="D899" s="359" t="s">
        <v>1783</v>
      </c>
      <c r="E899" s="376" t="s">
        <v>1982</v>
      </c>
      <c r="F899" s="377">
        <v>21</v>
      </c>
      <c r="G899" s="378">
        <v>140</v>
      </c>
      <c r="H899" s="378">
        <v>2940</v>
      </c>
      <c r="I899" s="379">
        <v>3.94682260643E-3</v>
      </c>
      <c r="J899" s="379">
        <v>2.8191590050000001E-5</v>
      </c>
      <c r="K899" s="379">
        <v>0</v>
      </c>
    </row>
    <row r="900" spans="2:11" x14ac:dyDescent="0.2">
      <c r="B900" s="375" t="s">
        <v>1803</v>
      </c>
      <c r="C900" s="359" t="s">
        <v>2062</v>
      </c>
      <c r="D900" s="359" t="s">
        <v>1783</v>
      </c>
      <c r="E900" s="376" t="s">
        <v>1982</v>
      </c>
      <c r="F900" s="377">
        <v>76</v>
      </c>
      <c r="G900" s="378">
        <v>135</v>
      </c>
      <c r="H900" s="378">
        <v>10260</v>
      </c>
      <c r="I900" s="379">
        <v>1.377360542245E-2</v>
      </c>
      <c r="J900" s="379">
        <v>1.0202670683E-4</v>
      </c>
      <c r="K900" s="379">
        <v>0</v>
      </c>
    </row>
    <row r="901" spans="2:11" x14ac:dyDescent="0.2">
      <c r="B901" s="375" t="s">
        <v>1803</v>
      </c>
      <c r="C901" s="359" t="s">
        <v>2127</v>
      </c>
      <c r="D901" s="359" t="s">
        <v>1779</v>
      </c>
      <c r="E901" s="376" t="s">
        <v>1982</v>
      </c>
      <c r="F901" s="377">
        <v>19</v>
      </c>
      <c r="G901" s="378">
        <v>76.736842105263193</v>
      </c>
      <c r="H901" s="378">
        <v>1458</v>
      </c>
      <c r="I901" s="379">
        <v>1.9573018231899999E-3</v>
      </c>
      <c r="J901" s="379">
        <v>2.550667671E-5</v>
      </c>
      <c r="K901" s="379">
        <v>0</v>
      </c>
    </row>
    <row r="902" spans="2:11" x14ac:dyDescent="0.2">
      <c r="B902" s="375" t="s">
        <v>1803</v>
      </c>
      <c r="C902" s="359" t="s">
        <v>1863</v>
      </c>
      <c r="D902" s="359" t="s">
        <v>1779</v>
      </c>
      <c r="E902" s="376" t="s">
        <v>1982</v>
      </c>
      <c r="F902" s="377">
        <v>2</v>
      </c>
      <c r="G902" s="378">
        <v>15</v>
      </c>
      <c r="H902" s="378">
        <v>30</v>
      </c>
      <c r="I902" s="379">
        <v>4.0273700070000002E-5</v>
      </c>
      <c r="J902" s="379">
        <v>2.68491334E-6</v>
      </c>
      <c r="K902" s="379">
        <v>0</v>
      </c>
    </row>
    <row r="903" spans="2:11" x14ac:dyDescent="0.2">
      <c r="B903" s="375" t="s">
        <v>1803</v>
      </c>
      <c r="C903" s="359" t="s">
        <v>1870</v>
      </c>
      <c r="D903" s="359" t="s">
        <v>1783</v>
      </c>
      <c r="E903" s="376" t="s">
        <v>1982</v>
      </c>
      <c r="F903" s="377">
        <v>6</v>
      </c>
      <c r="G903" s="378">
        <v>25</v>
      </c>
      <c r="H903" s="378">
        <v>150</v>
      </c>
      <c r="I903" s="379">
        <v>2.0136850033000001E-4</v>
      </c>
      <c r="J903" s="379">
        <v>8.0547400100000002E-6</v>
      </c>
      <c r="K903" s="379">
        <v>0</v>
      </c>
    </row>
    <row r="904" spans="2:11" x14ac:dyDescent="0.2">
      <c r="B904" s="375" t="s">
        <v>1803</v>
      </c>
      <c r="C904" s="359" t="s">
        <v>1954</v>
      </c>
      <c r="D904" s="359" t="s">
        <v>1779</v>
      </c>
      <c r="E904" s="376" t="s">
        <v>1982</v>
      </c>
      <c r="F904" s="377">
        <v>21</v>
      </c>
      <c r="G904" s="378">
        <v>10</v>
      </c>
      <c r="H904" s="378">
        <v>210</v>
      </c>
      <c r="I904" s="379">
        <v>2.8191590046000001E-4</v>
      </c>
      <c r="J904" s="379">
        <v>2.8191590050000001E-5</v>
      </c>
      <c r="K904" s="379">
        <v>0</v>
      </c>
    </row>
    <row r="905" spans="2:11" x14ac:dyDescent="0.2">
      <c r="B905" s="375" t="s">
        <v>1803</v>
      </c>
      <c r="C905" s="359" t="s">
        <v>2155</v>
      </c>
      <c r="D905" s="359" t="s">
        <v>1783</v>
      </c>
      <c r="E905" s="376" t="s">
        <v>1982</v>
      </c>
      <c r="F905" s="377">
        <v>4</v>
      </c>
      <c r="G905" s="378">
        <v>10</v>
      </c>
      <c r="H905" s="378">
        <v>40</v>
      </c>
      <c r="I905" s="379">
        <v>5.3698266749999998E-5</v>
      </c>
      <c r="J905" s="379">
        <v>5.36982668E-6</v>
      </c>
      <c r="K905" s="379">
        <v>0</v>
      </c>
    </row>
    <row r="906" spans="2:11" x14ac:dyDescent="0.2">
      <c r="B906" s="375" t="s">
        <v>1803</v>
      </c>
      <c r="C906" s="359" t="s">
        <v>2156</v>
      </c>
      <c r="D906" s="359" t="s">
        <v>2547</v>
      </c>
      <c r="E906" s="376" t="s">
        <v>1982</v>
      </c>
      <c r="F906" s="377">
        <v>1</v>
      </c>
      <c r="G906" s="378">
        <v>159</v>
      </c>
      <c r="H906" s="378">
        <v>159</v>
      </c>
      <c r="I906" s="379">
        <v>2.1345061034999999E-4</v>
      </c>
      <c r="J906" s="379">
        <v>1.34245667E-6</v>
      </c>
      <c r="K906" s="379">
        <v>0</v>
      </c>
    </row>
    <row r="907" spans="2:11" x14ac:dyDescent="0.2">
      <c r="B907" s="375" t="s">
        <v>1803</v>
      </c>
      <c r="C907" s="359" t="s">
        <v>2156</v>
      </c>
      <c r="D907" s="359" t="s">
        <v>2547</v>
      </c>
      <c r="E907" s="376" t="s">
        <v>1982</v>
      </c>
      <c r="F907" s="377">
        <v>90</v>
      </c>
      <c r="G907" s="378">
        <v>195</v>
      </c>
      <c r="H907" s="378">
        <v>17550</v>
      </c>
      <c r="I907" s="379">
        <v>2.3560114538400002E-2</v>
      </c>
      <c r="J907" s="379">
        <v>1.208211002E-4</v>
      </c>
      <c r="K907" s="379">
        <v>0</v>
      </c>
    </row>
    <row r="908" spans="2:11" x14ac:dyDescent="0.2">
      <c r="B908" s="375" t="s">
        <v>1803</v>
      </c>
      <c r="C908" s="359" t="s">
        <v>2156</v>
      </c>
      <c r="D908" s="359" t="s">
        <v>2547</v>
      </c>
      <c r="E908" s="376" t="s">
        <v>1982</v>
      </c>
      <c r="F908" s="377">
        <v>69</v>
      </c>
      <c r="G908" s="378">
        <v>315</v>
      </c>
      <c r="H908" s="378">
        <v>21735</v>
      </c>
      <c r="I908" s="379">
        <v>2.9178295697559999E-2</v>
      </c>
      <c r="J908" s="379">
        <v>9.2629510149999999E-5</v>
      </c>
      <c r="K908" s="379">
        <v>0</v>
      </c>
    </row>
    <row r="909" spans="2:11" x14ac:dyDescent="0.2">
      <c r="B909" s="375" t="s">
        <v>1803</v>
      </c>
      <c r="C909" s="359" t="s">
        <v>2157</v>
      </c>
      <c r="D909" s="359" t="s">
        <v>2547</v>
      </c>
      <c r="E909" s="376" t="s">
        <v>1982</v>
      </c>
      <c r="F909" s="377">
        <v>22</v>
      </c>
      <c r="G909" s="378">
        <v>315</v>
      </c>
      <c r="H909" s="378">
        <v>6930</v>
      </c>
      <c r="I909" s="379">
        <v>9.3032247151599995E-3</v>
      </c>
      <c r="J909" s="379">
        <v>2.9534046709999999E-5</v>
      </c>
      <c r="K909" s="379">
        <v>0</v>
      </c>
    </row>
    <row r="910" spans="2:11" x14ac:dyDescent="0.2">
      <c r="B910" s="375" t="s">
        <v>1803</v>
      </c>
      <c r="C910" s="359" t="s">
        <v>2158</v>
      </c>
      <c r="D910" s="359" t="s">
        <v>1779</v>
      </c>
      <c r="E910" s="376" t="s">
        <v>1982</v>
      </c>
      <c r="F910" s="377">
        <v>2</v>
      </c>
      <c r="G910" s="378">
        <v>25</v>
      </c>
      <c r="H910" s="378">
        <v>50</v>
      </c>
      <c r="I910" s="379">
        <v>6.7122833439999996E-5</v>
      </c>
      <c r="J910" s="379">
        <v>2.68491334E-6</v>
      </c>
      <c r="K910" s="379">
        <v>0</v>
      </c>
    </row>
    <row r="911" spans="2:11" x14ac:dyDescent="0.2">
      <c r="B911" s="375" t="s">
        <v>1803</v>
      </c>
      <c r="C911" s="359" t="s">
        <v>1888</v>
      </c>
      <c r="D911" s="359" t="s">
        <v>1779</v>
      </c>
      <c r="E911" s="376" t="s">
        <v>1982</v>
      </c>
      <c r="F911" s="377">
        <v>18</v>
      </c>
      <c r="G911" s="378">
        <v>325</v>
      </c>
      <c r="H911" s="378">
        <v>5850</v>
      </c>
      <c r="I911" s="379">
        <v>7.8533715128E-3</v>
      </c>
      <c r="J911" s="379">
        <v>2.4164220039999999E-5</v>
      </c>
      <c r="K911" s="379">
        <v>0</v>
      </c>
    </row>
    <row r="912" spans="2:11" x14ac:dyDescent="0.2">
      <c r="B912" s="375" t="s">
        <v>1803</v>
      </c>
      <c r="C912" s="359" t="s">
        <v>2029</v>
      </c>
      <c r="D912" s="359" t="s">
        <v>2547</v>
      </c>
      <c r="E912" s="376" t="s">
        <v>1982</v>
      </c>
      <c r="F912" s="377">
        <v>58</v>
      </c>
      <c r="G912" s="378">
        <v>290</v>
      </c>
      <c r="H912" s="378">
        <v>16820</v>
      </c>
      <c r="I912" s="379">
        <v>2.2580121170140001E-2</v>
      </c>
      <c r="J912" s="379">
        <v>7.786248679E-5</v>
      </c>
      <c r="K912" s="379">
        <v>0</v>
      </c>
    </row>
    <row r="913" spans="2:11" x14ac:dyDescent="0.2">
      <c r="B913" s="375" t="s">
        <v>1803</v>
      </c>
      <c r="C913" s="359" t="s">
        <v>1892</v>
      </c>
      <c r="D913" s="359" t="s">
        <v>1779</v>
      </c>
      <c r="E913" s="376" t="s">
        <v>1982</v>
      </c>
      <c r="F913" s="377">
        <v>10</v>
      </c>
      <c r="G913" s="378">
        <v>210</v>
      </c>
      <c r="H913" s="378">
        <v>2100</v>
      </c>
      <c r="I913" s="379">
        <v>2.8191590046E-3</v>
      </c>
      <c r="J913" s="379">
        <v>1.342456669E-5</v>
      </c>
      <c r="K913" s="379">
        <v>0</v>
      </c>
    </row>
    <row r="914" spans="2:11" x14ac:dyDescent="0.2">
      <c r="B914" s="375" t="s">
        <v>1803</v>
      </c>
      <c r="C914" s="359" t="s">
        <v>1892</v>
      </c>
      <c r="D914" s="359" t="s">
        <v>1779</v>
      </c>
      <c r="E914" s="376" t="s">
        <v>1982</v>
      </c>
      <c r="F914" s="377">
        <v>40</v>
      </c>
      <c r="G914" s="378">
        <v>195</v>
      </c>
      <c r="H914" s="378">
        <v>7800</v>
      </c>
      <c r="I914" s="379">
        <v>1.0471162017070001E-2</v>
      </c>
      <c r="J914" s="379">
        <v>5.3698266749999998E-5</v>
      </c>
      <c r="K914" s="379">
        <v>0</v>
      </c>
    </row>
    <row r="915" spans="2:11" x14ac:dyDescent="0.2">
      <c r="B915" s="375" t="s">
        <v>1803</v>
      </c>
      <c r="C915" s="359" t="s">
        <v>1892</v>
      </c>
      <c r="D915" s="359" t="s">
        <v>1779</v>
      </c>
      <c r="E915" s="376" t="s">
        <v>1982</v>
      </c>
      <c r="F915" s="377">
        <v>75</v>
      </c>
      <c r="G915" s="378">
        <v>250</v>
      </c>
      <c r="H915" s="378">
        <v>18750</v>
      </c>
      <c r="I915" s="379">
        <v>2.517106254103E-2</v>
      </c>
      <c r="J915" s="379">
        <v>1.0068425016E-4</v>
      </c>
      <c r="K915" s="379">
        <v>0</v>
      </c>
    </row>
    <row r="916" spans="2:11" x14ac:dyDescent="0.2">
      <c r="B916" s="375" t="s">
        <v>1803</v>
      </c>
      <c r="C916" s="359" t="s">
        <v>1896</v>
      </c>
      <c r="D916" s="359" t="s">
        <v>1783</v>
      </c>
      <c r="E916" s="376" t="s">
        <v>1982</v>
      </c>
      <c r="F916" s="377">
        <v>4</v>
      </c>
      <c r="G916" s="378">
        <v>280</v>
      </c>
      <c r="H916" s="378">
        <v>1120</v>
      </c>
      <c r="I916" s="379">
        <v>1.5035514691199999E-3</v>
      </c>
      <c r="J916" s="379">
        <v>5.36982668E-6</v>
      </c>
      <c r="K916" s="379">
        <v>0</v>
      </c>
    </row>
    <row r="917" spans="2:11" x14ac:dyDescent="0.2">
      <c r="B917" s="375" t="s">
        <v>1803</v>
      </c>
      <c r="C917" s="359" t="s">
        <v>2083</v>
      </c>
      <c r="D917" s="359" t="s">
        <v>2547</v>
      </c>
      <c r="E917" s="376" t="s">
        <v>1982</v>
      </c>
      <c r="F917" s="377">
        <v>114</v>
      </c>
      <c r="G917" s="378">
        <v>69</v>
      </c>
      <c r="H917" s="378">
        <v>7866</v>
      </c>
      <c r="I917" s="379">
        <v>1.0559764157209999E-2</v>
      </c>
      <c r="J917" s="379">
        <v>1.5304006024999999E-4</v>
      </c>
      <c r="K917" s="379">
        <v>0</v>
      </c>
    </row>
    <row r="918" spans="2:11" x14ac:dyDescent="0.2">
      <c r="B918" s="375" t="s">
        <v>2159</v>
      </c>
      <c r="C918" s="359" t="s">
        <v>1808</v>
      </c>
      <c r="D918" s="359" t="s">
        <v>1779</v>
      </c>
      <c r="E918" s="376" t="s">
        <v>1982</v>
      </c>
      <c r="F918" s="377">
        <v>5</v>
      </c>
      <c r="G918" s="378">
        <v>305</v>
      </c>
      <c r="H918" s="378">
        <v>1525</v>
      </c>
      <c r="I918" s="379">
        <v>2.04724642E-3</v>
      </c>
      <c r="J918" s="379">
        <v>6.7122833400000002E-6</v>
      </c>
      <c r="K918" s="379">
        <v>0</v>
      </c>
    </row>
    <row r="919" spans="2:11" x14ac:dyDescent="0.2">
      <c r="B919" s="375" t="s">
        <v>2159</v>
      </c>
      <c r="C919" s="359" t="s">
        <v>2047</v>
      </c>
      <c r="D919" s="359" t="s">
        <v>1779</v>
      </c>
      <c r="E919" s="376" t="s">
        <v>1982</v>
      </c>
      <c r="F919" s="377">
        <v>3</v>
      </c>
      <c r="G919" s="378">
        <v>95</v>
      </c>
      <c r="H919" s="378">
        <v>285</v>
      </c>
      <c r="I919" s="379">
        <v>3.8260015062000001E-4</v>
      </c>
      <c r="J919" s="379">
        <v>4.02737001E-6</v>
      </c>
      <c r="K919" s="379">
        <v>0</v>
      </c>
    </row>
    <row r="920" spans="2:11" x14ac:dyDescent="0.2">
      <c r="B920" s="375" t="s">
        <v>2159</v>
      </c>
      <c r="C920" s="359" t="s">
        <v>1810</v>
      </c>
      <c r="D920" s="359" t="s">
        <v>1779</v>
      </c>
      <c r="E920" s="376" t="s">
        <v>1982</v>
      </c>
      <c r="F920" s="377">
        <v>3</v>
      </c>
      <c r="G920" s="378">
        <v>75</v>
      </c>
      <c r="H920" s="378">
        <v>225</v>
      </c>
      <c r="I920" s="379">
        <v>3.0205275048999998E-4</v>
      </c>
      <c r="J920" s="379">
        <v>4.02737001E-6</v>
      </c>
      <c r="K920" s="379">
        <v>0</v>
      </c>
    </row>
    <row r="921" spans="2:11" x14ac:dyDescent="0.2">
      <c r="B921" s="375" t="s">
        <v>2159</v>
      </c>
      <c r="C921" s="359" t="s">
        <v>2059</v>
      </c>
      <c r="D921" s="359" t="s">
        <v>1779</v>
      </c>
      <c r="E921" s="376" t="s">
        <v>1982</v>
      </c>
      <c r="F921" s="377">
        <v>1</v>
      </c>
      <c r="G921" s="378">
        <v>160</v>
      </c>
      <c r="H921" s="378">
        <v>160</v>
      </c>
      <c r="I921" s="379">
        <v>2.1479306702E-4</v>
      </c>
      <c r="J921" s="379">
        <v>1.34245667E-6</v>
      </c>
      <c r="K921" s="379">
        <v>0</v>
      </c>
    </row>
    <row r="922" spans="2:11" x14ac:dyDescent="0.2">
      <c r="B922" s="375" t="s">
        <v>2159</v>
      </c>
      <c r="C922" s="359" t="s">
        <v>2111</v>
      </c>
      <c r="D922" s="359" t="s">
        <v>1783</v>
      </c>
      <c r="E922" s="376" t="s">
        <v>1982</v>
      </c>
      <c r="F922" s="377">
        <v>24</v>
      </c>
      <c r="G922" s="378">
        <v>340</v>
      </c>
      <c r="H922" s="378">
        <v>8160</v>
      </c>
      <c r="I922" s="379">
        <v>1.095444641786E-2</v>
      </c>
      <c r="J922" s="379">
        <v>3.2218960049999997E-5</v>
      </c>
      <c r="K922" s="379">
        <v>0</v>
      </c>
    </row>
    <row r="923" spans="2:11" x14ac:dyDescent="0.2">
      <c r="B923" s="375" t="s">
        <v>2159</v>
      </c>
      <c r="C923" s="359" t="s">
        <v>1893</v>
      </c>
      <c r="D923" s="359" t="s">
        <v>1779</v>
      </c>
      <c r="E923" s="376" t="s">
        <v>1982</v>
      </c>
      <c r="F923" s="377">
        <v>1</v>
      </c>
      <c r="G923" s="378">
        <v>235</v>
      </c>
      <c r="H923" s="378">
        <v>235</v>
      </c>
      <c r="I923" s="379">
        <v>3.1547731718000003E-4</v>
      </c>
      <c r="J923" s="379">
        <v>1.34245667E-6</v>
      </c>
      <c r="K923" s="379">
        <v>0</v>
      </c>
    </row>
    <row r="924" spans="2:11" x14ac:dyDescent="0.2">
      <c r="B924" s="375" t="s">
        <v>2160</v>
      </c>
      <c r="C924" s="359" t="s">
        <v>2161</v>
      </c>
      <c r="D924" s="359" t="s">
        <v>2547</v>
      </c>
      <c r="E924" s="376" t="s">
        <v>1982</v>
      </c>
      <c r="F924" s="377">
        <v>2</v>
      </c>
      <c r="G924" s="378">
        <v>295</v>
      </c>
      <c r="H924" s="378">
        <v>590</v>
      </c>
      <c r="I924" s="379">
        <v>7.9204943462E-4</v>
      </c>
      <c r="J924" s="379">
        <v>2.68491334E-6</v>
      </c>
      <c r="K924" s="379">
        <v>0</v>
      </c>
    </row>
    <row r="925" spans="2:11" x14ac:dyDescent="0.2">
      <c r="B925" s="375" t="s">
        <v>2160</v>
      </c>
      <c r="C925" s="359" t="s">
        <v>1856</v>
      </c>
      <c r="D925" s="359" t="s">
        <v>1783</v>
      </c>
      <c r="E925" s="376" t="s">
        <v>1982</v>
      </c>
      <c r="F925" s="377">
        <v>119</v>
      </c>
      <c r="G925" s="378">
        <v>0</v>
      </c>
      <c r="H925" s="378">
        <v>0</v>
      </c>
      <c r="I925" s="379">
        <v>0</v>
      </c>
      <c r="J925" s="379">
        <v>1.5975234359E-4</v>
      </c>
      <c r="K925" s="379">
        <v>0</v>
      </c>
    </row>
    <row r="926" spans="2:11" x14ac:dyDescent="0.2">
      <c r="B926" s="375" t="s">
        <v>2162</v>
      </c>
      <c r="C926" s="359" t="s">
        <v>2163</v>
      </c>
      <c r="D926" s="359" t="s">
        <v>2547</v>
      </c>
      <c r="E926" s="376" t="s">
        <v>1982</v>
      </c>
      <c r="F926" s="377">
        <v>9</v>
      </c>
      <c r="G926" s="378">
        <v>539.444444444444</v>
      </c>
      <c r="H926" s="378">
        <v>4855</v>
      </c>
      <c r="I926" s="379">
        <v>6.5176271272900004E-3</v>
      </c>
      <c r="J926" s="379">
        <v>1.2082110019999999E-5</v>
      </c>
      <c r="K926" s="379">
        <v>0</v>
      </c>
    </row>
    <row r="927" spans="2:11" x14ac:dyDescent="0.2">
      <c r="B927" s="375" t="s">
        <v>2162</v>
      </c>
      <c r="C927" s="359" t="s">
        <v>2142</v>
      </c>
      <c r="D927" s="359" t="s">
        <v>1783</v>
      </c>
      <c r="E927" s="376" t="s">
        <v>1982</v>
      </c>
      <c r="F927" s="377">
        <v>1</v>
      </c>
      <c r="G927" s="378">
        <v>120</v>
      </c>
      <c r="H927" s="378">
        <v>120</v>
      </c>
      <c r="I927" s="379">
        <v>1.6109480026E-4</v>
      </c>
      <c r="J927" s="379">
        <v>1.34245667E-6</v>
      </c>
      <c r="K927" s="379">
        <v>0</v>
      </c>
    </row>
    <row r="928" spans="2:11" x14ac:dyDescent="0.2">
      <c r="B928" s="375" t="s">
        <v>2162</v>
      </c>
      <c r="C928" s="359" t="s">
        <v>2142</v>
      </c>
      <c r="D928" s="359" t="s">
        <v>1783</v>
      </c>
      <c r="E928" s="376" t="s">
        <v>1982</v>
      </c>
      <c r="F928" s="377">
        <v>1</v>
      </c>
      <c r="G928" s="378">
        <v>225</v>
      </c>
      <c r="H928" s="378">
        <v>225</v>
      </c>
      <c r="I928" s="379">
        <v>3.0205275048999998E-4</v>
      </c>
      <c r="J928" s="379">
        <v>1.34245667E-6</v>
      </c>
      <c r="K928" s="379">
        <v>0</v>
      </c>
    </row>
    <row r="929" spans="2:11" x14ac:dyDescent="0.2">
      <c r="B929" s="375" t="s">
        <v>2162</v>
      </c>
      <c r="C929" s="359" t="s">
        <v>2142</v>
      </c>
      <c r="D929" s="359" t="s">
        <v>1783</v>
      </c>
      <c r="E929" s="376" t="s">
        <v>1982</v>
      </c>
      <c r="F929" s="377">
        <v>94</v>
      </c>
      <c r="G929" s="378">
        <v>350</v>
      </c>
      <c r="H929" s="378">
        <v>32900</v>
      </c>
      <c r="I929" s="379">
        <v>4.4166824405329999E-2</v>
      </c>
      <c r="J929" s="379">
        <v>1.2619092687E-4</v>
      </c>
      <c r="K929" s="379">
        <v>0</v>
      </c>
    </row>
    <row r="930" spans="2:11" x14ac:dyDescent="0.2">
      <c r="B930" s="375" t="s">
        <v>2162</v>
      </c>
      <c r="C930" s="359" t="s">
        <v>2098</v>
      </c>
      <c r="D930" s="359" t="s">
        <v>2547</v>
      </c>
      <c r="E930" s="376" t="s">
        <v>1982</v>
      </c>
      <c r="F930" s="377">
        <v>10</v>
      </c>
      <c r="G930" s="378">
        <v>25</v>
      </c>
      <c r="H930" s="378">
        <v>250</v>
      </c>
      <c r="I930" s="379">
        <v>3.3561416721E-4</v>
      </c>
      <c r="J930" s="379">
        <v>1.342456669E-5</v>
      </c>
      <c r="K930" s="379">
        <v>0</v>
      </c>
    </row>
    <row r="931" spans="2:11" x14ac:dyDescent="0.2">
      <c r="B931" s="375" t="s">
        <v>2162</v>
      </c>
      <c r="C931" s="359" t="s">
        <v>1801</v>
      </c>
      <c r="D931" s="359" t="s">
        <v>2547</v>
      </c>
      <c r="E931" s="376" t="s">
        <v>1982</v>
      </c>
      <c r="F931" s="377">
        <v>19</v>
      </c>
      <c r="G931" s="378">
        <v>225</v>
      </c>
      <c r="H931" s="378">
        <v>4275</v>
      </c>
      <c r="I931" s="379">
        <v>5.7390022593499998E-3</v>
      </c>
      <c r="J931" s="379">
        <v>2.550667671E-5</v>
      </c>
      <c r="K931" s="379">
        <v>0</v>
      </c>
    </row>
    <row r="932" spans="2:11" x14ac:dyDescent="0.2">
      <c r="B932" s="375" t="s">
        <v>2162</v>
      </c>
      <c r="C932" s="359" t="s">
        <v>1926</v>
      </c>
      <c r="D932" s="359" t="s">
        <v>2547</v>
      </c>
      <c r="E932" s="376" t="s">
        <v>1982</v>
      </c>
      <c r="F932" s="377">
        <v>40</v>
      </c>
      <c r="G932" s="378">
        <v>235</v>
      </c>
      <c r="H932" s="378">
        <v>9400</v>
      </c>
      <c r="I932" s="379">
        <v>1.2619092687239999E-2</v>
      </c>
      <c r="J932" s="379">
        <v>5.3698266749999998E-5</v>
      </c>
      <c r="K932" s="379">
        <v>0</v>
      </c>
    </row>
    <row r="933" spans="2:11" x14ac:dyDescent="0.2">
      <c r="B933" s="375" t="s">
        <v>2162</v>
      </c>
      <c r="C933" s="359" t="s">
        <v>1930</v>
      </c>
      <c r="D933" s="359" t="s">
        <v>1779</v>
      </c>
      <c r="E933" s="376" t="s">
        <v>1982</v>
      </c>
      <c r="F933" s="377">
        <v>606</v>
      </c>
      <c r="G933" s="378">
        <v>83</v>
      </c>
      <c r="H933" s="378">
        <v>50298</v>
      </c>
      <c r="I933" s="379">
        <v>6.7522885530060001E-2</v>
      </c>
      <c r="J933" s="379">
        <v>8.1352874132999999E-4</v>
      </c>
      <c r="K933" s="379">
        <v>0</v>
      </c>
    </row>
    <row r="934" spans="2:11" x14ac:dyDescent="0.2">
      <c r="B934" s="375" t="s">
        <v>2162</v>
      </c>
      <c r="C934" s="359" t="s">
        <v>1933</v>
      </c>
      <c r="D934" s="359" t="s">
        <v>1783</v>
      </c>
      <c r="E934" s="376" t="s">
        <v>1982</v>
      </c>
      <c r="F934" s="377">
        <v>185</v>
      </c>
      <c r="G934" s="378">
        <v>7.49189189189189</v>
      </c>
      <c r="H934" s="378">
        <v>1386</v>
      </c>
      <c r="I934" s="379">
        <v>1.8606449430300001E-3</v>
      </c>
      <c r="J934" s="379">
        <v>2.4835448373999999E-4</v>
      </c>
      <c r="K934" s="379">
        <v>0</v>
      </c>
    </row>
    <row r="935" spans="2:11" x14ac:dyDescent="0.2">
      <c r="B935" s="375" t="s">
        <v>2162</v>
      </c>
      <c r="C935" s="359" t="s">
        <v>1940</v>
      </c>
      <c r="D935" s="359" t="s">
        <v>2547</v>
      </c>
      <c r="E935" s="376" t="s">
        <v>1982</v>
      </c>
      <c r="F935" s="377">
        <v>10</v>
      </c>
      <c r="G935" s="378">
        <v>180</v>
      </c>
      <c r="H935" s="378">
        <v>1800</v>
      </c>
      <c r="I935" s="379">
        <v>2.4164220039399999E-3</v>
      </c>
      <c r="J935" s="379">
        <v>1.342456669E-5</v>
      </c>
      <c r="K935" s="379">
        <v>0</v>
      </c>
    </row>
    <row r="936" spans="2:11" x14ac:dyDescent="0.2">
      <c r="B936" s="375" t="s">
        <v>2162</v>
      </c>
      <c r="C936" s="359" t="s">
        <v>2164</v>
      </c>
      <c r="D936" s="359" t="s">
        <v>2547</v>
      </c>
      <c r="E936" s="376" t="s">
        <v>1982</v>
      </c>
      <c r="F936" s="377">
        <v>1</v>
      </c>
      <c r="G936" s="378">
        <v>71</v>
      </c>
      <c r="H936" s="378">
        <v>71</v>
      </c>
      <c r="I936" s="379">
        <v>9.5314423490000001E-5</v>
      </c>
      <c r="J936" s="379">
        <v>1.34245667E-6</v>
      </c>
      <c r="K936" s="379">
        <v>0</v>
      </c>
    </row>
    <row r="937" spans="2:11" x14ac:dyDescent="0.2">
      <c r="B937" s="375" t="s">
        <v>2162</v>
      </c>
      <c r="C937" s="359" t="s">
        <v>2029</v>
      </c>
      <c r="D937" s="359" t="s">
        <v>2547</v>
      </c>
      <c r="E937" s="376" t="s">
        <v>1982</v>
      </c>
      <c r="F937" s="377">
        <v>52</v>
      </c>
      <c r="G937" s="378">
        <v>335.288461538462</v>
      </c>
      <c r="H937" s="378">
        <v>17435</v>
      </c>
      <c r="I937" s="379">
        <v>2.340573202148E-2</v>
      </c>
      <c r="J937" s="379">
        <v>6.9807746779999998E-5</v>
      </c>
      <c r="K937" s="379">
        <v>0</v>
      </c>
    </row>
    <row r="938" spans="2:11" x14ac:dyDescent="0.2">
      <c r="B938" s="375" t="s">
        <v>2165</v>
      </c>
      <c r="C938" s="359" t="s">
        <v>1999</v>
      </c>
      <c r="D938" s="359" t="s">
        <v>1783</v>
      </c>
      <c r="E938" s="376" t="s">
        <v>1982</v>
      </c>
      <c r="F938" s="377">
        <v>20</v>
      </c>
      <c r="G938" s="378">
        <v>387</v>
      </c>
      <c r="H938" s="378">
        <v>7740</v>
      </c>
      <c r="I938" s="379">
        <v>1.039061461694E-2</v>
      </c>
      <c r="J938" s="379">
        <v>2.6849133380000001E-5</v>
      </c>
      <c r="K938" s="379">
        <v>0</v>
      </c>
    </row>
    <row r="939" spans="2:11" x14ac:dyDescent="0.2">
      <c r="B939" s="375" t="s">
        <v>2165</v>
      </c>
      <c r="C939" s="359" t="s">
        <v>2029</v>
      </c>
      <c r="D939" s="359" t="s">
        <v>2547</v>
      </c>
      <c r="E939" s="376" t="s">
        <v>1982</v>
      </c>
      <c r="F939" s="377">
        <v>246</v>
      </c>
      <c r="G939" s="378">
        <v>353.73983739837399</v>
      </c>
      <c r="H939" s="378">
        <v>87020</v>
      </c>
      <c r="I939" s="379">
        <v>0.11682057932375001</v>
      </c>
      <c r="J939" s="379">
        <v>3.3024434054E-4</v>
      </c>
      <c r="K939" s="379">
        <v>0</v>
      </c>
    </row>
    <row r="940" spans="2:11" x14ac:dyDescent="0.2">
      <c r="B940" s="375" t="s">
        <v>2165</v>
      </c>
      <c r="C940" s="359" t="s">
        <v>2045</v>
      </c>
      <c r="D940" s="359" t="s">
        <v>1779</v>
      </c>
      <c r="E940" s="376" t="s">
        <v>1982</v>
      </c>
      <c r="F940" s="377">
        <v>1</v>
      </c>
      <c r="G940" s="378">
        <v>50</v>
      </c>
      <c r="H940" s="378">
        <v>50</v>
      </c>
      <c r="I940" s="379">
        <v>6.7122833439999996E-5</v>
      </c>
      <c r="J940" s="379">
        <v>1.34245667E-6</v>
      </c>
      <c r="K940" s="379">
        <v>0</v>
      </c>
    </row>
    <row r="941" spans="2:11" x14ac:dyDescent="0.2">
      <c r="B941" s="375" t="s">
        <v>2165</v>
      </c>
      <c r="C941" s="359" t="s">
        <v>1985</v>
      </c>
      <c r="D941" s="359" t="s">
        <v>1783</v>
      </c>
      <c r="E941" s="376" t="s">
        <v>1982</v>
      </c>
      <c r="F941" s="377">
        <v>1</v>
      </c>
      <c r="G941" s="378">
        <v>67</v>
      </c>
      <c r="H941" s="378">
        <v>67</v>
      </c>
      <c r="I941" s="379">
        <v>8.9944596809999998E-5</v>
      </c>
      <c r="J941" s="379">
        <v>1.34245667E-6</v>
      </c>
      <c r="K941" s="379">
        <v>0</v>
      </c>
    </row>
    <row r="942" spans="2:11" x14ac:dyDescent="0.2">
      <c r="B942" s="375" t="s">
        <v>2165</v>
      </c>
      <c r="C942" s="359" t="s">
        <v>1985</v>
      </c>
      <c r="D942" s="359" t="s">
        <v>1783</v>
      </c>
      <c r="E942" s="376" t="s">
        <v>1982</v>
      </c>
      <c r="F942" s="377">
        <v>4</v>
      </c>
      <c r="G942" s="378">
        <v>70</v>
      </c>
      <c r="H942" s="378">
        <v>280</v>
      </c>
      <c r="I942" s="379">
        <v>3.7588786727999997E-4</v>
      </c>
      <c r="J942" s="379">
        <v>5.36982668E-6</v>
      </c>
      <c r="K942" s="379">
        <v>0</v>
      </c>
    </row>
    <row r="943" spans="2:11" x14ac:dyDescent="0.2">
      <c r="B943" s="375" t="s">
        <v>2165</v>
      </c>
      <c r="C943" s="359" t="s">
        <v>1985</v>
      </c>
      <c r="D943" s="359" t="s">
        <v>1783</v>
      </c>
      <c r="E943" s="376" t="s">
        <v>1982</v>
      </c>
      <c r="F943" s="377">
        <v>103</v>
      </c>
      <c r="G943" s="378">
        <v>225</v>
      </c>
      <c r="H943" s="378">
        <v>23175</v>
      </c>
      <c r="I943" s="379">
        <v>3.1111433300709999E-2</v>
      </c>
      <c r="J943" s="379">
        <v>1.3827303688999999E-4</v>
      </c>
      <c r="K943" s="379">
        <v>0</v>
      </c>
    </row>
    <row r="944" spans="2:11" x14ac:dyDescent="0.2">
      <c r="B944" s="375" t="s">
        <v>2166</v>
      </c>
      <c r="C944" s="359" t="s">
        <v>1808</v>
      </c>
      <c r="D944" s="359" t="s">
        <v>1779</v>
      </c>
      <c r="E944" s="376" t="s">
        <v>1982</v>
      </c>
      <c r="F944" s="377">
        <v>6</v>
      </c>
      <c r="G944" s="378">
        <v>385</v>
      </c>
      <c r="H944" s="378">
        <v>2310</v>
      </c>
      <c r="I944" s="379">
        <v>3.1010749050499999E-3</v>
      </c>
      <c r="J944" s="379">
        <v>8.0547400100000002E-6</v>
      </c>
      <c r="K944" s="379">
        <v>0</v>
      </c>
    </row>
    <row r="945" spans="2:11" x14ac:dyDescent="0.2">
      <c r="B945" s="375" t="s">
        <v>2166</v>
      </c>
      <c r="C945" s="359" t="s">
        <v>2088</v>
      </c>
      <c r="D945" s="359" t="s">
        <v>1779</v>
      </c>
      <c r="E945" s="376" t="s">
        <v>1982</v>
      </c>
      <c r="F945" s="377">
        <v>33</v>
      </c>
      <c r="G945" s="378">
        <v>330</v>
      </c>
      <c r="H945" s="378">
        <v>10890</v>
      </c>
      <c r="I945" s="379">
        <v>1.461935312383E-2</v>
      </c>
      <c r="J945" s="379">
        <v>4.4301070070000002E-5</v>
      </c>
      <c r="K945" s="379">
        <v>0</v>
      </c>
    </row>
    <row r="946" spans="2:11" x14ac:dyDescent="0.2">
      <c r="B946" s="375" t="s">
        <v>2166</v>
      </c>
      <c r="C946" s="359" t="s">
        <v>2067</v>
      </c>
      <c r="D946" s="359" t="s">
        <v>2547</v>
      </c>
      <c r="E946" s="376" t="s">
        <v>1982</v>
      </c>
      <c r="F946" s="377">
        <v>19</v>
      </c>
      <c r="G946" s="378">
        <v>340</v>
      </c>
      <c r="H946" s="378">
        <v>6460</v>
      </c>
      <c r="I946" s="379">
        <v>8.6722700807999997E-3</v>
      </c>
      <c r="J946" s="379">
        <v>2.550667671E-5</v>
      </c>
      <c r="K946" s="379">
        <v>0</v>
      </c>
    </row>
    <row r="947" spans="2:11" x14ac:dyDescent="0.2">
      <c r="B947" s="375" t="s">
        <v>2166</v>
      </c>
      <c r="C947" s="359" t="s">
        <v>2067</v>
      </c>
      <c r="D947" s="359" t="s">
        <v>2547</v>
      </c>
      <c r="E947" s="376" t="s">
        <v>1982</v>
      </c>
      <c r="F947" s="377">
        <v>80</v>
      </c>
      <c r="G947" s="378">
        <v>360</v>
      </c>
      <c r="H947" s="378">
        <v>28800</v>
      </c>
      <c r="I947" s="379">
        <v>3.8662752063020001E-2</v>
      </c>
      <c r="J947" s="379">
        <v>1.0739653351E-4</v>
      </c>
      <c r="K947" s="379">
        <v>0</v>
      </c>
    </row>
    <row r="948" spans="2:11" x14ac:dyDescent="0.2">
      <c r="B948" s="375" t="s">
        <v>2166</v>
      </c>
      <c r="C948" s="359" t="s">
        <v>1820</v>
      </c>
      <c r="D948" s="359" t="s">
        <v>1779</v>
      </c>
      <c r="E948" s="376" t="s">
        <v>1982</v>
      </c>
      <c r="F948" s="377">
        <v>19</v>
      </c>
      <c r="G948" s="378">
        <v>343</v>
      </c>
      <c r="H948" s="378">
        <v>6517</v>
      </c>
      <c r="I948" s="379">
        <v>8.7487901109300006E-3</v>
      </c>
      <c r="J948" s="379">
        <v>2.550667671E-5</v>
      </c>
      <c r="K948" s="379">
        <v>0</v>
      </c>
    </row>
    <row r="949" spans="2:11" x14ac:dyDescent="0.2">
      <c r="B949" s="375" t="s">
        <v>2166</v>
      </c>
      <c r="C949" s="359" t="s">
        <v>2059</v>
      </c>
      <c r="D949" s="359" t="s">
        <v>1779</v>
      </c>
      <c r="E949" s="376" t="s">
        <v>1982</v>
      </c>
      <c r="F949" s="377">
        <v>4</v>
      </c>
      <c r="G949" s="378">
        <v>120</v>
      </c>
      <c r="H949" s="378">
        <v>480</v>
      </c>
      <c r="I949" s="379">
        <v>6.4437920105000004E-4</v>
      </c>
      <c r="J949" s="379">
        <v>5.36982668E-6</v>
      </c>
      <c r="K949" s="379">
        <v>0</v>
      </c>
    </row>
    <row r="950" spans="2:11" x14ac:dyDescent="0.2">
      <c r="B950" s="375" t="s">
        <v>2166</v>
      </c>
      <c r="C950" s="359" t="s">
        <v>1848</v>
      </c>
      <c r="D950" s="359" t="s">
        <v>1779</v>
      </c>
      <c r="E950" s="376" t="s">
        <v>1982</v>
      </c>
      <c r="F950" s="377">
        <v>178</v>
      </c>
      <c r="G950" s="378">
        <v>333</v>
      </c>
      <c r="H950" s="378">
        <v>59274</v>
      </c>
      <c r="I950" s="379">
        <v>7.9572776589699995E-2</v>
      </c>
      <c r="J950" s="379">
        <v>2.3895728705999999E-4</v>
      </c>
      <c r="K950" s="379">
        <v>0</v>
      </c>
    </row>
    <row r="951" spans="2:11" x14ac:dyDescent="0.2">
      <c r="B951" s="375" t="s">
        <v>2166</v>
      </c>
      <c r="C951" s="359" t="s">
        <v>1945</v>
      </c>
      <c r="D951" s="359" t="s">
        <v>1783</v>
      </c>
      <c r="E951" s="376" t="s">
        <v>1982</v>
      </c>
      <c r="F951" s="377">
        <v>15</v>
      </c>
      <c r="G951" s="378">
        <v>270</v>
      </c>
      <c r="H951" s="378">
        <v>4050</v>
      </c>
      <c r="I951" s="379">
        <v>5.4369495088600001E-3</v>
      </c>
      <c r="J951" s="379">
        <v>2.013685003E-5</v>
      </c>
      <c r="K951" s="379">
        <v>0</v>
      </c>
    </row>
    <row r="952" spans="2:11" x14ac:dyDescent="0.2">
      <c r="B952" s="375" t="s">
        <v>2166</v>
      </c>
      <c r="C952" s="359" t="s">
        <v>2111</v>
      </c>
      <c r="D952" s="359" t="s">
        <v>1783</v>
      </c>
      <c r="E952" s="376" t="s">
        <v>1982</v>
      </c>
      <c r="F952" s="377">
        <v>6</v>
      </c>
      <c r="G952" s="378">
        <v>265</v>
      </c>
      <c r="H952" s="378">
        <v>1590</v>
      </c>
      <c r="I952" s="379">
        <v>2.1345061034800002E-3</v>
      </c>
      <c r="J952" s="379">
        <v>8.0547400100000002E-6</v>
      </c>
      <c r="K952" s="379">
        <v>0</v>
      </c>
    </row>
    <row r="953" spans="2:11" x14ac:dyDescent="0.2">
      <c r="B953" s="375" t="s">
        <v>2166</v>
      </c>
      <c r="C953" s="359" t="s">
        <v>2077</v>
      </c>
      <c r="D953" s="359" t="s">
        <v>1779</v>
      </c>
      <c r="E953" s="376" t="s">
        <v>1982</v>
      </c>
      <c r="F953" s="377">
        <v>9</v>
      </c>
      <c r="G953" s="378">
        <v>205</v>
      </c>
      <c r="H953" s="378">
        <v>1845</v>
      </c>
      <c r="I953" s="379">
        <v>2.4768325540400001E-3</v>
      </c>
      <c r="J953" s="379">
        <v>1.2082110019999999E-5</v>
      </c>
      <c r="K953" s="379">
        <v>0</v>
      </c>
    </row>
    <row r="954" spans="2:11" x14ac:dyDescent="0.2">
      <c r="B954" s="375" t="s">
        <v>2166</v>
      </c>
      <c r="C954" s="359" t="s">
        <v>1876</v>
      </c>
      <c r="D954" s="359" t="s">
        <v>1779</v>
      </c>
      <c r="E954" s="376" t="s">
        <v>1982</v>
      </c>
      <c r="F954" s="377">
        <v>1</v>
      </c>
      <c r="G954" s="378">
        <v>50</v>
      </c>
      <c r="H954" s="378">
        <v>50</v>
      </c>
      <c r="I954" s="379">
        <v>6.7122833439999996E-5</v>
      </c>
      <c r="J954" s="379">
        <v>1.34245667E-6</v>
      </c>
      <c r="K954" s="379">
        <v>0</v>
      </c>
    </row>
    <row r="955" spans="2:11" x14ac:dyDescent="0.2">
      <c r="B955" s="375" t="s">
        <v>2166</v>
      </c>
      <c r="C955" s="359" t="s">
        <v>2029</v>
      </c>
      <c r="D955" s="359" t="s">
        <v>2547</v>
      </c>
      <c r="E955" s="376" t="s">
        <v>1982</v>
      </c>
      <c r="F955" s="377">
        <v>67</v>
      </c>
      <c r="G955" s="378">
        <v>345.37313432835799</v>
      </c>
      <c r="H955" s="378">
        <v>23140</v>
      </c>
      <c r="I955" s="379">
        <v>3.1064447317300001E-2</v>
      </c>
      <c r="J955" s="379">
        <v>8.9944596809999998E-5</v>
      </c>
      <c r="K955" s="379">
        <v>0</v>
      </c>
    </row>
    <row r="956" spans="2:11" x14ac:dyDescent="0.2">
      <c r="B956" s="375" t="s">
        <v>2166</v>
      </c>
      <c r="C956" s="359" t="s">
        <v>1892</v>
      </c>
      <c r="D956" s="359" t="s">
        <v>1779</v>
      </c>
      <c r="E956" s="376" t="s">
        <v>1982</v>
      </c>
      <c r="F956" s="377">
        <v>49</v>
      </c>
      <c r="G956" s="378">
        <v>300</v>
      </c>
      <c r="H956" s="378">
        <v>14700</v>
      </c>
      <c r="I956" s="379">
        <v>1.973411303217E-2</v>
      </c>
      <c r="J956" s="379">
        <v>6.5780376770000002E-5</v>
      </c>
      <c r="K956" s="379">
        <v>0</v>
      </c>
    </row>
    <row r="957" spans="2:11" x14ac:dyDescent="0.2">
      <c r="B957" s="375" t="s">
        <v>2166</v>
      </c>
      <c r="C957" s="359" t="s">
        <v>1985</v>
      </c>
      <c r="D957" s="359" t="s">
        <v>1783</v>
      </c>
      <c r="E957" s="376" t="s">
        <v>1982</v>
      </c>
      <c r="F957" s="377">
        <v>105</v>
      </c>
      <c r="G957" s="378">
        <v>120</v>
      </c>
      <c r="H957" s="378">
        <v>12600</v>
      </c>
      <c r="I957" s="379">
        <v>1.6914954027570001E-2</v>
      </c>
      <c r="J957" s="379">
        <v>1.4095795023E-4</v>
      </c>
      <c r="K957" s="379">
        <v>0</v>
      </c>
    </row>
    <row r="958" spans="2:11" x14ac:dyDescent="0.2">
      <c r="B958" s="375" t="s">
        <v>2166</v>
      </c>
      <c r="C958" s="359" t="s">
        <v>2023</v>
      </c>
      <c r="D958" s="359" t="s">
        <v>1783</v>
      </c>
      <c r="E958" s="376" t="s">
        <v>1982</v>
      </c>
      <c r="F958" s="377">
        <v>410</v>
      </c>
      <c r="G958" s="378">
        <v>1</v>
      </c>
      <c r="H958" s="378">
        <v>410</v>
      </c>
      <c r="I958" s="379">
        <v>5.5040723423000002E-4</v>
      </c>
      <c r="J958" s="379">
        <v>5.5040723423000002E-4</v>
      </c>
      <c r="K958" s="379">
        <v>0</v>
      </c>
    </row>
    <row r="959" spans="2:11" x14ac:dyDescent="0.2">
      <c r="B959" s="375" t="s">
        <v>2166</v>
      </c>
      <c r="C959" s="359" t="s">
        <v>2023</v>
      </c>
      <c r="D959" s="359" t="s">
        <v>1783</v>
      </c>
      <c r="E959" s="376" t="s">
        <v>1982</v>
      </c>
      <c r="F959" s="377">
        <v>5</v>
      </c>
      <c r="G959" s="378">
        <v>350</v>
      </c>
      <c r="H959" s="378">
        <v>1750</v>
      </c>
      <c r="I959" s="379">
        <v>2.3492991705E-3</v>
      </c>
      <c r="J959" s="379">
        <v>6.7122833400000002E-6</v>
      </c>
      <c r="K959" s="379">
        <v>0</v>
      </c>
    </row>
    <row r="960" spans="2:11" x14ac:dyDescent="0.2">
      <c r="B960" s="375" t="s">
        <v>2167</v>
      </c>
      <c r="C960" s="359" t="s">
        <v>2032</v>
      </c>
      <c r="D960" s="359" t="s">
        <v>1779</v>
      </c>
      <c r="E960" s="376" t="s">
        <v>1982</v>
      </c>
      <c r="F960" s="377">
        <v>2</v>
      </c>
      <c r="G960" s="378">
        <v>35</v>
      </c>
      <c r="H960" s="378">
        <v>70</v>
      </c>
      <c r="I960" s="379">
        <v>9.3971966819999994E-5</v>
      </c>
      <c r="J960" s="379">
        <v>2.68491334E-6</v>
      </c>
      <c r="K960" s="379">
        <v>0</v>
      </c>
    </row>
    <row r="961" spans="2:11" x14ac:dyDescent="0.2">
      <c r="B961" s="375" t="s">
        <v>2167</v>
      </c>
      <c r="C961" s="359" t="s">
        <v>1999</v>
      </c>
      <c r="D961" s="359" t="s">
        <v>1783</v>
      </c>
      <c r="E961" s="376" t="s">
        <v>1982</v>
      </c>
      <c r="F961" s="377">
        <v>30</v>
      </c>
      <c r="G961" s="378">
        <v>215</v>
      </c>
      <c r="H961" s="378">
        <v>6450</v>
      </c>
      <c r="I961" s="379">
        <v>8.6588455141099994E-3</v>
      </c>
      <c r="J961" s="379">
        <v>4.0273700070000002E-5</v>
      </c>
      <c r="K961" s="379">
        <v>0</v>
      </c>
    </row>
    <row r="962" spans="2:11" x14ac:dyDescent="0.2">
      <c r="B962" s="375" t="s">
        <v>2167</v>
      </c>
      <c r="C962" s="359" t="s">
        <v>1913</v>
      </c>
      <c r="D962" s="359" t="s">
        <v>1779</v>
      </c>
      <c r="E962" s="376" t="s">
        <v>1982</v>
      </c>
      <c r="F962" s="377">
        <v>26</v>
      </c>
      <c r="G962" s="378">
        <v>4</v>
      </c>
      <c r="H962" s="378">
        <v>104</v>
      </c>
      <c r="I962" s="379">
        <v>1.3961549356E-4</v>
      </c>
      <c r="J962" s="379">
        <v>3.4903873389999999E-5</v>
      </c>
      <c r="K962" s="379">
        <v>0</v>
      </c>
    </row>
    <row r="963" spans="2:11" x14ac:dyDescent="0.2">
      <c r="B963" s="375" t="s">
        <v>2167</v>
      </c>
      <c r="C963" s="359" t="s">
        <v>1913</v>
      </c>
      <c r="D963" s="359" t="s">
        <v>1779</v>
      </c>
      <c r="E963" s="376" t="s">
        <v>1982</v>
      </c>
      <c r="F963" s="377">
        <v>76</v>
      </c>
      <c r="G963" s="378">
        <v>2</v>
      </c>
      <c r="H963" s="378">
        <v>152</v>
      </c>
      <c r="I963" s="379">
        <v>2.0405341366999999E-4</v>
      </c>
      <c r="J963" s="379">
        <v>1.0202670683E-4</v>
      </c>
      <c r="K963" s="379">
        <v>0</v>
      </c>
    </row>
    <row r="964" spans="2:11" x14ac:dyDescent="0.2">
      <c r="B964" s="375" t="s">
        <v>2167</v>
      </c>
      <c r="C964" s="359" t="s">
        <v>1913</v>
      </c>
      <c r="D964" s="359" t="s">
        <v>1779</v>
      </c>
      <c r="E964" s="376" t="s">
        <v>1982</v>
      </c>
      <c r="F964" s="377">
        <v>19</v>
      </c>
      <c r="G964" s="378">
        <v>10</v>
      </c>
      <c r="H964" s="378">
        <v>190</v>
      </c>
      <c r="I964" s="379">
        <v>2.5506676708000002E-4</v>
      </c>
      <c r="J964" s="379">
        <v>2.550667671E-5</v>
      </c>
      <c r="K964" s="379">
        <v>0</v>
      </c>
    </row>
    <row r="965" spans="2:11" x14ac:dyDescent="0.2">
      <c r="B965" s="375" t="s">
        <v>2167</v>
      </c>
      <c r="C965" s="359" t="s">
        <v>1913</v>
      </c>
      <c r="D965" s="359" t="s">
        <v>1779</v>
      </c>
      <c r="E965" s="376" t="s">
        <v>1982</v>
      </c>
      <c r="F965" s="377">
        <v>62</v>
      </c>
      <c r="G965" s="378">
        <v>5</v>
      </c>
      <c r="H965" s="378">
        <v>310</v>
      </c>
      <c r="I965" s="379">
        <v>4.1616156735E-4</v>
      </c>
      <c r="J965" s="379">
        <v>8.3232313470000003E-5</v>
      </c>
      <c r="K965" s="379">
        <v>0</v>
      </c>
    </row>
    <row r="966" spans="2:11" x14ac:dyDescent="0.2">
      <c r="B966" s="375" t="s">
        <v>2167</v>
      </c>
      <c r="C966" s="359" t="s">
        <v>1913</v>
      </c>
      <c r="D966" s="359" t="s">
        <v>1779</v>
      </c>
      <c r="E966" s="376" t="s">
        <v>1982</v>
      </c>
      <c r="F966" s="377">
        <v>46</v>
      </c>
      <c r="G966" s="378">
        <v>26</v>
      </c>
      <c r="H966" s="378">
        <v>1196</v>
      </c>
      <c r="I966" s="379">
        <v>1.6055781759500001E-3</v>
      </c>
      <c r="J966" s="379">
        <v>6.1753006769999996E-5</v>
      </c>
      <c r="K966" s="379">
        <v>0</v>
      </c>
    </row>
    <row r="967" spans="2:11" x14ac:dyDescent="0.2">
      <c r="B967" s="375" t="s">
        <v>2167</v>
      </c>
      <c r="C967" s="359" t="s">
        <v>2047</v>
      </c>
      <c r="D967" s="359" t="s">
        <v>1779</v>
      </c>
      <c r="E967" s="376" t="s">
        <v>1982</v>
      </c>
      <c r="F967" s="377">
        <v>1</v>
      </c>
      <c r="G967" s="378">
        <v>385</v>
      </c>
      <c r="H967" s="378">
        <v>385</v>
      </c>
      <c r="I967" s="379">
        <v>5.1684581750999995E-4</v>
      </c>
      <c r="J967" s="379">
        <v>1.34245667E-6</v>
      </c>
      <c r="K967" s="379">
        <v>0</v>
      </c>
    </row>
    <row r="968" spans="2:11" x14ac:dyDescent="0.2">
      <c r="B968" s="375" t="s">
        <v>2167</v>
      </c>
      <c r="C968" s="359" t="s">
        <v>1811</v>
      </c>
      <c r="D968" s="359" t="s">
        <v>1779</v>
      </c>
      <c r="E968" s="376" t="s">
        <v>1982</v>
      </c>
      <c r="F968" s="377">
        <v>5</v>
      </c>
      <c r="G968" s="378">
        <v>186</v>
      </c>
      <c r="H968" s="378">
        <v>930</v>
      </c>
      <c r="I968" s="379">
        <v>1.2484847020399999E-3</v>
      </c>
      <c r="J968" s="379">
        <v>6.7122833400000002E-6</v>
      </c>
      <c r="K968" s="379">
        <v>0</v>
      </c>
    </row>
    <row r="969" spans="2:11" x14ac:dyDescent="0.2">
      <c r="B969" s="375" t="s">
        <v>2167</v>
      </c>
      <c r="C969" s="359" t="s">
        <v>2067</v>
      </c>
      <c r="D969" s="359" t="s">
        <v>2547</v>
      </c>
      <c r="E969" s="376" t="s">
        <v>1982</v>
      </c>
      <c r="F969" s="377">
        <v>88</v>
      </c>
      <c r="G969" s="378">
        <v>50</v>
      </c>
      <c r="H969" s="378">
        <v>4400</v>
      </c>
      <c r="I969" s="379">
        <v>5.9068093429599997E-3</v>
      </c>
      <c r="J969" s="379">
        <v>1.1813618686E-4</v>
      </c>
      <c r="K969" s="379">
        <v>0</v>
      </c>
    </row>
    <row r="970" spans="2:11" x14ac:dyDescent="0.2">
      <c r="B970" s="375" t="s">
        <v>2167</v>
      </c>
      <c r="C970" s="359" t="s">
        <v>2067</v>
      </c>
      <c r="D970" s="359" t="s">
        <v>2547</v>
      </c>
      <c r="E970" s="376" t="s">
        <v>1982</v>
      </c>
      <c r="F970" s="377">
        <v>31</v>
      </c>
      <c r="G970" s="378">
        <v>150</v>
      </c>
      <c r="H970" s="378">
        <v>4650</v>
      </c>
      <c r="I970" s="379">
        <v>6.2424235101800002E-3</v>
      </c>
      <c r="J970" s="379">
        <v>4.161615673E-5</v>
      </c>
      <c r="K970" s="379">
        <v>0</v>
      </c>
    </row>
    <row r="971" spans="2:11" x14ac:dyDescent="0.2">
      <c r="B971" s="375" t="s">
        <v>2167</v>
      </c>
      <c r="C971" s="359" t="s">
        <v>2067</v>
      </c>
      <c r="D971" s="359" t="s">
        <v>2547</v>
      </c>
      <c r="E971" s="376" t="s">
        <v>1982</v>
      </c>
      <c r="F971" s="377">
        <v>63</v>
      </c>
      <c r="G971" s="378">
        <v>140</v>
      </c>
      <c r="H971" s="378">
        <v>8820</v>
      </c>
      <c r="I971" s="379">
        <v>1.18404678193E-2</v>
      </c>
      <c r="J971" s="379">
        <v>8.4574770139999998E-5</v>
      </c>
      <c r="K971" s="379">
        <v>0</v>
      </c>
    </row>
    <row r="972" spans="2:11" x14ac:dyDescent="0.2">
      <c r="B972" s="375" t="s">
        <v>2167</v>
      </c>
      <c r="C972" s="359" t="s">
        <v>1785</v>
      </c>
      <c r="D972" s="359" t="s">
        <v>1779</v>
      </c>
      <c r="E972" s="376" t="s">
        <v>1982</v>
      </c>
      <c r="F972" s="377">
        <v>2</v>
      </c>
      <c r="G972" s="378">
        <v>86</v>
      </c>
      <c r="H972" s="378">
        <v>172</v>
      </c>
      <c r="I972" s="379">
        <v>2.3090254704E-4</v>
      </c>
      <c r="J972" s="379">
        <v>2.68491334E-6</v>
      </c>
      <c r="K972" s="379">
        <v>0</v>
      </c>
    </row>
    <row r="973" spans="2:11" x14ac:dyDescent="0.2">
      <c r="B973" s="375" t="s">
        <v>2167</v>
      </c>
      <c r="C973" s="359" t="s">
        <v>1785</v>
      </c>
      <c r="D973" s="359" t="s">
        <v>1779</v>
      </c>
      <c r="E973" s="376" t="s">
        <v>1982</v>
      </c>
      <c r="F973" s="377">
        <v>4</v>
      </c>
      <c r="G973" s="378">
        <v>140</v>
      </c>
      <c r="H973" s="378">
        <v>560</v>
      </c>
      <c r="I973" s="379">
        <v>7.5177573455999995E-4</v>
      </c>
      <c r="J973" s="379">
        <v>5.36982668E-6</v>
      </c>
      <c r="K973" s="379">
        <v>0</v>
      </c>
    </row>
    <row r="974" spans="2:11" x14ac:dyDescent="0.2">
      <c r="B974" s="375" t="s">
        <v>2167</v>
      </c>
      <c r="C974" s="359" t="s">
        <v>1822</v>
      </c>
      <c r="D974" s="359" t="s">
        <v>1783</v>
      </c>
      <c r="E974" s="376" t="s">
        <v>1982</v>
      </c>
      <c r="F974" s="377">
        <v>5</v>
      </c>
      <c r="G974" s="378">
        <v>160</v>
      </c>
      <c r="H974" s="378">
        <v>800</v>
      </c>
      <c r="I974" s="379">
        <v>1.0739653350800001E-3</v>
      </c>
      <c r="J974" s="379">
        <v>6.7122833400000002E-6</v>
      </c>
      <c r="K974" s="379">
        <v>0</v>
      </c>
    </row>
    <row r="975" spans="2:11" x14ac:dyDescent="0.2">
      <c r="B975" s="375" t="s">
        <v>2167</v>
      </c>
      <c r="C975" s="359" t="s">
        <v>1825</v>
      </c>
      <c r="D975" s="359" t="s">
        <v>1779</v>
      </c>
      <c r="E975" s="376" t="s">
        <v>1982</v>
      </c>
      <c r="F975" s="377">
        <v>2</v>
      </c>
      <c r="G975" s="378">
        <v>1500</v>
      </c>
      <c r="H975" s="378">
        <v>3000</v>
      </c>
      <c r="I975" s="379">
        <v>4.0273700065599997E-3</v>
      </c>
      <c r="J975" s="379">
        <v>2.68491334E-6</v>
      </c>
      <c r="K975" s="379">
        <v>0</v>
      </c>
    </row>
    <row r="976" spans="2:11" x14ac:dyDescent="0.2">
      <c r="B976" s="375" t="s">
        <v>2167</v>
      </c>
      <c r="C976" s="359" t="s">
        <v>2059</v>
      </c>
      <c r="D976" s="359" t="s">
        <v>1779</v>
      </c>
      <c r="E976" s="376" t="s">
        <v>1982</v>
      </c>
      <c r="F976" s="377">
        <v>2</v>
      </c>
      <c r="G976" s="378">
        <v>150</v>
      </c>
      <c r="H976" s="378">
        <v>300</v>
      </c>
      <c r="I976" s="379">
        <v>4.0273700066000001E-4</v>
      </c>
      <c r="J976" s="379">
        <v>2.68491334E-6</v>
      </c>
      <c r="K976" s="379">
        <v>0</v>
      </c>
    </row>
    <row r="977" spans="2:11" x14ac:dyDescent="0.2">
      <c r="B977" s="375" t="s">
        <v>2167</v>
      </c>
      <c r="C977" s="359" t="s">
        <v>1929</v>
      </c>
      <c r="D977" s="359" t="s">
        <v>1779</v>
      </c>
      <c r="E977" s="376" t="s">
        <v>1982</v>
      </c>
      <c r="F977" s="377">
        <v>4</v>
      </c>
      <c r="G977" s="378">
        <v>115</v>
      </c>
      <c r="H977" s="378">
        <v>460</v>
      </c>
      <c r="I977" s="379">
        <v>6.1753006766999995E-4</v>
      </c>
      <c r="J977" s="379">
        <v>5.36982668E-6</v>
      </c>
      <c r="K977" s="379">
        <v>0</v>
      </c>
    </row>
    <row r="978" spans="2:11" x14ac:dyDescent="0.2">
      <c r="B978" s="375" t="s">
        <v>2167</v>
      </c>
      <c r="C978" s="359" t="s">
        <v>1929</v>
      </c>
      <c r="D978" s="359" t="s">
        <v>1779</v>
      </c>
      <c r="E978" s="376" t="s">
        <v>1982</v>
      </c>
      <c r="F978" s="377">
        <v>7</v>
      </c>
      <c r="G978" s="378">
        <v>70</v>
      </c>
      <c r="H978" s="378">
        <v>490</v>
      </c>
      <c r="I978" s="379">
        <v>6.5780376774000004E-4</v>
      </c>
      <c r="J978" s="379">
        <v>9.3971966799999994E-6</v>
      </c>
      <c r="K978" s="379">
        <v>0</v>
      </c>
    </row>
    <row r="979" spans="2:11" x14ac:dyDescent="0.2">
      <c r="B979" s="375" t="s">
        <v>2167</v>
      </c>
      <c r="C979" s="359" t="s">
        <v>1930</v>
      </c>
      <c r="D979" s="359" t="s">
        <v>1779</v>
      </c>
      <c r="E979" s="376" t="s">
        <v>1982</v>
      </c>
      <c r="F979" s="377">
        <v>7</v>
      </c>
      <c r="G979" s="378">
        <v>225</v>
      </c>
      <c r="H979" s="378">
        <v>1575</v>
      </c>
      <c r="I979" s="379">
        <v>2.1143692534500002E-3</v>
      </c>
      <c r="J979" s="379">
        <v>9.3971966799999994E-6</v>
      </c>
      <c r="K979" s="379">
        <v>0</v>
      </c>
    </row>
    <row r="980" spans="2:11" x14ac:dyDescent="0.2">
      <c r="B980" s="375" t="s">
        <v>2167</v>
      </c>
      <c r="C980" s="359" t="s">
        <v>1930</v>
      </c>
      <c r="D980" s="359" t="s">
        <v>1779</v>
      </c>
      <c r="E980" s="376" t="s">
        <v>1982</v>
      </c>
      <c r="F980" s="377">
        <v>16</v>
      </c>
      <c r="G980" s="378">
        <v>250</v>
      </c>
      <c r="H980" s="378">
        <v>4000</v>
      </c>
      <c r="I980" s="379">
        <v>5.3698266754199997E-3</v>
      </c>
      <c r="J980" s="379">
        <v>2.14793067E-5</v>
      </c>
      <c r="K980" s="379">
        <v>0</v>
      </c>
    </row>
    <row r="981" spans="2:11" x14ac:dyDescent="0.2">
      <c r="B981" s="375" t="s">
        <v>2167</v>
      </c>
      <c r="C981" s="359" t="s">
        <v>1930</v>
      </c>
      <c r="D981" s="359" t="s">
        <v>1779</v>
      </c>
      <c r="E981" s="376" t="s">
        <v>1982</v>
      </c>
      <c r="F981" s="377">
        <v>47</v>
      </c>
      <c r="G981" s="378">
        <v>304.68085106383</v>
      </c>
      <c r="H981" s="378">
        <v>14320</v>
      </c>
      <c r="I981" s="379">
        <v>1.9223979498000001E-2</v>
      </c>
      <c r="J981" s="379">
        <v>6.3095463440000004E-5</v>
      </c>
      <c r="K981" s="379">
        <v>0</v>
      </c>
    </row>
    <row r="982" spans="2:11" x14ac:dyDescent="0.2">
      <c r="B982" s="375" t="s">
        <v>2167</v>
      </c>
      <c r="C982" s="359" t="s">
        <v>2005</v>
      </c>
      <c r="D982" s="359" t="s">
        <v>1779</v>
      </c>
      <c r="E982" s="376" t="s">
        <v>1982</v>
      </c>
      <c r="F982" s="377">
        <v>2</v>
      </c>
      <c r="G982" s="378">
        <v>130</v>
      </c>
      <c r="H982" s="378">
        <v>260</v>
      </c>
      <c r="I982" s="379">
        <v>3.4903873389999999E-4</v>
      </c>
      <c r="J982" s="379">
        <v>2.68491334E-6</v>
      </c>
      <c r="K982" s="379">
        <v>0</v>
      </c>
    </row>
    <row r="983" spans="2:11" x14ac:dyDescent="0.2">
      <c r="B983" s="375" t="s">
        <v>2167</v>
      </c>
      <c r="C983" s="359" t="s">
        <v>1852</v>
      </c>
      <c r="D983" s="359" t="s">
        <v>1779</v>
      </c>
      <c r="E983" s="376" t="s">
        <v>1982</v>
      </c>
      <c r="F983" s="377">
        <v>4</v>
      </c>
      <c r="G983" s="378">
        <v>322</v>
      </c>
      <c r="H983" s="378">
        <v>1288</v>
      </c>
      <c r="I983" s="379">
        <v>1.72908418949E-3</v>
      </c>
      <c r="J983" s="379">
        <v>5.36982668E-6</v>
      </c>
      <c r="K983" s="379">
        <v>0</v>
      </c>
    </row>
    <row r="984" spans="2:11" x14ac:dyDescent="0.2">
      <c r="B984" s="375" t="s">
        <v>2167</v>
      </c>
      <c r="C984" s="359" t="s">
        <v>1938</v>
      </c>
      <c r="D984" s="359" t="s">
        <v>2547</v>
      </c>
      <c r="E984" s="376" t="s">
        <v>1982</v>
      </c>
      <c r="F984" s="377">
        <v>2</v>
      </c>
      <c r="G984" s="378">
        <v>195</v>
      </c>
      <c r="H984" s="378">
        <v>390</v>
      </c>
      <c r="I984" s="379">
        <v>5.2355810085000004E-4</v>
      </c>
      <c r="J984" s="379">
        <v>2.68491334E-6</v>
      </c>
      <c r="K984" s="379">
        <v>0</v>
      </c>
    </row>
    <row r="985" spans="2:11" x14ac:dyDescent="0.2">
      <c r="B985" s="375" t="s">
        <v>2167</v>
      </c>
      <c r="C985" s="359" t="s">
        <v>1951</v>
      </c>
      <c r="D985" s="359" t="s">
        <v>2547</v>
      </c>
      <c r="E985" s="376" t="s">
        <v>1982</v>
      </c>
      <c r="F985" s="377">
        <v>48</v>
      </c>
      <c r="G985" s="378">
        <v>435</v>
      </c>
      <c r="H985" s="378">
        <v>20880</v>
      </c>
      <c r="I985" s="379">
        <v>2.8030495245689999E-2</v>
      </c>
      <c r="J985" s="379">
        <v>6.4437920109999998E-5</v>
      </c>
      <c r="K985" s="379">
        <v>0</v>
      </c>
    </row>
    <row r="986" spans="2:11" x14ac:dyDescent="0.2">
      <c r="B986" s="375" t="s">
        <v>2167</v>
      </c>
      <c r="C986" s="359" t="s">
        <v>2111</v>
      </c>
      <c r="D986" s="359" t="s">
        <v>1783</v>
      </c>
      <c r="E986" s="376" t="s">
        <v>1982</v>
      </c>
      <c r="F986" s="377">
        <v>33</v>
      </c>
      <c r="G986" s="378">
        <v>310</v>
      </c>
      <c r="H986" s="378">
        <v>10230</v>
      </c>
      <c r="I986" s="379">
        <v>1.373333172239E-2</v>
      </c>
      <c r="J986" s="379">
        <v>4.4301070070000002E-5</v>
      </c>
      <c r="K986" s="379">
        <v>0</v>
      </c>
    </row>
    <row r="987" spans="2:11" x14ac:dyDescent="0.2">
      <c r="B987" s="375" t="s">
        <v>2167</v>
      </c>
      <c r="C987" s="359" t="s">
        <v>1957</v>
      </c>
      <c r="D987" s="359" t="s">
        <v>1783</v>
      </c>
      <c r="E987" s="376" t="s">
        <v>1982</v>
      </c>
      <c r="F987" s="377">
        <v>1</v>
      </c>
      <c r="G987" s="378">
        <v>5</v>
      </c>
      <c r="H987" s="378">
        <v>5</v>
      </c>
      <c r="I987" s="379">
        <v>6.7122833400000002E-6</v>
      </c>
      <c r="J987" s="379">
        <v>1.34245667E-6</v>
      </c>
      <c r="K987" s="379">
        <v>0</v>
      </c>
    </row>
    <row r="988" spans="2:11" x14ac:dyDescent="0.2">
      <c r="B988" s="375" t="s">
        <v>2167</v>
      </c>
      <c r="C988" s="359" t="s">
        <v>1957</v>
      </c>
      <c r="D988" s="359" t="s">
        <v>1783</v>
      </c>
      <c r="E988" s="376" t="s">
        <v>1982</v>
      </c>
      <c r="F988" s="377">
        <v>1</v>
      </c>
      <c r="G988" s="378">
        <v>10</v>
      </c>
      <c r="H988" s="378">
        <v>10</v>
      </c>
      <c r="I988" s="379">
        <v>1.342456669E-5</v>
      </c>
      <c r="J988" s="379">
        <v>1.34245667E-6</v>
      </c>
      <c r="K988" s="379">
        <v>0</v>
      </c>
    </row>
    <row r="989" spans="2:11" x14ac:dyDescent="0.2">
      <c r="B989" s="375" t="s">
        <v>2167</v>
      </c>
      <c r="C989" s="359" t="s">
        <v>1957</v>
      </c>
      <c r="D989" s="359" t="s">
        <v>1783</v>
      </c>
      <c r="E989" s="376" t="s">
        <v>1982</v>
      </c>
      <c r="F989" s="377">
        <v>1</v>
      </c>
      <c r="G989" s="378">
        <v>10</v>
      </c>
      <c r="H989" s="378">
        <v>10</v>
      </c>
      <c r="I989" s="379">
        <v>1.342456669E-5</v>
      </c>
      <c r="J989" s="379">
        <v>1.34245667E-6</v>
      </c>
      <c r="K989" s="379">
        <v>0</v>
      </c>
    </row>
    <row r="990" spans="2:11" x14ac:dyDescent="0.2">
      <c r="B990" s="375" t="s">
        <v>2167</v>
      </c>
      <c r="C990" s="359" t="s">
        <v>1957</v>
      </c>
      <c r="D990" s="359" t="s">
        <v>1783</v>
      </c>
      <c r="E990" s="376" t="s">
        <v>1982</v>
      </c>
      <c r="F990" s="377">
        <v>1</v>
      </c>
      <c r="G990" s="378">
        <v>13</v>
      </c>
      <c r="H990" s="378">
        <v>13</v>
      </c>
      <c r="I990" s="379">
        <v>1.7451936700000001E-5</v>
      </c>
      <c r="J990" s="379">
        <v>1.34245667E-6</v>
      </c>
      <c r="K990" s="379">
        <v>0</v>
      </c>
    </row>
    <row r="991" spans="2:11" x14ac:dyDescent="0.2">
      <c r="B991" s="375" t="s">
        <v>2167</v>
      </c>
      <c r="C991" s="359" t="s">
        <v>1957</v>
      </c>
      <c r="D991" s="359" t="s">
        <v>1783</v>
      </c>
      <c r="E991" s="376" t="s">
        <v>1982</v>
      </c>
      <c r="F991" s="377">
        <v>2</v>
      </c>
      <c r="G991" s="378">
        <v>15</v>
      </c>
      <c r="H991" s="378">
        <v>30</v>
      </c>
      <c r="I991" s="379">
        <v>4.0273700070000002E-5</v>
      </c>
      <c r="J991" s="379">
        <v>2.68491334E-6</v>
      </c>
      <c r="K991" s="379">
        <v>0</v>
      </c>
    </row>
    <row r="992" spans="2:11" x14ac:dyDescent="0.2">
      <c r="B992" s="375" t="s">
        <v>2167</v>
      </c>
      <c r="C992" s="359" t="s">
        <v>1957</v>
      </c>
      <c r="D992" s="359" t="s">
        <v>1783</v>
      </c>
      <c r="E992" s="376" t="s">
        <v>1982</v>
      </c>
      <c r="F992" s="377">
        <v>47</v>
      </c>
      <c r="G992" s="378">
        <v>325</v>
      </c>
      <c r="H992" s="378">
        <v>15275</v>
      </c>
      <c r="I992" s="379">
        <v>2.0506025616760001E-2</v>
      </c>
      <c r="J992" s="379">
        <v>6.3095463440000004E-5</v>
      </c>
      <c r="K992" s="379">
        <v>0</v>
      </c>
    </row>
    <row r="993" spans="2:11" x14ac:dyDescent="0.2">
      <c r="B993" s="375" t="s">
        <v>2167</v>
      </c>
      <c r="C993" s="359" t="s">
        <v>1890</v>
      </c>
      <c r="D993" s="359" t="s">
        <v>1779</v>
      </c>
      <c r="E993" s="376" t="s">
        <v>1982</v>
      </c>
      <c r="F993" s="377">
        <v>1</v>
      </c>
      <c r="G993" s="378">
        <v>10</v>
      </c>
      <c r="H993" s="378">
        <v>10</v>
      </c>
      <c r="I993" s="379">
        <v>1.342456669E-5</v>
      </c>
      <c r="J993" s="379">
        <v>1.34245667E-6</v>
      </c>
      <c r="K993" s="379">
        <v>0</v>
      </c>
    </row>
    <row r="994" spans="2:11" x14ac:dyDescent="0.2">
      <c r="B994" s="375" t="s">
        <v>2167</v>
      </c>
      <c r="C994" s="359" t="s">
        <v>2029</v>
      </c>
      <c r="D994" s="359" t="s">
        <v>2547</v>
      </c>
      <c r="E994" s="376" t="s">
        <v>1982</v>
      </c>
      <c r="F994" s="377">
        <v>15</v>
      </c>
      <c r="G994" s="378">
        <v>190</v>
      </c>
      <c r="H994" s="378">
        <v>2850</v>
      </c>
      <c r="I994" s="379">
        <v>3.8260015062399999E-3</v>
      </c>
      <c r="J994" s="379">
        <v>2.013685003E-5</v>
      </c>
      <c r="K994" s="379">
        <v>0</v>
      </c>
    </row>
    <row r="995" spans="2:11" x14ac:dyDescent="0.2">
      <c r="B995" s="375" t="s">
        <v>2167</v>
      </c>
      <c r="C995" s="359" t="s">
        <v>1985</v>
      </c>
      <c r="D995" s="359" t="s">
        <v>1783</v>
      </c>
      <c r="E995" s="376" t="s">
        <v>1982</v>
      </c>
      <c r="F995" s="377">
        <v>31</v>
      </c>
      <c r="G995" s="378">
        <v>287</v>
      </c>
      <c r="H995" s="378">
        <v>8897</v>
      </c>
      <c r="I995" s="379">
        <v>1.19438369828E-2</v>
      </c>
      <c r="J995" s="379">
        <v>4.161615673E-5</v>
      </c>
      <c r="K995" s="379">
        <v>0</v>
      </c>
    </row>
    <row r="996" spans="2:11" x14ac:dyDescent="0.2">
      <c r="B996" s="375" t="s">
        <v>2167</v>
      </c>
      <c r="C996" s="359" t="s">
        <v>1985</v>
      </c>
      <c r="D996" s="359" t="s">
        <v>1783</v>
      </c>
      <c r="E996" s="376" t="s">
        <v>1982</v>
      </c>
      <c r="F996" s="377">
        <v>52</v>
      </c>
      <c r="G996" s="378">
        <v>181.05769230769201</v>
      </c>
      <c r="H996" s="378">
        <v>9415</v>
      </c>
      <c r="I996" s="379">
        <v>1.2639229537269999E-2</v>
      </c>
      <c r="J996" s="379">
        <v>6.9807746779999998E-5</v>
      </c>
      <c r="K996" s="379">
        <v>0</v>
      </c>
    </row>
    <row r="997" spans="2:11" x14ac:dyDescent="0.2">
      <c r="B997" s="375" t="s">
        <v>2167</v>
      </c>
      <c r="C997" s="359" t="s">
        <v>1985</v>
      </c>
      <c r="D997" s="359" t="s">
        <v>1783</v>
      </c>
      <c r="E997" s="376" t="s">
        <v>1982</v>
      </c>
      <c r="F997" s="377">
        <v>49</v>
      </c>
      <c r="G997" s="378">
        <v>275</v>
      </c>
      <c r="H997" s="378">
        <v>13475</v>
      </c>
      <c r="I997" s="379">
        <v>1.8089603612819999E-2</v>
      </c>
      <c r="J997" s="379">
        <v>6.5780376770000002E-5</v>
      </c>
      <c r="K997" s="379">
        <v>0</v>
      </c>
    </row>
    <row r="998" spans="2:11" x14ac:dyDescent="0.2">
      <c r="B998" s="375" t="s">
        <v>2168</v>
      </c>
      <c r="C998" s="359" t="s">
        <v>2057</v>
      </c>
      <c r="D998" s="359" t="s">
        <v>2547</v>
      </c>
      <c r="E998" s="376" t="s">
        <v>1982</v>
      </c>
      <c r="F998" s="377">
        <v>5</v>
      </c>
      <c r="G998" s="378">
        <v>185</v>
      </c>
      <c r="H998" s="378">
        <v>925</v>
      </c>
      <c r="I998" s="379">
        <v>1.2417724186899999E-3</v>
      </c>
      <c r="J998" s="379">
        <v>6.7122833400000002E-6</v>
      </c>
      <c r="K998" s="379">
        <v>0</v>
      </c>
    </row>
    <row r="999" spans="2:11" x14ac:dyDescent="0.2">
      <c r="B999" s="375" t="s">
        <v>2168</v>
      </c>
      <c r="C999" s="359" t="s">
        <v>2095</v>
      </c>
      <c r="D999" s="359" t="s">
        <v>1783</v>
      </c>
      <c r="E999" s="376" t="s">
        <v>1982</v>
      </c>
      <c r="F999" s="377">
        <v>59</v>
      </c>
      <c r="G999" s="378">
        <v>144</v>
      </c>
      <c r="H999" s="378">
        <v>8496</v>
      </c>
      <c r="I999" s="379">
        <v>1.140551185859E-2</v>
      </c>
      <c r="J999" s="379">
        <v>7.9204943459999994E-5</v>
      </c>
      <c r="K999" s="379">
        <v>0</v>
      </c>
    </row>
    <row r="1000" spans="2:11" x14ac:dyDescent="0.2">
      <c r="B1000" s="375" t="s">
        <v>2168</v>
      </c>
      <c r="C1000" s="359" t="s">
        <v>1906</v>
      </c>
      <c r="D1000" s="359" t="s">
        <v>1783</v>
      </c>
      <c r="E1000" s="376" t="s">
        <v>1982</v>
      </c>
      <c r="F1000" s="377">
        <v>1</v>
      </c>
      <c r="G1000" s="378">
        <v>55</v>
      </c>
      <c r="H1000" s="378">
        <v>55</v>
      </c>
      <c r="I1000" s="379">
        <v>7.3835116789999994E-5</v>
      </c>
      <c r="J1000" s="379">
        <v>1.34245667E-6</v>
      </c>
      <c r="K1000" s="379">
        <v>0</v>
      </c>
    </row>
    <row r="1001" spans="2:11" x14ac:dyDescent="0.2">
      <c r="B1001" s="375" t="s">
        <v>2168</v>
      </c>
      <c r="C1001" s="359" t="s">
        <v>2067</v>
      </c>
      <c r="D1001" s="359" t="s">
        <v>2547</v>
      </c>
      <c r="E1001" s="376" t="s">
        <v>1982</v>
      </c>
      <c r="F1001" s="377">
        <v>30</v>
      </c>
      <c r="G1001" s="378">
        <v>120</v>
      </c>
      <c r="H1001" s="378">
        <v>3600</v>
      </c>
      <c r="I1001" s="379">
        <v>4.8328440078799998E-3</v>
      </c>
      <c r="J1001" s="379">
        <v>4.0273700070000002E-5</v>
      </c>
      <c r="K1001" s="379">
        <v>0</v>
      </c>
    </row>
    <row r="1002" spans="2:11" x14ac:dyDescent="0.2">
      <c r="B1002" s="375" t="s">
        <v>2168</v>
      </c>
      <c r="C1002" s="359" t="s">
        <v>2067</v>
      </c>
      <c r="D1002" s="359" t="s">
        <v>2547</v>
      </c>
      <c r="E1002" s="376" t="s">
        <v>1982</v>
      </c>
      <c r="F1002" s="377">
        <v>28</v>
      </c>
      <c r="G1002" s="378">
        <v>145</v>
      </c>
      <c r="H1002" s="378">
        <v>4060</v>
      </c>
      <c r="I1002" s="379">
        <v>5.4503740755500003E-3</v>
      </c>
      <c r="J1002" s="379">
        <v>3.7588786730000001E-5</v>
      </c>
      <c r="K1002" s="379">
        <v>0</v>
      </c>
    </row>
    <row r="1003" spans="2:11" x14ac:dyDescent="0.2">
      <c r="B1003" s="375" t="s">
        <v>2168</v>
      </c>
      <c r="C1003" s="359" t="s">
        <v>2067</v>
      </c>
      <c r="D1003" s="359" t="s">
        <v>2547</v>
      </c>
      <c r="E1003" s="376" t="s">
        <v>1982</v>
      </c>
      <c r="F1003" s="377">
        <v>42</v>
      </c>
      <c r="G1003" s="378">
        <v>150</v>
      </c>
      <c r="H1003" s="378">
        <v>6300</v>
      </c>
      <c r="I1003" s="379">
        <v>8.4574770137900001E-3</v>
      </c>
      <c r="J1003" s="379">
        <v>5.638318009E-5</v>
      </c>
      <c r="K1003" s="379">
        <v>0</v>
      </c>
    </row>
    <row r="1004" spans="2:11" x14ac:dyDescent="0.2">
      <c r="B1004" s="375" t="s">
        <v>2168</v>
      </c>
      <c r="C1004" s="359" t="s">
        <v>1826</v>
      </c>
      <c r="D1004" s="359" t="s">
        <v>1779</v>
      </c>
      <c r="E1004" s="376" t="s">
        <v>1982</v>
      </c>
      <c r="F1004" s="377">
        <v>2</v>
      </c>
      <c r="G1004" s="378">
        <v>255</v>
      </c>
      <c r="H1004" s="378">
        <v>510</v>
      </c>
      <c r="I1004" s="379">
        <v>6.8465290112000002E-4</v>
      </c>
      <c r="J1004" s="379">
        <v>2.68491334E-6</v>
      </c>
      <c r="K1004" s="379">
        <v>0</v>
      </c>
    </row>
    <row r="1005" spans="2:11" x14ac:dyDescent="0.2">
      <c r="B1005" s="375" t="s">
        <v>2168</v>
      </c>
      <c r="C1005" s="359" t="s">
        <v>2059</v>
      </c>
      <c r="D1005" s="359" t="s">
        <v>1779</v>
      </c>
      <c r="E1005" s="376" t="s">
        <v>1982</v>
      </c>
      <c r="F1005" s="377">
        <v>2</v>
      </c>
      <c r="G1005" s="378">
        <v>155</v>
      </c>
      <c r="H1005" s="378">
        <v>310</v>
      </c>
      <c r="I1005" s="379">
        <v>4.1616156735E-4</v>
      </c>
      <c r="J1005" s="379">
        <v>2.68491334E-6</v>
      </c>
      <c r="K1005" s="379">
        <v>0</v>
      </c>
    </row>
    <row r="1006" spans="2:11" x14ac:dyDescent="0.2">
      <c r="B1006" s="375" t="s">
        <v>2168</v>
      </c>
      <c r="C1006" s="359" t="s">
        <v>2059</v>
      </c>
      <c r="D1006" s="359" t="s">
        <v>1779</v>
      </c>
      <c r="E1006" s="376" t="s">
        <v>1982</v>
      </c>
      <c r="F1006" s="377">
        <v>4</v>
      </c>
      <c r="G1006" s="378">
        <v>225</v>
      </c>
      <c r="H1006" s="378">
        <v>900</v>
      </c>
      <c r="I1006" s="379">
        <v>1.20821100197E-3</v>
      </c>
      <c r="J1006" s="379">
        <v>5.36982668E-6</v>
      </c>
      <c r="K1006" s="379">
        <v>0</v>
      </c>
    </row>
    <row r="1007" spans="2:11" x14ac:dyDescent="0.2">
      <c r="B1007" s="375" t="s">
        <v>2168</v>
      </c>
      <c r="C1007" s="359" t="s">
        <v>1930</v>
      </c>
      <c r="D1007" s="359" t="s">
        <v>1779</v>
      </c>
      <c r="E1007" s="376" t="s">
        <v>1982</v>
      </c>
      <c r="F1007" s="377">
        <v>69</v>
      </c>
      <c r="G1007" s="378">
        <v>285</v>
      </c>
      <c r="H1007" s="378">
        <v>19665</v>
      </c>
      <c r="I1007" s="379">
        <v>2.6399410393029999E-2</v>
      </c>
      <c r="J1007" s="379">
        <v>9.2629510149999999E-5</v>
      </c>
      <c r="K1007" s="379">
        <v>0</v>
      </c>
    </row>
    <row r="1008" spans="2:11" x14ac:dyDescent="0.2">
      <c r="B1008" s="375" t="s">
        <v>2168</v>
      </c>
      <c r="C1008" s="359" t="s">
        <v>2005</v>
      </c>
      <c r="D1008" s="359" t="s">
        <v>1779</v>
      </c>
      <c r="E1008" s="376" t="s">
        <v>1982</v>
      </c>
      <c r="F1008" s="377">
        <v>1</v>
      </c>
      <c r="G1008" s="378">
        <v>295</v>
      </c>
      <c r="H1008" s="378">
        <v>295</v>
      </c>
      <c r="I1008" s="379">
        <v>3.9602471731E-4</v>
      </c>
      <c r="J1008" s="379">
        <v>1.34245667E-6</v>
      </c>
      <c r="K1008" s="379">
        <v>0</v>
      </c>
    </row>
    <row r="1009" spans="2:11" x14ac:dyDescent="0.2">
      <c r="B1009" s="375" t="s">
        <v>2168</v>
      </c>
      <c r="C1009" s="359" t="s">
        <v>1848</v>
      </c>
      <c r="D1009" s="359" t="s">
        <v>1779</v>
      </c>
      <c r="E1009" s="376" t="s">
        <v>1982</v>
      </c>
      <c r="F1009" s="377">
        <v>5</v>
      </c>
      <c r="G1009" s="378">
        <v>145</v>
      </c>
      <c r="H1009" s="378">
        <v>725</v>
      </c>
      <c r="I1009" s="379">
        <v>9.7328108491999995E-4</v>
      </c>
      <c r="J1009" s="379">
        <v>6.7122833400000002E-6</v>
      </c>
      <c r="K1009" s="379">
        <v>0</v>
      </c>
    </row>
    <row r="1010" spans="2:11" x14ac:dyDescent="0.2">
      <c r="B1010" s="375" t="s">
        <v>2168</v>
      </c>
      <c r="C1010" s="359" t="s">
        <v>1937</v>
      </c>
      <c r="D1010" s="359" t="s">
        <v>2547</v>
      </c>
      <c r="E1010" s="376" t="s">
        <v>1982</v>
      </c>
      <c r="F1010" s="377">
        <v>4</v>
      </c>
      <c r="G1010" s="378">
        <v>275</v>
      </c>
      <c r="H1010" s="378">
        <v>1100</v>
      </c>
      <c r="I1010" s="379">
        <v>1.4767023357399999E-3</v>
      </c>
      <c r="J1010" s="379">
        <v>5.36982668E-6</v>
      </c>
      <c r="K1010" s="379">
        <v>0</v>
      </c>
    </row>
    <row r="1011" spans="2:11" x14ac:dyDescent="0.2">
      <c r="B1011" s="375" t="s">
        <v>2168</v>
      </c>
      <c r="C1011" s="359" t="s">
        <v>2016</v>
      </c>
      <c r="D1011" s="359" t="s">
        <v>2547</v>
      </c>
      <c r="E1011" s="376" t="s">
        <v>1982</v>
      </c>
      <c r="F1011" s="377">
        <v>43</v>
      </c>
      <c r="G1011" s="378">
        <v>180</v>
      </c>
      <c r="H1011" s="378">
        <v>7740</v>
      </c>
      <c r="I1011" s="379">
        <v>1.039061461694E-2</v>
      </c>
      <c r="J1011" s="379">
        <v>5.772563676E-5</v>
      </c>
      <c r="K1011" s="379">
        <v>0</v>
      </c>
    </row>
    <row r="1012" spans="2:11" x14ac:dyDescent="0.2">
      <c r="B1012" s="375" t="s">
        <v>2168</v>
      </c>
      <c r="C1012" s="359" t="s">
        <v>2029</v>
      </c>
      <c r="D1012" s="359" t="s">
        <v>2547</v>
      </c>
      <c r="E1012" s="376" t="s">
        <v>1982</v>
      </c>
      <c r="F1012" s="377">
        <v>33</v>
      </c>
      <c r="G1012" s="378">
        <v>180</v>
      </c>
      <c r="H1012" s="378">
        <v>5940</v>
      </c>
      <c r="I1012" s="379">
        <v>7.9741926129999995E-3</v>
      </c>
      <c r="J1012" s="379">
        <v>4.4301070070000002E-5</v>
      </c>
      <c r="K1012" s="379">
        <v>0</v>
      </c>
    </row>
    <row r="1013" spans="2:11" x14ac:dyDescent="0.2">
      <c r="B1013" s="375" t="s">
        <v>2168</v>
      </c>
      <c r="C1013" s="359" t="s">
        <v>1985</v>
      </c>
      <c r="D1013" s="359" t="s">
        <v>1783</v>
      </c>
      <c r="E1013" s="376" t="s">
        <v>1982</v>
      </c>
      <c r="F1013" s="377">
        <v>4</v>
      </c>
      <c r="G1013" s="378">
        <v>170</v>
      </c>
      <c r="H1013" s="378">
        <v>680</v>
      </c>
      <c r="I1013" s="379">
        <v>9.1287053482000001E-4</v>
      </c>
      <c r="J1013" s="379">
        <v>5.36982668E-6</v>
      </c>
      <c r="K1013" s="379">
        <v>0</v>
      </c>
    </row>
    <row r="1014" spans="2:11" x14ac:dyDescent="0.2">
      <c r="B1014" s="375" t="s">
        <v>2169</v>
      </c>
      <c r="C1014" s="359" t="s">
        <v>1820</v>
      </c>
      <c r="D1014" s="359" t="s">
        <v>1779</v>
      </c>
      <c r="E1014" s="376" t="s">
        <v>1982</v>
      </c>
      <c r="F1014" s="377">
        <v>3</v>
      </c>
      <c r="G1014" s="378">
        <v>20</v>
      </c>
      <c r="H1014" s="378">
        <v>60</v>
      </c>
      <c r="I1014" s="379">
        <v>8.0547400130000002E-5</v>
      </c>
      <c r="J1014" s="379">
        <v>4.02737001E-6</v>
      </c>
      <c r="K1014" s="379">
        <v>0</v>
      </c>
    </row>
    <row r="1015" spans="2:11" x14ac:dyDescent="0.2">
      <c r="B1015" s="375" t="s">
        <v>2169</v>
      </c>
      <c r="C1015" s="359" t="s">
        <v>1820</v>
      </c>
      <c r="D1015" s="359" t="s">
        <v>1779</v>
      </c>
      <c r="E1015" s="376" t="s">
        <v>1982</v>
      </c>
      <c r="F1015" s="377">
        <v>4</v>
      </c>
      <c r="G1015" s="378">
        <v>35</v>
      </c>
      <c r="H1015" s="378">
        <v>140</v>
      </c>
      <c r="I1015" s="379">
        <v>1.8794393363999999E-4</v>
      </c>
      <c r="J1015" s="379">
        <v>5.36982668E-6</v>
      </c>
      <c r="K1015" s="379">
        <v>0</v>
      </c>
    </row>
    <row r="1016" spans="2:11" x14ac:dyDescent="0.2">
      <c r="B1016" s="375" t="s">
        <v>2169</v>
      </c>
      <c r="C1016" s="359" t="s">
        <v>1820</v>
      </c>
      <c r="D1016" s="359" t="s">
        <v>1779</v>
      </c>
      <c r="E1016" s="376" t="s">
        <v>1982</v>
      </c>
      <c r="F1016" s="377">
        <v>4</v>
      </c>
      <c r="G1016" s="378">
        <v>40</v>
      </c>
      <c r="H1016" s="378">
        <v>160</v>
      </c>
      <c r="I1016" s="379">
        <v>2.1479306702E-4</v>
      </c>
      <c r="J1016" s="379">
        <v>5.36982668E-6</v>
      </c>
      <c r="K1016" s="379">
        <v>0</v>
      </c>
    </row>
    <row r="1017" spans="2:11" x14ac:dyDescent="0.2">
      <c r="B1017" s="375" t="s">
        <v>2169</v>
      </c>
      <c r="C1017" s="359" t="s">
        <v>2170</v>
      </c>
      <c r="D1017" s="359" t="s">
        <v>1783</v>
      </c>
      <c r="E1017" s="376" t="s">
        <v>1982</v>
      </c>
      <c r="F1017" s="377">
        <v>4</v>
      </c>
      <c r="G1017" s="378">
        <v>5</v>
      </c>
      <c r="H1017" s="378">
        <v>20</v>
      </c>
      <c r="I1017" s="379">
        <v>2.6849133380000001E-5</v>
      </c>
      <c r="J1017" s="379">
        <v>5.36982668E-6</v>
      </c>
      <c r="K1017" s="379">
        <v>0</v>
      </c>
    </row>
    <row r="1018" spans="2:11" x14ac:dyDescent="0.2">
      <c r="B1018" s="375" t="s">
        <v>2169</v>
      </c>
      <c r="C1018" s="359" t="s">
        <v>2171</v>
      </c>
      <c r="D1018" s="359" t="s">
        <v>2547</v>
      </c>
      <c r="E1018" s="376" t="s">
        <v>1982</v>
      </c>
      <c r="F1018" s="377">
        <v>71</v>
      </c>
      <c r="G1018" s="378">
        <v>345</v>
      </c>
      <c r="H1018" s="378">
        <v>24495</v>
      </c>
      <c r="I1018" s="379">
        <v>3.2883476103599998E-2</v>
      </c>
      <c r="J1018" s="379">
        <v>9.5314423490000001E-5</v>
      </c>
      <c r="K1018" s="379">
        <v>0</v>
      </c>
    </row>
    <row r="1019" spans="2:11" x14ac:dyDescent="0.2">
      <c r="B1019" s="375" t="s">
        <v>2169</v>
      </c>
      <c r="C1019" s="359" t="s">
        <v>2036</v>
      </c>
      <c r="D1019" s="359" t="s">
        <v>1783</v>
      </c>
      <c r="E1019" s="376" t="s">
        <v>1982</v>
      </c>
      <c r="F1019" s="377">
        <v>2</v>
      </c>
      <c r="G1019" s="378">
        <v>15</v>
      </c>
      <c r="H1019" s="378">
        <v>30</v>
      </c>
      <c r="I1019" s="379">
        <v>4.0273700070000002E-5</v>
      </c>
      <c r="J1019" s="379">
        <v>2.68491334E-6</v>
      </c>
      <c r="K1019" s="379">
        <v>0</v>
      </c>
    </row>
    <row r="1020" spans="2:11" x14ac:dyDescent="0.2">
      <c r="B1020" s="375" t="s">
        <v>2169</v>
      </c>
      <c r="C1020" s="359" t="s">
        <v>2029</v>
      </c>
      <c r="D1020" s="359" t="s">
        <v>2547</v>
      </c>
      <c r="E1020" s="376" t="s">
        <v>1982</v>
      </c>
      <c r="F1020" s="377">
        <v>67</v>
      </c>
      <c r="G1020" s="378">
        <v>350</v>
      </c>
      <c r="H1020" s="378">
        <v>23450</v>
      </c>
      <c r="I1020" s="379">
        <v>3.1480608884649999E-2</v>
      </c>
      <c r="J1020" s="379">
        <v>8.9944596809999998E-5</v>
      </c>
      <c r="K1020" s="379">
        <v>0</v>
      </c>
    </row>
    <row r="1021" spans="2:11" x14ac:dyDescent="0.2">
      <c r="B1021" s="375" t="s">
        <v>2169</v>
      </c>
      <c r="C1021" s="359" t="s">
        <v>1899</v>
      </c>
      <c r="D1021" s="359" t="s">
        <v>1783</v>
      </c>
      <c r="E1021" s="376" t="s">
        <v>1982</v>
      </c>
      <c r="F1021" s="377">
        <v>3</v>
      </c>
      <c r="G1021" s="378">
        <v>165</v>
      </c>
      <c r="H1021" s="378">
        <v>495</v>
      </c>
      <c r="I1021" s="379">
        <v>6.6451605108000002E-4</v>
      </c>
      <c r="J1021" s="379">
        <v>4.02737001E-6</v>
      </c>
      <c r="K1021" s="379">
        <v>0</v>
      </c>
    </row>
    <row r="1022" spans="2:11" x14ac:dyDescent="0.2">
      <c r="B1022" s="375" t="s">
        <v>2169</v>
      </c>
      <c r="C1022" s="359" t="s">
        <v>1985</v>
      </c>
      <c r="D1022" s="359" t="s">
        <v>1783</v>
      </c>
      <c r="E1022" s="376" t="s">
        <v>1982</v>
      </c>
      <c r="F1022" s="377">
        <v>119</v>
      </c>
      <c r="G1022" s="378">
        <v>175</v>
      </c>
      <c r="H1022" s="378">
        <v>20825</v>
      </c>
      <c r="I1022" s="379">
        <v>2.79566601289E-2</v>
      </c>
      <c r="J1022" s="379">
        <v>1.5975234359E-4</v>
      </c>
      <c r="K1022" s="379">
        <v>0</v>
      </c>
    </row>
    <row r="1023" spans="2:11" x14ac:dyDescent="0.2">
      <c r="B1023" s="375" t="s">
        <v>2172</v>
      </c>
      <c r="C1023" s="359" t="s">
        <v>1821</v>
      </c>
      <c r="D1023" s="359" t="s">
        <v>1779</v>
      </c>
      <c r="E1023" s="376" t="s">
        <v>1982</v>
      </c>
      <c r="F1023" s="377">
        <v>41</v>
      </c>
      <c r="G1023" s="378">
        <v>320</v>
      </c>
      <c r="H1023" s="378">
        <v>13120</v>
      </c>
      <c r="I1023" s="379">
        <v>1.7613031495379999E-2</v>
      </c>
      <c r="J1023" s="379">
        <v>5.5040723419999999E-5</v>
      </c>
      <c r="K1023" s="379">
        <v>0</v>
      </c>
    </row>
    <row r="1024" spans="2:11" x14ac:dyDescent="0.2">
      <c r="B1024" s="375" t="s">
        <v>2172</v>
      </c>
      <c r="C1024" s="359" t="s">
        <v>1825</v>
      </c>
      <c r="D1024" s="359" t="s">
        <v>1779</v>
      </c>
      <c r="E1024" s="376" t="s">
        <v>1982</v>
      </c>
      <c r="F1024" s="377">
        <v>4</v>
      </c>
      <c r="G1024" s="378">
        <v>195</v>
      </c>
      <c r="H1024" s="378">
        <v>780</v>
      </c>
      <c r="I1024" s="379">
        <v>1.0471162017099999E-3</v>
      </c>
      <c r="J1024" s="379">
        <v>5.36982668E-6</v>
      </c>
      <c r="K1024" s="379">
        <v>0</v>
      </c>
    </row>
    <row r="1025" spans="2:11" x14ac:dyDescent="0.2">
      <c r="B1025" s="375" t="s">
        <v>2172</v>
      </c>
      <c r="C1025" s="359" t="s">
        <v>1849</v>
      </c>
      <c r="D1025" s="359" t="s">
        <v>1779</v>
      </c>
      <c r="E1025" s="376" t="s">
        <v>1982</v>
      </c>
      <c r="F1025" s="377">
        <v>19</v>
      </c>
      <c r="G1025" s="378">
        <v>55</v>
      </c>
      <c r="H1025" s="378">
        <v>1045</v>
      </c>
      <c r="I1025" s="379">
        <v>1.40286721895E-3</v>
      </c>
      <c r="J1025" s="379">
        <v>2.550667671E-5</v>
      </c>
      <c r="K1025" s="379">
        <v>0</v>
      </c>
    </row>
    <row r="1026" spans="2:11" x14ac:dyDescent="0.2">
      <c r="B1026" s="375" t="s">
        <v>2172</v>
      </c>
      <c r="C1026" s="359" t="s">
        <v>1853</v>
      </c>
      <c r="D1026" s="359" t="s">
        <v>1779</v>
      </c>
      <c r="E1026" s="376" t="s">
        <v>1982</v>
      </c>
      <c r="F1026" s="377">
        <v>45</v>
      </c>
      <c r="G1026" s="378">
        <v>375</v>
      </c>
      <c r="H1026" s="378">
        <v>16875</v>
      </c>
      <c r="I1026" s="379">
        <v>2.265395628693E-2</v>
      </c>
      <c r="J1026" s="379">
        <v>6.0410550100000002E-5</v>
      </c>
      <c r="K1026" s="379">
        <v>0</v>
      </c>
    </row>
    <row r="1027" spans="2:11" x14ac:dyDescent="0.2">
      <c r="B1027" s="375" t="s">
        <v>2172</v>
      </c>
      <c r="C1027" s="359" t="s">
        <v>2153</v>
      </c>
      <c r="D1027" s="359" t="s">
        <v>1779</v>
      </c>
      <c r="E1027" s="376" t="s">
        <v>1982</v>
      </c>
      <c r="F1027" s="377">
        <v>34</v>
      </c>
      <c r="G1027" s="378">
        <v>295</v>
      </c>
      <c r="H1027" s="378">
        <v>10030</v>
      </c>
      <c r="I1027" s="379">
        <v>1.3464840388610001E-2</v>
      </c>
      <c r="J1027" s="379">
        <v>4.5643526740000003E-5</v>
      </c>
      <c r="K1027" s="379">
        <v>0</v>
      </c>
    </row>
    <row r="1028" spans="2:11" x14ac:dyDescent="0.2">
      <c r="B1028" s="375" t="s">
        <v>2172</v>
      </c>
      <c r="C1028" s="359" t="s">
        <v>1862</v>
      </c>
      <c r="D1028" s="359" t="s">
        <v>1779</v>
      </c>
      <c r="E1028" s="376" t="s">
        <v>1982</v>
      </c>
      <c r="F1028" s="377">
        <v>31</v>
      </c>
      <c r="G1028" s="378">
        <v>145</v>
      </c>
      <c r="H1028" s="378">
        <v>4495</v>
      </c>
      <c r="I1028" s="379">
        <v>6.0343427264999997E-3</v>
      </c>
      <c r="J1028" s="379">
        <v>4.161615673E-5</v>
      </c>
      <c r="K1028" s="379">
        <v>0</v>
      </c>
    </row>
    <row r="1029" spans="2:11" x14ac:dyDescent="0.2">
      <c r="B1029" s="375" t="s">
        <v>2172</v>
      </c>
      <c r="C1029" s="359" t="s">
        <v>1884</v>
      </c>
      <c r="D1029" s="359" t="s">
        <v>1779</v>
      </c>
      <c r="E1029" s="376" t="s">
        <v>1982</v>
      </c>
      <c r="F1029" s="377">
        <v>3</v>
      </c>
      <c r="G1029" s="378">
        <v>182</v>
      </c>
      <c r="H1029" s="378">
        <v>546</v>
      </c>
      <c r="I1029" s="379">
        <v>7.3298134119000003E-4</v>
      </c>
      <c r="J1029" s="379">
        <v>4.02737001E-6</v>
      </c>
      <c r="K1029" s="379">
        <v>0</v>
      </c>
    </row>
    <row r="1030" spans="2:11" x14ac:dyDescent="0.2">
      <c r="B1030" s="375" t="s">
        <v>2172</v>
      </c>
      <c r="C1030" s="359" t="s">
        <v>1884</v>
      </c>
      <c r="D1030" s="359" t="s">
        <v>1779</v>
      </c>
      <c r="E1030" s="376" t="s">
        <v>1982</v>
      </c>
      <c r="F1030" s="377">
        <v>21</v>
      </c>
      <c r="G1030" s="378">
        <v>260</v>
      </c>
      <c r="H1030" s="378">
        <v>5460</v>
      </c>
      <c r="I1030" s="379">
        <v>7.3298134119500003E-3</v>
      </c>
      <c r="J1030" s="379">
        <v>2.8191590050000001E-5</v>
      </c>
      <c r="K1030" s="379">
        <v>0</v>
      </c>
    </row>
    <row r="1031" spans="2:11" x14ac:dyDescent="0.2">
      <c r="B1031" s="375" t="s">
        <v>2172</v>
      </c>
      <c r="C1031" s="359" t="s">
        <v>1892</v>
      </c>
      <c r="D1031" s="359" t="s">
        <v>1779</v>
      </c>
      <c r="E1031" s="376" t="s">
        <v>1982</v>
      </c>
      <c r="F1031" s="377">
        <v>47</v>
      </c>
      <c r="G1031" s="378">
        <v>170</v>
      </c>
      <c r="H1031" s="378">
        <v>7990</v>
      </c>
      <c r="I1031" s="379">
        <v>1.0726228784149999E-2</v>
      </c>
      <c r="J1031" s="379">
        <v>6.3095463440000004E-5</v>
      </c>
      <c r="K1031" s="379">
        <v>0</v>
      </c>
    </row>
    <row r="1032" spans="2:11" x14ac:dyDescent="0.2">
      <c r="B1032" s="375" t="s">
        <v>2172</v>
      </c>
      <c r="C1032" s="359" t="s">
        <v>2045</v>
      </c>
      <c r="D1032" s="359" t="s">
        <v>1779</v>
      </c>
      <c r="E1032" s="376" t="s">
        <v>1982</v>
      </c>
      <c r="F1032" s="377">
        <v>5</v>
      </c>
      <c r="G1032" s="378">
        <v>450</v>
      </c>
      <c r="H1032" s="378">
        <v>2250</v>
      </c>
      <c r="I1032" s="379">
        <v>3.0205275049200002E-3</v>
      </c>
      <c r="J1032" s="379">
        <v>6.7122833400000002E-6</v>
      </c>
      <c r="K1032" s="379">
        <v>0</v>
      </c>
    </row>
    <row r="1033" spans="2:11" x14ac:dyDescent="0.2">
      <c r="B1033" s="375" t="s">
        <v>2172</v>
      </c>
      <c r="C1033" s="359" t="s">
        <v>1985</v>
      </c>
      <c r="D1033" s="359" t="s">
        <v>1783</v>
      </c>
      <c r="E1033" s="376" t="s">
        <v>1982</v>
      </c>
      <c r="F1033" s="377">
        <v>16</v>
      </c>
      <c r="G1033" s="378">
        <v>150</v>
      </c>
      <c r="H1033" s="378">
        <v>2400</v>
      </c>
      <c r="I1033" s="379">
        <v>3.2218960052499998E-3</v>
      </c>
      <c r="J1033" s="379">
        <v>2.14793067E-5</v>
      </c>
      <c r="K1033" s="379">
        <v>0</v>
      </c>
    </row>
    <row r="1034" spans="2:11" x14ac:dyDescent="0.2">
      <c r="B1034" s="375" t="s">
        <v>2172</v>
      </c>
      <c r="C1034" s="359" t="s">
        <v>1985</v>
      </c>
      <c r="D1034" s="359" t="s">
        <v>1783</v>
      </c>
      <c r="E1034" s="376" t="s">
        <v>1982</v>
      </c>
      <c r="F1034" s="377">
        <v>92</v>
      </c>
      <c r="G1034" s="378">
        <v>285</v>
      </c>
      <c r="H1034" s="378">
        <v>26220</v>
      </c>
      <c r="I1034" s="379">
        <v>3.5199213857370001E-2</v>
      </c>
      <c r="J1034" s="379">
        <v>1.2350601352999999E-4</v>
      </c>
      <c r="K1034" s="379">
        <v>0</v>
      </c>
    </row>
    <row r="1035" spans="2:11" x14ac:dyDescent="0.2">
      <c r="B1035" s="375" t="s">
        <v>2173</v>
      </c>
      <c r="C1035" s="359" t="s">
        <v>2047</v>
      </c>
      <c r="D1035" s="359" t="s">
        <v>1779</v>
      </c>
      <c r="E1035" s="376" t="s">
        <v>1982</v>
      </c>
      <c r="F1035" s="377">
        <v>23</v>
      </c>
      <c r="G1035" s="378">
        <v>225</v>
      </c>
      <c r="H1035" s="378">
        <v>5175</v>
      </c>
      <c r="I1035" s="379">
        <v>6.9472132613200002E-3</v>
      </c>
      <c r="J1035" s="379">
        <v>3.0876503380000003E-5</v>
      </c>
      <c r="K1035" s="379">
        <v>0</v>
      </c>
    </row>
    <row r="1036" spans="2:11" x14ac:dyDescent="0.2">
      <c r="B1036" s="375" t="s">
        <v>2173</v>
      </c>
      <c r="C1036" s="359" t="s">
        <v>1907</v>
      </c>
      <c r="D1036" s="359" t="s">
        <v>1783</v>
      </c>
      <c r="E1036" s="376" t="s">
        <v>1982</v>
      </c>
      <c r="F1036" s="377">
        <v>1</v>
      </c>
      <c r="G1036" s="378">
        <v>345</v>
      </c>
      <c r="H1036" s="378">
        <v>345</v>
      </c>
      <c r="I1036" s="379">
        <v>4.6314755074999998E-4</v>
      </c>
      <c r="J1036" s="379">
        <v>1.34245667E-6</v>
      </c>
      <c r="K1036" s="379">
        <v>0</v>
      </c>
    </row>
    <row r="1037" spans="2:11" x14ac:dyDescent="0.2">
      <c r="B1037" s="375" t="s">
        <v>2173</v>
      </c>
      <c r="C1037" s="359" t="s">
        <v>1778</v>
      </c>
      <c r="D1037" s="359" t="s">
        <v>1779</v>
      </c>
      <c r="E1037" s="376" t="s">
        <v>1982</v>
      </c>
      <c r="F1037" s="377">
        <v>2</v>
      </c>
      <c r="G1037" s="378">
        <v>83</v>
      </c>
      <c r="H1037" s="378">
        <v>166</v>
      </c>
      <c r="I1037" s="379">
        <v>2.2284780703000001E-4</v>
      </c>
      <c r="J1037" s="379">
        <v>2.68491334E-6</v>
      </c>
      <c r="K1037" s="379">
        <v>0</v>
      </c>
    </row>
    <row r="1038" spans="2:11" x14ac:dyDescent="0.2">
      <c r="B1038" s="375" t="s">
        <v>2173</v>
      </c>
      <c r="C1038" s="359" t="s">
        <v>1778</v>
      </c>
      <c r="D1038" s="359" t="s">
        <v>1779</v>
      </c>
      <c r="E1038" s="376" t="s">
        <v>1982</v>
      </c>
      <c r="F1038" s="377">
        <v>27</v>
      </c>
      <c r="G1038" s="378">
        <v>325</v>
      </c>
      <c r="H1038" s="378">
        <v>8775</v>
      </c>
      <c r="I1038" s="379">
        <v>1.1780057269200001E-2</v>
      </c>
      <c r="J1038" s="379">
        <v>3.624633006E-5</v>
      </c>
      <c r="K1038" s="379">
        <v>0</v>
      </c>
    </row>
    <row r="1039" spans="2:11" x14ac:dyDescent="0.2">
      <c r="B1039" s="375" t="s">
        <v>2173</v>
      </c>
      <c r="C1039" s="359" t="s">
        <v>1820</v>
      </c>
      <c r="D1039" s="359" t="s">
        <v>1779</v>
      </c>
      <c r="E1039" s="376" t="s">
        <v>1982</v>
      </c>
      <c r="F1039" s="377">
        <v>10</v>
      </c>
      <c r="G1039" s="378">
        <v>422</v>
      </c>
      <c r="H1039" s="378">
        <v>4220</v>
      </c>
      <c r="I1039" s="379">
        <v>5.6651671425699997E-3</v>
      </c>
      <c r="J1039" s="379">
        <v>1.342456669E-5</v>
      </c>
      <c r="K1039" s="379">
        <v>0</v>
      </c>
    </row>
    <row r="1040" spans="2:11" x14ac:dyDescent="0.2">
      <c r="B1040" s="375" t="s">
        <v>2173</v>
      </c>
      <c r="C1040" s="359" t="s">
        <v>1822</v>
      </c>
      <c r="D1040" s="359" t="s">
        <v>1783</v>
      </c>
      <c r="E1040" s="376" t="s">
        <v>1982</v>
      </c>
      <c r="F1040" s="377">
        <v>191</v>
      </c>
      <c r="G1040" s="378">
        <v>324.29319371727797</v>
      </c>
      <c r="H1040" s="378">
        <v>61940</v>
      </c>
      <c r="I1040" s="379">
        <v>8.3151766068869995E-2</v>
      </c>
      <c r="J1040" s="379">
        <v>2.5640922375E-4</v>
      </c>
      <c r="K1040" s="379">
        <v>0</v>
      </c>
    </row>
    <row r="1041" spans="2:11" x14ac:dyDescent="0.2">
      <c r="B1041" s="375" t="s">
        <v>2173</v>
      </c>
      <c r="C1041" s="359" t="s">
        <v>2059</v>
      </c>
      <c r="D1041" s="359" t="s">
        <v>1779</v>
      </c>
      <c r="E1041" s="376" t="s">
        <v>1982</v>
      </c>
      <c r="F1041" s="377">
        <v>2</v>
      </c>
      <c r="G1041" s="378">
        <v>165</v>
      </c>
      <c r="H1041" s="378">
        <v>330</v>
      </c>
      <c r="I1041" s="379">
        <v>4.4301070072000001E-4</v>
      </c>
      <c r="J1041" s="379">
        <v>2.68491334E-6</v>
      </c>
      <c r="K1041" s="379">
        <v>0</v>
      </c>
    </row>
    <row r="1042" spans="2:11" x14ac:dyDescent="0.2">
      <c r="B1042" s="375" t="s">
        <v>2173</v>
      </c>
      <c r="C1042" s="359" t="s">
        <v>1927</v>
      </c>
      <c r="D1042" s="359" t="s">
        <v>1783</v>
      </c>
      <c r="E1042" s="376" t="s">
        <v>1982</v>
      </c>
      <c r="F1042" s="377">
        <v>4</v>
      </c>
      <c r="G1042" s="378">
        <v>52</v>
      </c>
      <c r="H1042" s="378">
        <v>208</v>
      </c>
      <c r="I1042" s="379">
        <v>2.7923098711999999E-4</v>
      </c>
      <c r="J1042" s="379">
        <v>5.36982668E-6</v>
      </c>
      <c r="K1042" s="379">
        <v>0</v>
      </c>
    </row>
    <row r="1043" spans="2:11" x14ac:dyDescent="0.2">
      <c r="B1043" s="375" t="s">
        <v>2173</v>
      </c>
      <c r="C1043" s="359" t="s">
        <v>1927</v>
      </c>
      <c r="D1043" s="359" t="s">
        <v>1783</v>
      </c>
      <c r="E1043" s="376" t="s">
        <v>1982</v>
      </c>
      <c r="F1043" s="377">
        <v>43</v>
      </c>
      <c r="G1043" s="378">
        <v>250</v>
      </c>
      <c r="H1043" s="378">
        <v>10750</v>
      </c>
      <c r="I1043" s="379">
        <v>1.443140919019E-2</v>
      </c>
      <c r="J1043" s="379">
        <v>5.772563676E-5</v>
      </c>
      <c r="K1043" s="379">
        <v>0</v>
      </c>
    </row>
    <row r="1044" spans="2:11" x14ac:dyDescent="0.2">
      <c r="B1044" s="375" t="s">
        <v>2173</v>
      </c>
      <c r="C1044" s="359" t="s">
        <v>2174</v>
      </c>
      <c r="D1044" s="359" t="s">
        <v>2547</v>
      </c>
      <c r="E1044" s="376" t="s">
        <v>1982</v>
      </c>
      <c r="F1044" s="377">
        <v>23</v>
      </c>
      <c r="G1044" s="378">
        <v>415</v>
      </c>
      <c r="H1044" s="378">
        <v>9545</v>
      </c>
      <c r="I1044" s="379">
        <v>1.2813748904220001E-2</v>
      </c>
      <c r="J1044" s="379">
        <v>3.0876503380000003E-5</v>
      </c>
      <c r="K1044" s="379">
        <v>0</v>
      </c>
    </row>
    <row r="1045" spans="2:11" x14ac:dyDescent="0.2">
      <c r="B1045" s="375" t="s">
        <v>2173</v>
      </c>
      <c r="C1045" s="359" t="s">
        <v>1934</v>
      </c>
      <c r="D1045" s="359" t="s">
        <v>1779</v>
      </c>
      <c r="E1045" s="376" t="s">
        <v>1982</v>
      </c>
      <c r="F1045" s="377">
        <v>38</v>
      </c>
      <c r="G1045" s="378">
        <v>230</v>
      </c>
      <c r="H1045" s="378">
        <v>8740</v>
      </c>
      <c r="I1045" s="379">
        <v>1.173307128579E-2</v>
      </c>
      <c r="J1045" s="379">
        <v>5.1013353419999999E-5</v>
      </c>
      <c r="K1045" s="379">
        <v>0</v>
      </c>
    </row>
    <row r="1046" spans="2:11" x14ac:dyDescent="0.2">
      <c r="B1046" s="375" t="s">
        <v>2173</v>
      </c>
      <c r="C1046" s="359" t="s">
        <v>2127</v>
      </c>
      <c r="D1046" s="359" t="s">
        <v>1779</v>
      </c>
      <c r="E1046" s="376" t="s">
        <v>1982</v>
      </c>
      <c r="F1046" s="377">
        <v>66</v>
      </c>
      <c r="G1046" s="378">
        <v>220</v>
      </c>
      <c r="H1046" s="378">
        <v>14520</v>
      </c>
      <c r="I1046" s="379">
        <v>1.9492470831770001E-2</v>
      </c>
      <c r="J1046" s="379">
        <v>8.8602140140000004E-5</v>
      </c>
      <c r="K1046" s="379">
        <v>0</v>
      </c>
    </row>
    <row r="1047" spans="2:11" x14ac:dyDescent="0.2">
      <c r="B1047" s="375" t="s">
        <v>2173</v>
      </c>
      <c r="C1047" s="359" t="s">
        <v>1851</v>
      </c>
      <c r="D1047" s="359" t="s">
        <v>1779</v>
      </c>
      <c r="E1047" s="376" t="s">
        <v>1982</v>
      </c>
      <c r="F1047" s="377">
        <v>28</v>
      </c>
      <c r="G1047" s="378">
        <v>10</v>
      </c>
      <c r="H1047" s="378">
        <v>280</v>
      </c>
      <c r="I1047" s="379">
        <v>3.7588786727999997E-4</v>
      </c>
      <c r="J1047" s="379">
        <v>3.7588786730000001E-5</v>
      </c>
      <c r="K1047" s="379">
        <v>0</v>
      </c>
    </row>
    <row r="1048" spans="2:11" x14ac:dyDescent="0.2">
      <c r="B1048" s="375" t="s">
        <v>2173</v>
      </c>
      <c r="C1048" s="359" t="s">
        <v>1853</v>
      </c>
      <c r="D1048" s="359" t="s">
        <v>1779</v>
      </c>
      <c r="E1048" s="376" t="s">
        <v>1982</v>
      </c>
      <c r="F1048" s="377">
        <v>10</v>
      </c>
      <c r="G1048" s="378">
        <v>180</v>
      </c>
      <c r="H1048" s="378">
        <v>1800</v>
      </c>
      <c r="I1048" s="379">
        <v>2.4164220039399999E-3</v>
      </c>
      <c r="J1048" s="379">
        <v>1.342456669E-5</v>
      </c>
      <c r="K1048" s="379">
        <v>0</v>
      </c>
    </row>
    <row r="1049" spans="2:11" x14ac:dyDescent="0.2">
      <c r="B1049" s="375" t="s">
        <v>2173</v>
      </c>
      <c r="C1049" s="359" t="s">
        <v>1863</v>
      </c>
      <c r="D1049" s="359" t="s">
        <v>1779</v>
      </c>
      <c r="E1049" s="376" t="s">
        <v>1982</v>
      </c>
      <c r="F1049" s="377">
        <v>7</v>
      </c>
      <c r="G1049" s="378">
        <v>15</v>
      </c>
      <c r="H1049" s="378">
        <v>105</v>
      </c>
      <c r="I1049" s="379">
        <v>1.4095795023E-4</v>
      </c>
      <c r="J1049" s="379">
        <v>9.3971966799999994E-6</v>
      </c>
      <c r="K1049" s="379">
        <v>0</v>
      </c>
    </row>
    <row r="1050" spans="2:11" x14ac:dyDescent="0.2">
      <c r="B1050" s="375" t="s">
        <v>2173</v>
      </c>
      <c r="C1050" s="359" t="s">
        <v>1871</v>
      </c>
      <c r="D1050" s="359" t="s">
        <v>1779</v>
      </c>
      <c r="E1050" s="376" t="s">
        <v>1982</v>
      </c>
      <c r="F1050" s="377">
        <v>2</v>
      </c>
      <c r="G1050" s="378">
        <v>47</v>
      </c>
      <c r="H1050" s="378">
        <v>94</v>
      </c>
      <c r="I1050" s="379">
        <v>1.2619092687E-4</v>
      </c>
      <c r="J1050" s="379">
        <v>2.68491334E-6</v>
      </c>
      <c r="K1050" s="379">
        <v>0</v>
      </c>
    </row>
    <row r="1051" spans="2:11" x14ac:dyDescent="0.2">
      <c r="B1051" s="375" t="s">
        <v>2173</v>
      </c>
      <c r="C1051" s="359" t="s">
        <v>1877</v>
      </c>
      <c r="D1051" s="359" t="s">
        <v>1779</v>
      </c>
      <c r="E1051" s="376" t="s">
        <v>1982</v>
      </c>
      <c r="F1051" s="377">
        <v>50</v>
      </c>
      <c r="G1051" s="378">
        <v>253</v>
      </c>
      <c r="H1051" s="378">
        <v>12650</v>
      </c>
      <c r="I1051" s="379">
        <v>1.6982076861010002E-2</v>
      </c>
      <c r="J1051" s="379">
        <v>6.7122833439999996E-5</v>
      </c>
      <c r="K1051" s="379">
        <v>0</v>
      </c>
    </row>
    <row r="1052" spans="2:11" x14ac:dyDescent="0.2">
      <c r="B1052" s="375" t="s">
        <v>2173</v>
      </c>
      <c r="C1052" s="359" t="s">
        <v>2093</v>
      </c>
      <c r="D1052" s="359" t="s">
        <v>1779</v>
      </c>
      <c r="E1052" s="376" t="s">
        <v>1982</v>
      </c>
      <c r="F1052" s="377">
        <v>2</v>
      </c>
      <c r="G1052" s="378">
        <v>165</v>
      </c>
      <c r="H1052" s="378">
        <v>330</v>
      </c>
      <c r="I1052" s="379">
        <v>4.4301070072000001E-4</v>
      </c>
      <c r="J1052" s="379">
        <v>2.68491334E-6</v>
      </c>
      <c r="K1052" s="379">
        <v>0</v>
      </c>
    </row>
    <row r="1053" spans="2:11" x14ac:dyDescent="0.2">
      <c r="B1053" s="375" t="s">
        <v>2173</v>
      </c>
      <c r="C1053" s="359" t="s">
        <v>2083</v>
      </c>
      <c r="D1053" s="359" t="s">
        <v>2547</v>
      </c>
      <c r="E1053" s="376" t="s">
        <v>1982</v>
      </c>
      <c r="F1053" s="377">
        <v>2</v>
      </c>
      <c r="G1053" s="378">
        <v>215</v>
      </c>
      <c r="H1053" s="378">
        <v>430</v>
      </c>
      <c r="I1053" s="379">
        <v>5.7725636761000001E-4</v>
      </c>
      <c r="J1053" s="379">
        <v>2.68491334E-6</v>
      </c>
      <c r="K1053" s="379">
        <v>0</v>
      </c>
    </row>
    <row r="1054" spans="2:11" x14ac:dyDescent="0.2">
      <c r="B1054" s="375" t="s">
        <v>2173</v>
      </c>
      <c r="C1054" s="359" t="s">
        <v>1985</v>
      </c>
      <c r="D1054" s="359" t="s">
        <v>1783</v>
      </c>
      <c r="E1054" s="376" t="s">
        <v>1982</v>
      </c>
      <c r="F1054" s="377">
        <v>69</v>
      </c>
      <c r="G1054" s="378">
        <v>225</v>
      </c>
      <c r="H1054" s="378">
        <v>15525</v>
      </c>
      <c r="I1054" s="379">
        <v>2.0841639783969999E-2</v>
      </c>
      <c r="J1054" s="379">
        <v>9.2629510149999999E-5</v>
      </c>
      <c r="K1054" s="379">
        <v>0</v>
      </c>
    </row>
    <row r="1055" spans="2:11" x14ac:dyDescent="0.2">
      <c r="B1055" s="375" t="s">
        <v>2175</v>
      </c>
      <c r="C1055" s="359" t="s">
        <v>1818</v>
      </c>
      <c r="D1055" s="359" t="s">
        <v>1779</v>
      </c>
      <c r="E1055" s="376" t="s">
        <v>1982</v>
      </c>
      <c r="F1055" s="377">
        <v>13</v>
      </c>
      <c r="G1055" s="378">
        <v>330</v>
      </c>
      <c r="H1055" s="378">
        <v>4290</v>
      </c>
      <c r="I1055" s="379">
        <v>5.7591391093899996E-3</v>
      </c>
      <c r="J1055" s="379">
        <v>1.7451936700000001E-5</v>
      </c>
      <c r="K1055" s="379">
        <v>0</v>
      </c>
    </row>
    <row r="1056" spans="2:11" x14ac:dyDescent="0.2">
      <c r="B1056" s="375" t="s">
        <v>2175</v>
      </c>
      <c r="C1056" s="359" t="s">
        <v>2033</v>
      </c>
      <c r="D1056" s="359" t="s">
        <v>1779</v>
      </c>
      <c r="E1056" s="376" t="s">
        <v>1982</v>
      </c>
      <c r="F1056" s="377">
        <v>19</v>
      </c>
      <c r="G1056" s="378">
        <v>10</v>
      </c>
      <c r="H1056" s="378">
        <v>190</v>
      </c>
      <c r="I1056" s="379">
        <v>2.5506676708000002E-4</v>
      </c>
      <c r="J1056" s="379">
        <v>2.550667671E-5</v>
      </c>
      <c r="K1056" s="379">
        <v>0</v>
      </c>
    </row>
    <row r="1057" spans="2:11" x14ac:dyDescent="0.2">
      <c r="B1057" s="375" t="s">
        <v>2175</v>
      </c>
      <c r="C1057" s="359" t="s">
        <v>2033</v>
      </c>
      <c r="D1057" s="359" t="s">
        <v>1779</v>
      </c>
      <c r="E1057" s="376" t="s">
        <v>1982</v>
      </c>
      <c r="F1057" s="377">
        <v>9</v>
      </c>
      <c r="G1057" s="378">
        <v>25</v>
      </c>
      <c r="H1057" s="378">
        <v>225</v>
      </c>
      <c r="I1057" s="379">
        <v>3.0205275048999998E-4</v>
      </c>
      <c r="J1057" s="379">
        <v>1.2082110019999999E-5</v>
      </c>
      <c r="K1057" s="379">
        <v>0</v>
      </c>
    </row>
    <row r="1058" spans="2:11" x14ac:dyDescent="0.2">
      <c r="B1058" s="375" t="s">
        <v>2175</v>
      </c>
      <c r="C1058" s="359" t="s">
        <v>1927</v>
      </c>
      <c r="D1058" s="359" t="s">
        <v>1783</v>
      </c>
      <c r="E1058" s="376" t="s">
        <v>1982</v>
      </c>
      <c r="F1058" s="377">
        <v>10</v>
      </c>
      <c r="G1058" s="378">
        <v>227</v>
      </c>
      <c r="H1058" s="378">
        <v>2270</v>
      </c>
      <c r="I1058" s="379">
        <v>3.0473766383000002E-3</v>
      </c>
      <c r="J1058" s="379">
        <v>1.342456669E-5</v>
      </c>
      <c r="K1058" s="379">
        <v>0</v>
      </c>
    </row>
    <row r="1059" spans="2:11" x14ac:dyDescent="0.2">
      <c r="B1059" s="375" t="s">
        <v>2175</v>
      </c>
      <c r="C1059" s="359" t="s">
        <v>1927</v>
      </c>
      <c r="D1059" s="359" t="s">
        <v>1783</v>
      </c>
      <c r="E1059" s="376" t="s">
        <v>1982</v>
      </c>
      <c r="F1059" s="377">
        <v>8</v>
      </c>
      <c r="G1059" s="378">
        <v>310</v>
      </c>
      <c r="H1059" s="378">
        <v>2480</v>
      </c>
      <c r="I1059" s="379">
        <v>3.3292925387599999E-3</v>
      </c>
      <c r="J1059" s="379">
        <v>1.073965335E-5</v>
      </c>
      <c r="K1059" s="379">
        <v>0</v>
      </c>
    </row>
    <row r="1060" spans="2:11" x14ac:dyDescent="0.2">
      <c r="B1060" s="375" t="s">
        <v>2175</v>
      </c>
      <c r="C1060" s="359" t="s">
        <v>2005</v>
      </c>
      <c r="D1060" s="359" t="s">
        <v>1779</v>
      </c>
      <c r="E1060" s="376" t="s">
        <v>1982</v>
      </c>
      <c r="F1060" s="377">
        <v>1</v>
      </c>
      <c r="G1060" s="378">
        <v>40</v>
      </c>
      <c r="H1060" s="378">
        <v>40</v>
      </c>
      <c r="I1060" s="379">
        <v>5.3698266749999998E-5</v>
      </c>
      <c r="J1060" s="379">
        <v>1.34245667E-6</v>
      </c>
      <c r="K1060" s="379">
        <v>0</v>
      </c>
    </row>
    <row r="1061" spans="2:11" x14ac:dyDescent="0.2">
      <c r="B1061" s="375" t="s">
        <v>2175</v>
      </c>
      <c r="C1061" s="359" t="s">
        <v>1853</v>
      </c>
      <c r="D1061" s="359" t="s">
        <v>1779</v>
      </c>
      <c r="E1061" s="376" t="s">
        <v>1982</v>
      </c>
      <c r="F1061" s="377">
        <v>3</v>
      </c>
      <c r="G1061" s="378">
        <v>70</v>
      </c>
      <c r="H1061" s="378">
        <v>210</v>
      </c>
      <c r="I1061" s="379">
        <v>2.8191590046000001E-4</v>
      </c>
      <c r="J1061" s="379">
        <v>4.02737001E-6</v>
      </c>
      <c r="K1061" s="379">
        <v>0</v>
      </c>
    </row>
    <row r="1062" spans="2:11" x14ac:dyDescent="0.2">
      <c r="B1062" s="375" t="s">
        <v>2175</v>
      </c>
      <c r="C1062" s="359" t="s">
        <v>1853</v>
      </c>
      <c r="D1062" s="359" t="s">
        <v>1779</v>
      </c>
      <c r="E1062" s="376" t="s">
        <v>1982</v>
      </c>
      <c r="F1062" s="377">
        <v>3</v>
      </c>
      <c r="G1062" s="378">
        <v>300</v>
      </c>
      <c r="H1062" s="378">
        <v>900</v>
      </c>
      <c r="I1062" s="379">
        <v>1.20821100197E-3</v>
      </c>
      <c r="J1062" s="379">
        <v>4.02737001E-6</v>
      </c>
      <c r="K1062" s="379">
        <v>0</v>
      </c>
    </row>
    <row r="1063" spans="2:11" x14ac:dyDescent="0.2">
      <c r="B1063" s="375" t="s">
        <v>2175</v>
      </c>
      <c r="C1063" s="359" t="s">
        <v>1936</v>
      </c>
      <c r="D1063" s="359" t="s">
        <v>1779</v>
      </c>
      <c r="E1063" s="376" t="s">
        <v>1982</v>
      </c>
      <c r="F1063" s="377">
        <v>39</v>
      </c>
      <c r="G1063" s="378">
        <v>252</v>
      </c>
      <c r="H1063" s="378">
        <v>9828</v>
      </c>
      <c r="I1063" s="379">
        <v>1.3193664141510001E-2</v>
      </c>
      <c r="J1063" s="379">
        <v>5.235581009E-5</v>
      </c>
      <c r="K1063" s="379">
        <v>0</v>
      </c>
    </row>
    <row r="1064" spans="2:11" x14ac:dyDescent="0.2">
      <c r="B1064" s="375" t="s">
        <v>2175</v>
      </c>
      <c r="C1064" s="359" t="s">
        <v>2076</v>
      </c>
      <c r="D1064" s="359" t="s">
        <v>1779</v>
      </c>
      <c r="E1064" s="376" t="s">
        <v>1982</v>
      </c>
      <c r="F1064" s="377">
        <v>2</v>
      </c>
      <c r="G1064" s="378">
        <v>255</v>
      </c>
      <c r="H1064" s="378">
        <v>510</v>
      </c>
      <c r="I1064" s="379">
        <v>6.8465290112000002E-4</v>
      </c>
      <c r="J1064" s="379">
        <v>2.68491334E-6</v>
      </c>
      <c r="K1064" s="379">
        <v>0</v>
      </c>
    </row>
    <row r="1065" spans="2:11" x14ac:dyDescent="0.2">
      <c r="B1065" s="375" t="s">
        <v>2175</v>
      </c>
      <c r="C1065" s="359" t="s">
        <v>2151</v>
      </c>
      <c r="D1065" s="359" t="s">
        <v>1783</v>
      </c>
      <c r="E1065" s="376" t="s">
        <v>1982</v>
      </c>
      <c r="F1065" s="377">
        <v>7</v>
      </c>
      <c r="G1065" s="378">
        <v>220.71428571428601</v>
      </c>
      <c r="H1065" s="378">
        <v>1545</v>
      </c>
      <c r="I1065" s="379">
        <v>2.07409555338E-3</v>
      </c>
      <c r="J1065" s="379">
        <v>9.3971966799999994E-6</v>
      </c>
      <c r="K1065" s="379">
        <v>0</v>
      </c>
    </row>
    <row r="1066" spans="2:11" x14ac:dyDescent="0.2">
      <c r="B1066" s="375" t="s">
        <v>2176</v>
      </c>
      <c r="C1066" s="359" t="s">
        <v>1927</v>
      </c>
      <c r="D1066" s="359" t="s">
        <v>1783</v>
      </c>
      <c r="E1066" s="376" t="s">
        <v>1982</v>
      </c>
      <c r="F1066" s="377">
        <v>6</v>
      </c>
      <c r="G1066" s="378">
        <v>45</v>
      </c>
      <c r="H1066" s="378">
        <v>270</v>
      </c>
      <c r="I1066" s="379">
        <v>3.6246330058999998E-4</v>
      </c>
      <c r="J1066" s="379">
        <v>8.0547400100000002E-6</v>
      </c>
      <c r="K1066" s="379">
        <v>0</v>
      </c>
    </row>
    <row r="1067" spans="2:11" x14ac:dyDescent="0.2">
      <c r="B1067" s="375" t="s">
        <v>2176</v>
      </c>
      <c r="C1067" s="359" t="s">
        <v>2111</v>
      </c>
      <c r="D1067" s="359" t="s">
        <v>1783</v>
      </c>
      <c r="E1067" s="376" t="s">
        <v>1982</v>
      </c>
      <c r="F1067" s="377">
        <v>2</v>
      </c>
      <c r="G1067" s="378">
        <v>539</v>
      </c>
      <c r="H1067" s="378">
        <v>1078</v>
      </c>
      <c r="I1067" s="379">
        <v>1.44716828903E-3</v>
      </c>
      <c r="J1067" s="379">
        <v>2.68491334E-6</v>
      </c>
      <c r="K1067" s="379">
        <v>0</v>
      </c>
    </row>
    <row r="1068" spans="2:11" x14ac:dyDescent="0.2">
      <c r="B1068" s="375" t="s">
        <v>2177</v>
      </c>
      <c r="C1068" s="359" t="s">
        <v>1915</v>
      </c>
      <c r="D1068" s="359" t="s">
        <v>2547</v>
      </c>
      <c r="E1068" s="376" t="s">
        <v>1982</v>
      </c>
      <c r="F1068" s="377">
        <v>10</v>
      </c>
      <c r="G1068" s="378">
        <v>405</v>
      </c>
      <c r="H1068" s="378">
        <v>4050</v>
      </c>
      <c r="I1068" s="379">
        <v>5.4369495088600001E-3</v>
      </c>
      <c r="J1068" s="379">
        <v>1.342456669E-5</v>
      </c>
      <c r="K1068" s="379">
        <v>0</v>
      </c>
    </row>
    <row r="1069" spans="2:11" x14ac:dyDescent="0.2">
      <c r="B1069" s="375" t="s">
        <v>2177</v>
      </c>
      <c r="C1069" s="359" t="s">
        <v>1925</v>
      </c>
      <c r="D1069" s="359" t="s">
        <v>1779</v>
      </c>
      <c r="E1069" s="376" t="s">
        <v>1982</v>
      </c>
      <c r="F1069" s="377">
        <v>532</v>
      </c>
      <c r="G1069" s="378">
        <v>322</v>
      </c>
      <c r="H1069" s="378">
        <v>171304</v>
      </c>
      <c r="I1069" s="379">
        <v>0.22996819720152001</v>
      </c>
      <c r="J1069" s="379">
        <v>7.1418694783000004E-4</v>
      </c>
      <c r="K1069" s="379">
        <v>0</v>
      </c>
    </row>
    <row r="1070" spans="2:11" x14ac:dyDescent="0.2">
      <c r="B1070" s="375" t="s">
        <v>2177</v>
      </c>
      <c r="C1070" s="359" t="s">
        <v>1841</v>
      </c>
      <c r="D1070" s="359" t="s">
        <v>2547</v>
      </c>
      <c r="E1070" s="376" t="s">
        <v>1982</v>
      </c>
      <c r="F1070" s="377">
        <v>1</v>
      </c>
      <c r="G1070" s="378">
        <v>150</v>
      </c>
      <c r="H1070" s="378">
        <v>150</v>
      </c>
      <c r="I1070" s="379">
        <v>2.0136850033000001E-4</v>
      </c>
      <c r="J1070" s="379">
        <v>1.34245667E-6</v>
      </c>
      <c r="K1070" s="379">
        <v>0</v>
      </c>
    </row>
    <row r="1071" spans="2:11" x14ac:dyDescent="0.2">
      <c r="B1071" s="375" t="s">
        <v>2177</v>
      </c>
      <c r="C1071" s="359" t="s">
        <v>2139</v>
      </c>
      <c r="D1071" s="359" t="s">
        <v>2547</v>
      </c>
      <c r="E1071" s="376" t="s">
        <v>1982</v>
      </c>
      <c r="F1071" s="377">
        <v>1</v>
      </c>
      <c r="G1071" s="378">
        <v>150</v>
      </c>
      <c r="H1071" s="378">
        <v>150</v>
      </c>
      <c r="I1071" s="379">
        <v>2.0136850033000001E-4</v>
      </c>
      <c r="J1071" s="379">
        <v>1.34245667E-6</v>
      </c>
      <c r="K1071" s="379">
        <v>0</v>
      </c>
    </row>
    <row r="1072" spans="2:11" x14ac:dyDescent="0.2">
      <c r="B1072" s="375" t="s">
        <v>2177</v>
      </c>
      <c r="C1072" s="359" t="s">
        <v>1867</v>
      </c>
      <c r="D1072" s="359" t="s">
        <v>1783</v>
      </c>
      <c r="E1072" s="376" t="s">
        <v>1982</v>
      </c>
      <c r="F1072" s="377">
        <v>9</v>
      </c>
      <c r="G1072" s="378">
        <v>520</v>
      </c>
      <c r="H1072" s="378">
        <v>4680</v>
      </c>
      <c r="I1072" s="379">
        <v>6.2826972102400002E-3</v>
      </c>
      <c r="J1072" s="379">
        <v>1.2082110019999999E-5</v>
      </c>
      <c r="K1072" s="379">
        <v>0</v>
      </c>
    </row>
    <row r="1073" spans="2:11" x14ac:dyDescent="0.2">
      <c r="B1073" s="375" t="s">
        <v>2177</v>
      </c>
      <c r="C1073" s="359" t="s">
        <v>2111</v>
      </c>
      <c r="D1073" s="359" t="s">
        <v>1783</v>
      </c>
      <c r="E1073" s="376" t="s">
        <v>1982</v>
      </c>
      <c r="F1073" s="377">
        <v>19</v>
      </c>
      <c r="G1073" s="378">
        <v>209</v>
      </c>
      <c r="H1073" s="378">
        <v>3971</v>
      </c>
      <c r="I1073" s="379">
        <v>5.3308954320200001E-3</v>
      </c>
      <c r="J1073" s="379">
        <v>2.550667671E-5</v>
      </c>
      <c r="K1073" s="379">
        <v>0</v>
      </c>
    </row>
    <row r="1074" spans="2:11" x14ac:dyDescent="0.2">
      <c r="B1074" s="375" t="s">
        <v>2177</v>
      </c>
      <c r="C1074" s="359" t="s">
        <v>2029</v>
      </c>
      <c r="D1074" s="359" t="s">
        <v>2547</v>
      </c>
      <c r="E1074" s="376" t="s">
        <v>1982</v>
      </c>
      <c r="F1074" s="377">
        <v>34</v>
      </c>
      <c r="G1074" s="378">
        <v>145</v>
      </c>
      <c r="H1074" s="378">
        <v>4930</v>
      </c>
      <c r="I1074" s="379">
        <v>6.6183113774500001E-3</v>
      </c>
      <c r="J1074" s="379">
        <v>4.5643526740000003E-5</v>
      </c>
      <c r="K1074" s="379">
        <v>0</v>
      </c>
    </row>
    <row r="1075" spans="2:11" x14ac:dyDescent="0.2">
      <c r="B1075" s="375" t="s">
        <v>2177</v>
      </c>
      <c r="C1075" s="359" t="s">
        <v>2029</v>
      </c>
      <c r="D1075" s="359" t="s">
        <v>2547</v>
      </c>
      <c r="E1075" s="376" t="s">
        <v>1982</v>
      </c>
      <c r="F1075" s="377">
        <v>48</v>
      </c>
      <c r="G1075" s="378">
        <v>220</v>
      </c>
      <c r="H1075" s="378">
        <v>10560</v>
      </c>
      <c r="I1075" s="379">
        <v>1.417634242311E-2</v>
      </c>
      <c r="J1075" s="379">
        <v>6.4437920109999998E-5</v>
      </c>
      <c r="K1075" s="379">
        <v>0</v>
      </c>
    </row>
    <row r="1076" spans="2:11" x14ac:dyDescent="0.2">
      <c r="B1076" s="375" t="s">
        <v>2177</v>
      </c>
      <c r="C1076" s="359" t="s">
        <v>1892</v>
      </c>
      <c r="D1076" s="359" t="s">
        <v>1779</v>
      </c>
      <c r="E1076" s="376" t="s">
        <v>1982</v>
      </c>
      <c r="F1076" s="377">
        <v>40</v>
      </c>
      <c r="G1076" s="378">
        <v>283.8</v>
      </c>
      <c r="H1076" s="378">
        <v>11352</v>
      </c>
      <c r="I1076" s="379">
        <v>1.523956810484E-2</v>
      </c>
      <c r="J1076" s="379">
        <v>5.3698266749999998E-5</v>
      </c>
      <c r="K1076" s="379">
        <v>0</v>
      </c>
    </row>
    <row r="1077" spans="2:11" x14ac:dyDescent="0.2">
      <c r="B1077" s="375" t="s">
        <v>2177</v>
      </c>
      <c r="C1077" s="359" t="s">
        <v>1892</v>
      </c>
      <c r="D1077" s="359" t="s">
        <v>1779</v>
      </c>
      <c r="E1077" s="376" t="s">
        <v>1982</v>
      </c>
      <c r="F1077" s="377">
        <v>60</v>
      </c>
      <c r="G1077" s="378">
        <v>257</v>
      </c>
      <c r="H1077" s="378">
        <v>15420</v>
      </c>
      <c r="I1077" s="379">
        <v>2.0700681833739999E-2</v>
      </c>
      <c r="J1077" s="379">
        <v>8.0547400130000002E-5</v>
      </c>
      <c r="K1077" s="379">
        <v>0</v>
      </c>
    </row>
    <row r="1078" spans="2:11" x14ac:dyDescent="0.2">
      <c r="B1078" s="375" t="s">
        <v>2177</v>
      </c>
      <c r="C1078" s="359" t="s">
        <v>1892</v>
      </c>
      <c r="D1078" s="359" t="s">
        <v>1779</v>
      </c>
      <c r="E1078" s="376" t="s">
        <v>1982</v>
      </c>
      <c r="F1078" s="377">
        <v>138</v>
      </c>
      <c r="G1078" s="378">
        <v>305</v>
      </c>
      <c r="H1078" s="378">
        <v>42090</v>
      </c>
      <c r="I1078" s="379">
        <v>5.6504001192100001E-2</v>
      </c>
      <c r="J1078" s="379">
        <v>1.852590203E-4</v>
      </c>
      <c r="K1078" s="379">
        <v>0</v>
      </c>
    </row>
    <row r="1079" spans="2:11" x14ac:dyDescent="0.2">
      <c r="B1079" s="375" t="s">
        <v>2178</v>
      </c>
      <c r="C1079" s="359" t="s">
        <v>1913</v>
      </c>
      <c r="D1079" s="359" t="s">
        <v>1779</v>
      </c>
      <c r="E1079" s="376" t="s">
        <v>1982</v>
      </c>
      <c r="F1079" s="377">
        <v>14</v>
      </c>
      <c r="G1079" s="378">
        <v>150</v>
      </c>
      <c r="H1079" s="378">
        <v>2100</v>
      </c>
      <c r="I1079" s="379">
        <v>2.8191590046E-3</v>
      </c>
      <c r="J1079" s="379">
        <v>1.8794393359999999E-5</v>
      </c>
      <c r="K1079" s="379">
        <v>0</v>
      </c>
    </row>
    <row r="1080" spans="2:11" x14ac:dyDescent="0.2">
      <c r="B1080" s="375" t="s">
        <v>2178</v>
      </c>
      <c r="C1080" s="359" t="s">
        <v>2020</v>
      </c>
      <c r="D1080" s="359" t="s">
        <v>1783</v>
      </c>
      <c r="E1080" s="376" t="s">
        <v>1982</v>
      </c>
      <c r="F1080" s="377">
        <v>3</v>
      </c>
      <c r="G1080" s="378">
        <v>434</v>
      </c>
      <c r="H1080" s="378">
        <v>1302</v>
      </c>
      <c r="I1080" s="379">
        <v>1.7478785828500001E-3</v>
      </c>
      <c r="J1080" s="379">
        <v>4.02737001E-6</v>
      </c>
      <c r="K1080" s="379">
        <v>0</v>
      </c>
    </row>
    <row r="1081" spans="2:11" x14ac:dyDescent="0.2">
      <c r="B1081" s="375" t="s">
        <v>2178</v>
      </c>
      <c r="C1081" s="359" t="s">
        <v>1862</v>
      </c>
      <c r="D1081" s="359" t="s">
        <v>1779</v>
      </c>
      <c r="E1081" s="376" t="s">
        <v>1982</v>
      </c>
      <c r="F1081" s="377">
        <v>21</v>
      </c>
      <c r="G1081" s="378">
        <v>270.47619047619003</v>
      </c>
      <c r="H1081" s="378">
        <v>5680</v>
      </c>
      <c r="I1081" s="379">
        <v>7.6251538791000002E-3</v>
      </c>
      <c r="J1081" s="379">
        <v>2.8191590050000001E-5</v>
      </c>
      <c r="K1081" s="379">
        <v>0</v>
      </c>
    </row>
    <row r="1082" spans="2:11" x14ac:dyDescent="0.2">
      <c r="B1082" s="375" t="s">
        <v>2178</v>
      </c>
      <c r="C1082" s="359" t="s">
        <v>1877</v>
      </c>
      <c r="D1082" s="359" t="s">
        <v>1779</v>
      </c>
      <c r="E1082" s="376" t="s">
        <v>1982</v>
      </c>
      <c r="F1082" s="377">
        <v>39</v>
      </c>
      <c r="G1082" s="378">
        <v>370</v>
      </c>
      <c r="H1082" s="378">
        <v>14430</v>
      </c>
      <c r="I1082" s="379">
        <v>1.9371649731579999E-2</v>
      </c>
      <c r="J1082" s="379">
        <v>5.235581009E-5</v>
      </c>
      <c r="K1082" s="379">
        <v>0</v>
      </c>
    </row>
    <row r="1083" spans="2:11" x14ac:dyDescent="0.2">
      <c r="B1083" s="375" t="s">
        <v>2178</v>
      </c>
      <c r="C1083" s="359" t="s">
        <v>1985</v>
      </c>
      <c r="D1083" s="359" t="s">
        <v>1783</v>
      </c>
      <c r="E1083" s="376" t="s">
        <v>1982</v>
      </c>
      <c r="F1083" s="377">
        <v>108</v>
      </c>
      <c r="G1083" s="378">
        <v>360</v>
      </c>
      <c r="H1083" s="378">
        <v>38880</v>
      </c>
      <c r="I1083" s="379">
        <v>5.2194715285079997E-2</v>
      </c>
      <c r="J1083" s="379">
        <v>1.4498532024E-4</v>
      </c>
      <c r="K1083" s="379">
        <v>0</v>
      </c>
    </row>
    <row r="1084" spans="2:11" x14ac:dyDescent="0.2">
      <c r="B1084" s="375" t="s">
        <v>2179</v>
      </c>
      <c r="C1084" s="359" t="s">
        <v>1810</v>
      </c>
      <c r="D1084" s="359" t="s">
        <v>1779</v>
      </c>
      <c r="E1084" s="376" t="s">
        <v>1982</v>
      </c>
      <c r="F1084" s="377">
        <v>64</v>
      </c>
      <c r="G1084" s="378">
        <v>65.625</v>
      </c>
      <c r="H1084" s="378">
        <v>4200</v>
      </c>
      <c r="I1084" s="379">
        <v>5.6383180091900001E-3</v>
      </c>
      <c r="J1084" s="379">
        <v>8.5917226810000005E-5</v>
      </c>
      <c r="K1084" s="379">
        <v>0</v>
      </c>
    </row>
    <row r="1085" spans="2:11" x14ac:dyDescent="0.2">
      <c r="B1085" s="375" t="s">
        <v>2179</v>
      </c>
      <c r="C1085" s="359" t="s">
        <v>2067</v>
      </c>
      <c r="D1085" s="359" t="s">
        <v>2547</v>
      </c>
      <c r="E1085" s="376" t="s">
        <v>1982</v>
      </c>
      <c r="F1085" s="377">
        <v>69</v>
      </c>
      <c r="G1085" s="378">
        <v>288</v>
      </c>
      <c r="H1085" s="378">
        <v>19872</v>
      </c>
      <c r="I1085" s="379">
        <v>2.6677298923479999E-2</v>
      </c>
      <c r="J1085" s="379">
        <v>9.2629510149999999E-5</v>
      </c>
      <c r="K1085" s="379">
        <v>0</v>
      </c>
    </row>
    <row r="1086" spans="2:11" x14ac:dyDescent="0.2">
      <c r="B1086" s="375" t="s">
        <v>2179</v>
      </c>
      <c r="C1086" s="359" t="s">
        <v>1923</v>
      </c>
      <c r="D1086" s="359" t="s">
        <v>1783</v>
      </c>
      <c r="E1086" s="376" t="s">
        <v>1982</v>
      </c>
      <c r="F1086" s="377">
        <v>10</v>
      </c>
      <c r="G1086" s="378">
        <v>106.2</v>
      </c>
      <c r="H1086" s="378">
        <v>1062</v>
      </c>
      <c r="I1086" s="379">
        <v>1.4256889823199999E-3</v>
      </c>
      <c r="J1086" s="379">
        <v>1.342456669E-5</v>
      </c>
      <c r="K1086" s="379">
        <v>0</v>
      </c>
    </row>
    <row r="1087" spans="2:11" x14ac:dyDescent="0.2">
      <c r="B1087" s="375" t="s">
        <v>2179</v>
      </c>
      <c r="C1087" s="359" t="s">
        <v>1820</v>
      </c>
      <c r="D1087" s="359" t="s">
        <v>1779</v>
      </c>
      <c r="E1087" s="376" t="s">
        <v>1982</v>
      </c>
      <c r="F1087" s="377">
        <v>21</v>
      </c>
      <c r="G1087" s="378">
        <v>365</v>
      </c>
      <c r="H1087" s="378">
        <v>7665</v>
      </c>
      <c r="I1087" s="379">
        <v>1.0289930366770001E-2</v>
      </c>
      <c r="J1087" s="379">
        <v>2.8191590050000001E-5</v>
      </c>
      <c r="K1087" s="379">
        <v>0</v>
      </c>
    </row>
    <row r="1088" spans="2:11" x14ac:dyDescent="0.2">
      <c r="B1088" s="375" t="s">
        <v>2179</v>
      </c>
      <c r="C1088" s="359" t="s">
        <v>1834</v>
      </c>
      <c r="D1088" s="359" t="s">
        <v>1783</v>
      </c>
      <c r="E1088" s="376" t="s">
        <v>1982</v>
      </c>
      <c r="F1088" s="377">
        <v>8</v>
      </c>
      <c r="G1088" s="378">
        <v>264</v>
      </c>
      <c r="H1088" s="378">
        <v>2112</v>
      </c>
      <c r="I1088" s="379">
        <v>2.8352684846200001E-3</v>
      </c>
      <c r="J1088" s="379">
        <v>1.073965335E-5</v>
      </c>
      <c r="K1088" s="379">
        <v>0</v>
      </c>
    </row>
    <row r="1089" spans="2:11" x14ac:dyDescent="0.2">
      <c r="B1089" s="375" t="s">
        <v>2179</v>
      </c>
      <c r="C1089" s="359" t="s">
        <v>1849</v>
      </c>
      <c r="D1089" s="359" t="s">
        <v>1779</v>
      </c>
      <c r="E1089" s="376" t="s">
        <v>1982</v>
      </c>
      <c r="F1089" s="377">
        <v>43</v>
      </c>
      <c r="G1089" s="378">
        <v>490</v>
      </c>
      <c r="H1089" s="378">
        <v>21070</v>
      </c>
      <c r="I1089" s="379">
        <v>2.8285562012770001E-2</v>
      </c>
      <c r="J1089" s="379">
        <v>5.772563676E-5</v>
      </c>
      <c r="K1089" s="379">
        <v>0</v>
      </c>
    </row>
    <row r="1090" spans="2:11" x14ac:dyDescent="0.2">
      <c r="B1090" s="375" t="s">
        <v>2179</v>
      </c>
      <c r="C1090" s="359" t="s">
        <v>1870</v>
      </c>
      <c r="D1090" s="359" t="s">
        <v>1783</v>
      </c>
      <c r="E1090" s="376" t="s">
        <v>1982</v>
      </c>
      <c r="F1090" s="377">
        <v>3</v>
      </c>
      <c r="G1090" s="378">
        <v>195</v>
      </c>
      <c r="H1090" s="378">
        <v>585</v>
      </c>
      <c r="I1090" s="379">
        <v>7.8533715128000002E-4</v>
      </c>
      <c r="J1090" s="379">
        <v>4.02737001E-6</v>
      </c>
      <c r="K1090" s="379">
        <v>0</v>
      </c>
    </row>
    <row r="1091" spans="2:11" x14ac:dyDescent="0.2">
      <c r="B1091" s="375" t="s">
        <v>2179</v>
      </c>
      <c r="C1091" s="359" t="s">
        <v>1870</v>
      </c>
      <c r="D1091" s="359" t="s">
        <v>1783</v>
      </c>
      <c r="E1091" s="376" t="s">
        <v>1982</v>
      </c>
      <c r="F1091" s="377">
        <v>38</v>
      </c>
      <c r="G1091" s="378">
        <v>150</v>
      </c>
      <c r="H1091" s="378">
        <v>5700</v>
      </c>
      <c r="I1091" s="379">
        <v>7.65200301247E-3</v>
      </c>
      <c r="J1091" s="379">
        <v>5.1013353419999999E-5</v>
      </c>
      <c r="K1091" s="379">
        <v>0</v>
      </c>
    </row>
    <row r="1092" spans="2:11" x14ac:dyDescent="0.2">
      <c r="B1092" s="375" t="s">
        <v>2179</v>
      </c>
      <c r="C1092" s="359" t="s">
        <v>1875</v>
      </c>
      <c r="D1092" s="359" t="s">
        <v>1779</v>
      </c>
      <c r="E1092" s="376" t="s">
        <v>1982</v>
      </c>
      <c r="F1092" s="377">
        <v>3</v>
      </c>
      <c r="G1092" s="378">
        <v>165</v>
      </c>
      <c r="H1092" s="378">
        <v>495</v>
      </c>
      <c r="I1092" s="379">
        <v>6.6451605108000002E-4</v>
      </c>
      <c r="J1092" s="379">
        <v>4.02737001E-6</v>
      </c>
      <c r="K1092" s="379">
        <v>0</v>
      </c>
    </row>
    <row r="1093" spans="2:11" x14ac:dyDescent="0.2">
      <c r="B1093" s="375" t="s">
        <v>2179</v>
      </c>
      <c r="C1093" s="359" t="s">
        <v>1952</v>
      </c>
      <c r="D1093" s="359" t="s">
        <v>1783</v>
      </c>
      <c r="E1093" s="376" t="s">
        <v>1982</v>
      </c>
      <c r="F1093" s="377">
        <v>3</v>
      </c>
      <c r="G1093" s="378">
        <v>240</v>
      </c>
      <c r="H1093" s="378">
        <v>720</v>
      </c>
      <c r="I1093" s="379">
        <v>9.6656880157999997E-4</v>
      </c>
      <c r="J1093" s="379">
        <v>4.02737001E-6</v>
      </c>
      <c r="K1093" s="379">
        <v>0</v>
      </c>
    </row>
    <row r="1094" spans="2:11" x14ac:dyDescent="0.2">
      <c r="B1094" s="375" t="s">
        <v>2179</v>
      </c>
      <c r="C1094" s="359" t="s">
        <v>1879</v>
      </c>
      <c r="D1094" s="359" t="s">
        <v>1779</v>
      </c>
      <c r="E1094" s="376" t="s">
        <v>1982</v>
      </c>
      <c r="F1094" s="377">
        <v>28</v>
      </c>
      <c r="G1094" s="378">
        <v>80</v>
      </c>
      <c r="H1094" s="378">
        <v>2240</v>
      </c>
      <c r="I1094" s="379">
        <v>3.00710293823E-3</v>
      </c>
      <c r="J1094" s="379">
        <v>3.7588786730000001E-5</v>
      </c>
      <c r="K1094" s="379">
        <v>0</v>
      </c>
    </row>
    <row r="1095" spans="2:11" x14ac:dyDescent="0.2">
      <c r="B1095" s="375" t="s">
        <v>2179</v>
      </c>
      <c r="C1095" s="359" t="s">
        <v>1880</v>
      </c>
      <c r="D1095" s="359" t="s">
        <v>1779</v>
      </c>
      <c r="E1095" s="376" t="s">
        <v>1982</v>
      </c>
      <c r="F1095" s="377">
        <v>3</v>
      </c>
      <c r="G1095" s="378">
        <v>176.666666666667</v>
      </c>
      <c r="H1095" s="378">
        <v>530</v>
      </c>
      <c r="I1095" s="379">
        <v>7.1150203448999997E-4</v>
      </c>
      <c r="J1095" s="379">
        <v>4.02737001E-6</v>
      </c>
      <c r="K1095" s="379">
        <v>0</v>
      </c>
    </row>
    <row r="1096" spans="2:11" x14ac:dyDescent="0.2">
      <c r="B1096" s="375" t="s">
        <v>2179</v>
      </c>
      <c r="C1096" s="359" t="s">
        <v>2036</v>
      </c>
      <c r="D1096" s="359" t="s">
        <v>1783</v>
      </c>
      <c r="E1096" s="376" t="s">
        <v>1982</v>
      </c>
      <c r="F1096" s="377">
        <v>1</v>
      </c>
      <c r="G1096" s="378">
        <v>120</v>
      </c>
      <c r="H1096" s="378">
        <v>120</v>
      </c>
      <c r="I1096" s="379">
        <v>1.6109480026E-4</v>
      </c>
      <c r="J1096" s="379">
        <v>1.34245667E-6</v>
      </c>
      <c r="K1096" s="379">
        <v>0</v>
      </c>
    </row>
    <row r="1097" spans="2:11" x14ac:dyDescent="0.2">
      <c r="B1097" s="375" t="s">
        <v>2179</v>
      </c>
      <c r="C1097" s="359" t="s">
        <v>1892</v>
      </c>
      <c r="D1097" s="359" t="s">
        <v>1779</v>
      </c>
      <c r="E1097" s="376" t="s">
        <v>1982</v>
      </c>
      <c r="F1097" s="377">
        <v>46</v>
      </c>
      <c r="G1097" s="378">
        <v>322</v>
      </c>
      <c r="H1097" s="378">
        <v>14812</v>
      </c>
      <c r="I1097" s="379">
        <v>1.988446817908E-2</v>
      </c>
      <c r="J1097" s="379">
        <v>6.1753006769999996E-5</v>
      </c>
      <c r="K1097" s="379">
        <v>0</v>
      </c>
    </row>
    <row r="1098" spans="2:11" x14ac:dyDescent="0.2">
      <c r="B1098" s="375" t="s">
        <v>2179</v>
      </c>
      <c r="C1098" s="359" t="s">
        <v>2012</v>
      </c>
      <c r="D1098" s="359" t="s">
        <v>1783</v>
      </c>
      <c r="E1098" s="376" t="s">
        <v>1982</v>
      </c>
      <c r="F1098" s="377">
        <v>3</v>
      </c>
      <c r="G1098" s="378">
        <v>430</v>
      </c>
      <c r="H1098" s="378">
        <v>1290</v>
      </c>
      <c r="I1098" s="379">
        <v>1.7317691028200001E-3</v>
      </c>
      <c r="J1098" s="379">
        <v>4.02737001E-6</v>
      </c>
      <c r="K1098" s="379">
        <v>0</v>
      </c>
    </row>
    <row r="1099" spans="2:11" x14ac:dyDescent="0.2">
      <c r="B1099" s="375" t="s">
        <v>2179</v>
      </c>
      <c r="C1099" s="359" t="s">
        <v>1985</v>
      </c>
      <c r="D1099" s="359" t="s">
        <v>1783</v>
      </c>
      <c r="E1099" s="376" t="s">
        <v>1982</v>
      </c>
      <c r="F1099" s="377">
        <v>313</v>
      </c>
      <c r="G1099" s="378">
        <v>320</v>
      </c>
      <c r="H1099" s="378">
        <v>100160</v>
      </c>
      <c r="I1099" s="379">
        <v>0.1344604599525</v>
      </c>
      <c r="J1099" s="379">
        <v>4.2018893735000002E-4</v>
      </c>
      <c r="K1099" s="379">
        <v>0</v>
      </c>
    </row>
    <row r="1100" spans="2:11" x14ac:dyDescent="0.2">
      <c r="B1100" s="375" t="s">
        <v>2179</v>
      </c>
      <c r="C1100" s="359" t="s">
        <v>2180</v>
      </c>
      <c r="D1100" s="359" t="s">
        <v>2547</v>
      </c>
      <c r="E1100" s="376" t="s">
        <v>1982</v>
      </c>
      <c r="F1100" s="377">
        <v>131</v>
      </c>
      <c r="G1100" s="378">
        <v>32</v>
      </c>
      <c r="H1100" s="378">
        <v>4192</v>
      </c>
      <c r="I1100" s="379">
        <v>5.6275783558400001E-3</v>
      </c>
      <c r="J1100" s="379">
        <v>1.7586182362E-4</v>
      </c>
      <c r="K1100" s="379">
        <v>0</v>
      </c>
    </row>
    <row r="1101" spans="2:11" x14ac:dyDescent="0.2">
      <c r="B1101" s="375" t="s">
        <v>2179</v>
      </c>
      <c r="C1101" s="359" t="s">
        <v>2023</v>
      </c>
      <c r="D1101" s="359" t="s">
        <v>1783</v>
      </c>
      <c r="E1101" s="376" t="s">
        <v>1982</v>
      </c>
      <c r="F1101" s="377">
        <v>5</v>
      </c>
      <c r="G1101" s="378">
        <v>150</v>
      </c>
      <c r="H1101" s="378">
        <v>750</v>
      </c>
      <c r="I1101" s="379">
        <v>1.0068425016399999E-3</v>
      </c>
      <c r="J1101" s="379">
        <v>6.7122833400000002E-6</v>
      </c>
      <c r="K1101" s="379">
        <v>0</v>
      </c>
    </row>
    <row r="1102" spans="2:11" x14ac:dyDescent="0.2">
      <c r="B1102" s="375" t="s">
        <v>2181</v>
      </c>
      <c r="C1102" s="359" t="s">
        <v>1810</v>
      </c>
      <c r="D1102" s="359" t="s">
        <v>1779</v>
      </c>
      <c r="E1102" s="376" t="s">
        <v>1982</v>
      </c>
      <c r="F1102" s="377">
        <v>57</v>
      </c>
      <c r="G1102" s="378">
        <v>24</v>
      </c>
      <c r="H1102" s="378">
        <v>1368</v>
      </c>
      <c r="I1102" s="379">
        <v>1.83648072299E-3</v>
      </c>
      <c r="J1102" s="379">
        <v>7.6520030120000006E-5</v>
      </c>
      <c r="K1102" s="379">
        <v>0</v>
      </c>
    </row>
    <row r="1103" spans="2:11" x14ac:dyDescent="0.2">
      <c r="B1103" s="375" t="s">
        <v>2181</v>
      </c>
      <c r="C1103" s="359" t="s">
        <v>1817</v>
      </c>
      <c r="D1103" s="359" t="s">
        <v>1779</v>
      </c>
      <c r="E1103" s="376" t="s">
        <v>1982</v>
      </c>
      <c r="F1103" s="377">
        <v>445</v>
      </c>
      <c r="G1103" s="378">
        <v>149</v>
      </c>
      <c r="H1103" s="378">
        <v>66305</v>
      </c>
      <c r="I1103" s="379">
        <v>8.9011589428419996E-2</v>
      </c>
      <c r="J1103" s="379">
        <v>5.9739321763999998E-4</v>
      </c>
      <c r="K1103" s="379">
        <v>0</v>
      </c>
    </row>
    <row r="1104" spans="2:11" x14ac:dyDescent="0.2">
      <c r="B1104" s="375" t="s">
        <v>2181</v>
      </c>
      <c r="C1104" s="359" t="s">
        <v>1817</v>
      </c>
      <c r="D1104" s="359" t="s">
        <v>1779</v>
      </c>
      <c r="E1104" s="376" t="s">
        <v>1982</v>
      </c>
      <c r="F1104" s="377">
        <v>765</v>
      </c>
      <c r="G1104" s="378">
        <v>160</v>
      </c>
      <c r="H1104" s="378">
        <v>122400</v>
      </c>
      <c r="I1104" s="379">
        <v>0.16431669626784001</v>
      </c>
      <c r="J1104" s="379">
        <v>1.0269793516700001E-3</v>
      </c>
      <c r="K1104" s="379">
        <v>0</v>
      </c>
    </row>
    <row r="1105" spans="2:11" x14ac:dyDescent="0.2">
      <c r="B1105" s="375" t="s">
        <v>2181</v>
      </c>
      <c r="C1105" s="359" t="s">
        <v>1927</v>
      </c>
      <c r="D1105" s="359" t="s">
        <v>1783</v>
      </c>
      <c r="E1105" s="376" t="s">
        <v>1982</v>
      </c>
      <c r="F1105" s="377">
        <v>1</v>
      </c>
      <c r="G1105" s="378">
        <v>30</v>
      </c>
      <c r="H1105" s="378">
        <v>30</v>
      </c>
      <c r="I1105" s="379">
        <v>4.0273700070000002E-5</v>
      </c>
      <c r="J1105" s="379">
        <v>1.34245667E-6</v>
      </c>
      <c r="K1105" s="379">
        <v>0</v>
      </c>
    </row>
    <row r="1106" spans="2:11" x14ac:dyDescent="0.2">
      <c r="B1106" s="375" t="s">
        <v>2181</v>
      </c>
      <c r="C1106" s="359" t="s">
        <v>1927</v>
      </c>
      <c r="D1106" s="359" t="s">
        <v>1783</v>
      </c>
      <c r="E1106" s="376" t="s">
        <v>1982</v>
      </c>
      <c r="F1106" s="377">
        <v>20</v>
      </c>
      <c r="G1106" s="378">
        <v>145</v>
      </c>
      <c r="H1106" s="378">
        <v>2900</v>
      </c>
      <c r="I1106" s="379">
        <v>3.8931243396799998E-3</v>
      </c>
      <c r="J1106" s="379">
        <v>2.6849133380000001E-5</v>
      </c>
      <c r="K1106" s="379">
        <v>0</v>
      </c>
    </row>
    <row r="1107" spans="2:11" x14ac:dyDescent="0.2">
      <c r="B1107" s="375" t="s">
        <v>2181</v>
      </c>
      <c r="C1107" s="359" t="s">
        <v>2080</v>
      </c>
      <c r="D1107" s="359" t="s">
        <v>1783</v>
      </c>
      <c r="E1107" s="376" t="s">
        <v>1982</v>
      </c>
      <c r="F1107" s="377">
        <v>80</v>
      </c>
      <c r="G1107" s="378">
        <v>375</v>
      </c>
      <c r="H1107" s="378">
        <v>30000</v>
      </c>
      <c r="I1107" s="379">
        <v>4.0273700065650002E-2</v>
      </c>
      <c r="J1107" s="379">
        <v>1.0739653351E-4</v>
      </c>
      <c r="K1107" s="379">
        <v>0</v>
      </c>
    </row>
    <row r="1108" spans="2:11" x14ac:dyDescent="0.2">
      <c r="B1108" s="375" t="s">
        <v>2181</v>
      </c>
      <c r="C1108" s="359" t="s">
        <v>1844</v>
      </c>
      <c r="D1108" s="359" t="s">
        <v>1779</v>
      </c>
      <c r="E1108" s="376" t="s">
        <v>1982</v>
      </c>
      <c r="F1108" s="377">
        <v>1</v>
      </c>
      <c r="G1108" s="378">
        <v>250</v>
      </c>
      <c r="H1108" s="378">
        <v>250</v>
      </c>
      <c r="I1108" s="379">
        <v>3.3561416721E-4</v>
      </c>
      <c r="J1108" s="379">
        <v>1.34245667E-6</v>
      </c>
      <c r="K1108" s="379">
        <v>0</v>
      </c>
    </row>
    <row r="1109" spans="2:11" x14ac:dyDescent="0.2">
      <c r="B1109" s="375" t="s">
        <v>2181</v>
      </c>
      <c r="C1109" s="359" t="s">
        <v>1849</v>
      </c>
      <c r="D1109" s="359" t="s">
        <v>1779</v>
      </c>
      <c r="E1109" s="376" t="s">
        <v>1982</v>
      </c>
      <c r="F1109" s="377">
        <v>3</v>
      </c>
      <c r="G1109" s="378">
        <v>390</v>
      </c>
      <c r="H1109" s="378">
        <v>1170</v>
      </c>
      <c r="I1109" s="379">
        <v>1.57067430256E-3</v>
      </c>
      <c r="J1109" s="379">
        <v>4.02737001E-6</v>
      </c>
      <c r="K1109" s="379">
        <v>0</v>
      </c>
    </row>
    <row r="1110" spans="2:11" x14ac:dyDescent="0.2">
      <c r="B1110" s="375" t="s">
        <v>2181</v>
      </c>
      <c r="C1110" s="359" t="s">
        <v>1858</v>
      </c>
      <c r="D1110" s="359" t="s">
        <v>1779</v>
      </c>
      <c r="E1110" s="376" t="s">
        <v>1982</v>
      </c>
      <c r="F1110" s="377">
        <v>3</v>
      </c>
      <c r="G1110" s="378">
        <v>35</v>
      </c>
      <c r="H1110" s="378">
        <v>105</v>
      </c>
      <c r="I1110" s="379">
        <v>1.4095795023E-4</v>
      </c>
      <c r="J1110" s="379">
        <v>4.02737001E-6</v>
      </c>
      <c r="K1110" s="379">
        <v>0</v>
      </c>
    </row>
    <row r="1111" spans="2:11" x14ac:dyDescent="0.2">
      <c r="B1111" s="375" t="s">
        <v>2181</v>
      </c>
      <c r="C1111" s="359" t="s">
        <v>1871</v>
      </c>
      <c r="D1111" s="359" t="s">
        <v>1779</v>
      </c>
      <c r="E1111" s="376" t="s">
        <v>1982</v>
      </c>
      <c r="F1111" s="377">
        <v>20</v>
      </c>
      <c r="G1111" s="378">
        <v>188</v>
      </c>
      <c r="H1111" s="378">
        <v>3760</v>
      </c>
      <c r="I1111" s="379">
        <v>5.0476370748900002E-3</v>
      </c>
      <c r="J1111" s="379">
        <v>2.6849133380000001E-5</v>
      </c>
      <c r="K1111" s="379">
        <v>0</v>
      </c>
    </row>
    <row r="1112" spans="2:11" x14ac:dyDescent="0.2">
      <c r="B1112" s="375" t="s">
        <v>2181</v>
      </c>
      <c r="C1112" s="359" t="s">
        <v>1876</v>
      </c>
      <c r="D1112" s="359" t="s">
        <v>1779</v>
      </c>
      <c r="E1112" s="376" t="s">
        <v>1982</v>
      </c>
      <c r="F1112" s="377">
        <v>3</v>
      </c>
      <c r="G1112" s="378">
        <v>330</v>
      </c>
      <c r="H1112" s="378">
        <v>990</v>
      </c>
      <c r="I1112" s="379">
        <v>1.3290321021700001E-3</v>
      </c>
      <c r="J1112" s="379">
        <v>4.02737001E-6</v>
      </c>
      <c r="K1112" s="379">
        <v>0</v>
      </c>
    </row>
    <row r="1113" spans="2:11" x14ac:dyDescent="0.2">
      <c r="B1113" s="375" t="s">
        <v>2181</v>
      </c>
      <c r="C1113" s="359" t="s">
        <v>1957</v>
      </c>
      <c r="D1113" s="359" t="s">
        <v>1783</v>
      </c>
      <c r="E1113" s="376" t="s">
        <v>1982</v>
      </c>
      <c r="F1113" s="377">
        <v>1</v>
      </c>
      <c r="G1113" s="378">
        <v>25</v>
      </c>
      <c r="H1113" s="378">
        <v>25</v>
      </c>
      <c r="I1113" s="379">
        <v>3.3561416719999998E-5</v>
      </c>
      <c r="J1113" s="379">
        <v>1.34245667E-6</v>
      </c>
      <c r="K1113" s="379">
        <v>0</v>
      </c>
    </row>
    <row r="1114" spans="2:11" x14ac:dyDescent="0.2">
      <c r="B1114" s="375" t="s">
        <v>2181</v>
      </c>
      <c r="C1114" s="359" t="s">
        <v>1885</v>
      </c>
      <c r="D1114" s="359" t="s">
        <v>1779</v>
      </c>
      <c r="E1114" s="376" t="s">
        <v>1982</v>
      </c>
      <c r="F1114" s="377">
        <v>92</v>
      </c>
      <c r="G1114" s="378">
        <v>2.4565217391304301</v>
      </c>
      <c r="H1114" s="378">
        <v>226</v>
      </c>
      <c r="I1114" s="379">
        <v>3.0339520716000002E-4</v>
      </c>
      <c r="J1114" s="379">
        <v>1.2350601352999999E-4</v>
      </c>
      <c r="K1114" s="379">
        <v>0</v>
      </c>
    </row>
    <row r="1115" spans="2:11" x14ac:dyDescent="0.2">
      <c r="B1115" s="375" t="s">
        <v>2181</v>
      </c>
      <c r="C1115" s="359" t="s">
        <v>1885</v>
      </c>
      <c r="D1115" s="359" t="s">
        <v>1779</v>
      </c>
      <c r="E1115" s="376" t="s">
        <v>1982</v>
      </c>
      <c r="F1115" s="377">
        <v>6</v>
      </c>
      <c r="G1115" s="378">
        <v>455</v>
      </c>
      <c r="H1115" s="378">
        <v>2730</v>
      </c>
      <c r="I1115" s="379">
        <v>3.6649067059699998E-3</v>
      </c>
      <c r="J1115" s="379">
        <v>8.0547400100000002E-6</v>
      </c>
      <c r="K1115" s="379">
        <v>0</v>
      </c>
    </row>
    <row r="1116" spans="2:11" x14ac:dyDescent="0.2">
      <c r="B1116" s="375" t="s">
        <v>2181</v>
      </c>
      <c r="C1116" s="359" t="s">
        <v>2120</v>
      </c>
      <c r="D1116" s="359" t="s">
        <v>1783</v>
      </c>
      <c r="E1116" s="376" t="s">
        <v>1982</v>
      </c>
      <c r="F1116" s="377">
        <v>2</v>
      </c>
      <c r="G1116" s="378">
        <v>88</v>
      </c>
      <c r="H1116" s="378">
        <v>176</v>
      </c>
      <c r="I1116" s="379">
        <v>2.3627237372000001E-4</v>
      </c>
      <c r="J1116" s="379">
        <v>2.68491334E-6</v>
      </c>
      <c r="K1116" s="379">
        <v>0</v>
      </c>
    </row>
    <row r="1117" spans="2:11" x14ac:dyDescent="0.2">
      <c r="B1117" s="375" t="s">
        <v>2181</v>
      </c>
      <c r="C1117" s="359" t="s">
        <v>2124</v>
      </c>
      <c r="D1117" s="359" t="s">
        <v>1779</v>
      </c>
      <c r="E1117" s="376" t="s">
        <v>1982</v>
      </c>
      <c r="F1117" s="377">
        <v>2</v>
      </c>
      <c r="G1117" s="378">
        <v>13</v>
      </c>
      <c r="H1117" s="378">
        <v>26</v>
      </c>
      <c r="I1117" s="379">
        <v>3.4903873389999999E-5</v>
      </c>
      <c r="J1117" s="379">
        <v>2.68491334E-6</v>
      </c>
      <c r="K1117" s="379">
        <v>0</v>
      </c>
    </row>
    <row r="1118" spans="2:11" x14ac:dyDescent="0.2">
      <c r="B1118" s="375" t="s">
        <v>2181</v>
      </c>
      <c r="C1118" s="359" t="s">
        <v>1892</v>
      </c>
      <c r="D1118" s="359" t="s">
        <v>1779</v>
      </c>
      <c r="E1118" s="376" t="s">
        <v>1982</v>
      </c>
      <c r="F1118" s="377">
        <v>124</v>
      </c>
      <c r="G1118" s="378">
        <v>381</v>
      </c>
      <c r="H1118" s="378">
        <v>47244</v>
      </c>
      <c r="I1118" s="379">
        <v>6.3423022863380002E-2</v>
      </c>
      <c r="J1118" s="379">
        <v>1.6646462694000001E-4</v>
      </c>
      <c r="K1118" s="379">
        <v>0</v>
      </c>
    </row>
    <row r="1119" spans="2:11" x14ac:dyDescent="0.2">
      <c r="B1119" s="375" t="s">
        <v>2181</v>
      </c>
      <c r="C1119" s="359" t="s">
        <v>1900</v>
      </c>
      <c r="D1119" s="359" t="s">
        <v>1779</v>
      </c>
      <c r="E1119" s="376" t="s">
        <v>1982</v>
      </c>
      <c r="F1119" s="377">
        <v>34</v>
      </c>
      <c r="G1119" s="378">
        <v>300</v>
      </c>
      <c r="H1119" s="378">
        <v>10200</v>
      </c>
      <c r="I1119" s="379">
        <v>1.3693058022319999E-2</v>
      </c>
      <c r="J1119" s="379">
        <v>4.5643526740000003E-5</v>
      </c>
      <c r="K1119" s="379">
        <v>0</v>
      </c>
    </row>
    <row r="1120" spans="2:11" x14ac:dyDescent="0.2">
      <c r="B1120" s="375" t="s">
        <v>2181</v>
      </c>
      <c r="C1120" s="359" t="s">
        <v>1985</v>
      </c>
      <c r="D1120" s="359" t="s">
        <v>1783</v>
      </c>
      <c r="E1120" s="376" t="s">
        <v>1982</v>
      </c>
      <c r="F1120" s="377">
        <v>2</v>
      </c>
      <c r="G1120" s="378">
        <v>70</v>
      </c>
      <c r="H1120" s="378">
        <v>140</v>
      </c>
      <c r="I1120" s="379">
        <v>1.8794393363999999E-4</v>
      </c>
      <c r="J1120" s="379">
        <v>2.68491334E-6</v>
      </c>
      <c r="K1120" s="379">
        <v>0</v>
      </c>
    </row>
    <row r="1121" spans="2:11" x14ac:dyDescent="0.2">
      <c r="B1121" s="375" t="s">
        <v>2181</v>
      </c>
      <c r="C1121" s="359" t="s">
        <v>1985</v>
      </c>
      <c r="D1121" s="359" t="s">
        <v>1783</v>
      </c>
      <c r="E1121" s="376" t="s">
        <v>1982</v>
      </c>
      <c r="F1121" s="377">
        <v>28</v>
      </c>
      <c r="G1121" s="378">
        <v>220</v>
      </c>
      <c r="H1121" s="378">
        <v>6160</v>
      </c>
      <c r="I1121" s="379">
        <v>8.2695330801500003E-3</v>
      </c>
      <c r="J1121" s="379">
        <v>3.7588786730000001E-5</v>
      </c>
      <c r="K1121" s="379">
        <v>0</v>
      </c>
    </row>
    <row r="1122" spans="2:11" x14ac:dyDescent="0.2">
      <c r="B1122" s="375" t="s">
        <v>2181</v>
      </c>
      <c r="C1122" s="359" t="s">
        <v>2023</v>
      </c>
      <c r="D1122" s="359" t="s">
        <v>1783</v>
      </c>
      <c r="E1122" s="376" t="s">
        <v>1982</v>
      </c>
      <c r="F1122" s="377">
        <v>111</v>
      </c>
      <c r="G1122" s="378">
        <v>230</v>
      </c>
      <c r="H1122" s="378">
        <v>25530</v>
      </c>
      <c r="I1122" s="379">
        <v>3.4272918755859999E-2</v>
      </c>
      <c r="J1122" s="379">
        <v>1.4901269023999999E-4</v>
      </c>
      <c r="K1122" s="379">
        <v>0</v>
      </c>
    </row>
    <row r="1123" spans="2:11" x14ac:dyDescent="0.2">
      <c r="B1123" s="375" t="s">
        <v>2182</v>
      </c>
      <c r="C1123" s="359" t="s">
        <v>1810</v>
      </c>
      <c r="D1123" s="359" t="s">
        <v>1779</v>
      </c>
      <c r="E1123" s="376" t="s">
        <v>1982</v>
      </c>
      <c r="F1123" s="377">
        <v>123</v>
      </c>
      <c r="G1123" s="378">
        <v>240.55284552845501</v>
      </c>
      <c r="H1123" s="378">
        <v>29588</v>
      </c>
      <c r="I1123" s="379">
        <v>3.9720607918079999E-2</v>
      </c>
      <c r="J1123" s="379">
        <v>1.6512217027E-4</v>
      </c>
      <c r="K1123" s="379">
        <v>0</v>
      </c>
    </row>
    <row r="1124" spans="2:11" x14ac:dyDescent="0.2">
      <c r="B1124" s="375" t="s">
        <v>2182</v>
      </c>
      <c r="C1124" s="359" t="s">
        <v>1820</v>
      </c>
      <c r="D1124" s="359" t="s">
        <v>1779</v>
      </c>
      <c r="E1124" s="376" t="s">
        <v>1982</v>
      </c>
      <c r="F1124" s="377">
        <v>10</v>
      </c>
      <c r="G1124" s="378">
        <v>363</v>
      </c>
      <c r="H1124" s="378">
        <v>3630</v>
      </c>
      <c r="I1124" s="379">
        <v>4.8731177079399998E-3</v>
      </c>
      <c r="J1124" s="379">
        <v>1.342456669E-5</v>
      </c>
      <c r="K1124" s="379">
        <v>0</v>
      </c>
    </row>
    <row r="1125" spans="2:11" x14ac:dyDescent="0.2">
      <c r="B1125" s="375" t="s">
        <v>2182</v>
      </c>
      <c r="C1125" s="359" t="s">
        <v>1820</v>
      </c>
      <c r="D1125" s="359" t="s">
        <v>1779</v>
      </c>
      <c r="E1125" s="376" t="s">
        <v>1982</v>
      </c>
      <c r="F1125" s="377">
        <v>21</v>
      </c>
      <c r="G1125" s="378">
        <v>375</v>
      </c>
      <c r="H1125" s="378">
        <v>7875</v>
      </c>
      <c r="I1125" s="379">
        <v>1.057184626723E-2</v>
      </c>
      <c r="J1125" s="379">
        <v>2.8191590050000001E-5</v>
      </c>
      <c r="K1125" s="379">
        <v>0</v>
      </c>
    </row>
    <row r="1126" spans="2:11" x14ac:dyDescent="0.2">
      <c r="B1126" s="375" t="s">
        <v>2182</v>
      </c>
      <c r="C1126" s="359" t="s">
        <v>1984</v>
      </c>
      <c r="D1126" s="359" t="s">
        <v>1779</v>
      </c>
      <c r="E1126" s="376" t="s">
        <v>1982</v>
      </c>
      <c r="F1126" s="377">
        <v>1</v>
      </c>
      <c r="G1126" s="378">
        <v>10</v>
      </c>
      <c r="H1126" s="378">
        <v>10</v>
      </c>
      <c r="I1126" s="379">
        <v>1.342456669E-5</v>
      </c>
      <c r="J1126" s="379">
        <v>1.34245667E-6</v>
      </c>
      <c r="K1126" s="379">
        <v>0</v>
      </c>
    </row>
    <row r="1127" spans="2:11" x14ac:dyDescent="0.2">
      <c r="B1127" s="375" t="s">
        <v>2182</v>
      </c>
      <c r="C1127" s="359" t="s">
        <v>2105</v>
      </c>
      <c r="D1127" s="359" t="s">
        <v>1783</v>
      </c>
      <c r="E1127" s="376" t="s">
        <v>1982</v>
      </c>
      <c r="F1127" s="377">
        <v>1</v>
      </c>
      <c r="G1127" s="378">
        <v>64</v>
      </c>
      <c r="H1127" s="378">
        <v>64</v>
      </c>
      <c r="I1127" s="379">
        <v>8.5917226810000005E-5</v>
      </c>
      <c r="J1127" s="379">
        <v>1.34245667E-6</v>
      </c>
      <c r="K1127" s="379">
        <v>0</v>
      </c>
    </row>
    <row r="1128" spans="2:11" x14ac:dyDescent="0.2">
      <c r="B1128" s="375" t="s">
        <v>2182</v>
      </c>
      <c r="C1128" s="359" t="s">
        <v>1874</v>
      </c>
      <c r="D1128" s="359" t="s">
        <v>1779</v>
      </c>
      <c r="E1128" s="376" t="s">
        <v>1982</v>
      </c>
      <c r="F1128" s="377">
        <v>5</v>
      </c>
      <c r="G1128" s="378">
        <v>380</v>
      </c>
      <c r="H1128" s="378">
        <v>1900</v>
      </c>
      <c r="I1128" s="379">
        <v>2.5506676708200002E-3</v>
      </c>
      <c r="J1128" s="379">
        <v>6.7122833400000002E-6</v>
      </c>
      <c r="K1128" s="379">
        <v>0</v>
      </c>
    </row>
    <row r="1129" spans="2:11" x14ac:dyDescent="0.2">
      <c r="B1129" s="375" t="s">
        <v>2182</v>
      </c>
      <c r="C1129" s="359" t="s">
        <v>1882</v>
      </c>
      <c r="D1129" s="359" t="s">
        <v>1779</v>
      </c>
      <c r="E1129" s="376" t="s">
        <v>1982</v>
      </c>
      <c r="F1129" s="377">
        <v>414</v>
      </c>
      <c r="G1129" s="378">
        <v>70</v>
      </c>
      <c r="H1129" s="378">
        <v>28980</v>
      </c>
      <c r="I1129" s="379">
        <v>3.8904394263409997E-2</v>
      </c>
      <c r="J1129" s="379">
        <v>5.5577706090999995E-4</v>
      </c>
      <c r="K1129" s="379">
        <v>0</v>
      </c>
    </row>
    <row r="1130" spans="2:11" x14ac:dyDescent="0.2">
      <c r="B1130" s="375" t="s">
        <v>2182</v>
      </c>
      <c r="C1130" s="359" t="s">
        <v>1885</v>
      </c>
      <c r="D1130" s="359" t="s">
        <v>1779</v>
      </c>
      <c r="E1130" s="376" t="s">
        <v>1982</v>
      </c>
      <c r="F1130" s="377">
        <v>115</v>
      </c>
      <c r="G1130" s="378">
        <v>330</v>
      </c>
      <c r="H1130" s="378">
        <v>37950</v>
      </c>
      <c r="I1130" s="379">
        <v>5.094623058304E-2</v>
      </c>
      <c r="J1130" s="379">
        <v>1.5438251692E-4</v>
      </c>
      <c r="K1130" s="379">
        <v>0</v>
      </c>
    </row>
    <row r="1131" spans="2:11" x14ac:dyDescent="0.2">
      <c r="B1131" s="375" t="s">
        <v>2182</v>
      </c>
      <c r="C1131" s="359" t="s">
        <v>1888</v>
      </c>
      <c r="D1131" s="359" t="s">
        <v>1779</v>
      </c>
      <c r="E1131" s="376" t="s">
        <v>1982</v>
      </c>
      <c r="F1131" s="377">
        <v>1</v>
      </c>
      <c r="G1131" s="378">
        <v>85</v>
      </c>
      <c r="H1131" s="378">
        <v>85</v>
      </c>
      <c r="I1131" s="379">
        <v>1.1410881685000001E-4</v>
      </c>
      <c r="J1131" s="379">
        <v>1.34245667E-6</v>
      </c>
      <c r="K1131" s="379">
        <v>0</v>
      </c>
    </row>
    <row r="1132" spans="2:11" x14ac:dyDescent="0.2">
      <c r="B1132" s="375" t="s">
        <v>2182</v>
      </c>
      <c r="C1132" s="359" t="s">
        <v>2037</v>
      </c>
      <c r="D1132" s="359" t="s">
        <v>1779</v>
      </c>
      <c r="E1132" s="376" t="s">
        <v>1982</v>
      </c>
      <c r="F1132" s="377">
        <v>2</v>
      </c>
      <c r="G1132" s="378">
        <v>70</v>
      </c>
      <c r="H1132" s="378">
        <v>140</v>
      </c>
      <c r="I1132" s="379">
        <v>1.8794393363999999E-4</v>
      </c>
      <c r="J1132" s="379">
        <v>2.68491334E-6</v>
      </c>
      <c r="K1132" s="379">
        <v>0</v>
      </c>
    </row>
    <row r="1133" spans="2:11" x14ac:dyDescent="0.2">
      <c r="B1133" s="375" t="s">
        <v>2182</v>
      </c>
      <c r="C1133" s="359" t="s">
        <v>2045</v>
      </c>
      <c r="D1133" s="359" t="s">
        <v>1779</v>
      </c>
      <c r="E1133" s="376" t="s">
        <v>1982</v>
      </c>
      <c r="F1133" s="377">
        <v>2</v>
      </c>
      <c r="G1133" s="378">
        <v>5</v>
      </c>
      <c r="H1133" s="378">
        <v>10</v>
      </c>
      <c r="I1133" s="379">
        <v>1.342456669E-5</v>
      </c>
      <c r="J1133" s="379">
        <v>2.68491334E-6</v>
      </c>
      <c r="K1133" s="379">
        <v>0</v>
      </c>
    </row>
    <row r="1134" spans="2:11" x14ac:dyDescent="0.2">
      <c r="B1134" s="375" t="s">
        <v>2182</v>
      </c>
      <c r="C1134" s="359" t="s">
        <v>2012</v>
      </c>
      <c r="D1134" s="359" t="s">
        <v>1783</v>
      </c>
      <c r="E1134" s="376" t="s">
        <v>1982</v>
      </c>
      <c r="F1134" s="377">
        <v>5</v>
      </c>
      <c r="G1134" s="378">
        <v>11</v>
      </c>
      <c r="H1134" s="378">
        <v>55</v>
      </c>
      <c r="I1134" s="379">
        <v>7.3835116789999994E-5</v>
      </c>
      <c r="J1134" s="379">
        <v>6.7122833400000002E-6</v>
      </c>
      <c r="K1134" s="379">
        <v>0</v>
      </c>
    </row>
    <row r="1135" spans="2:11" x14ac:dyDescent="0.2">
      <c r="B1135" s="375" t="s">
        <v>2182</v>
      </c>
      <c r="C1135" s="359" t="s">
        <v>1985</v>
      </c>
      <c r="D1135" s="359" t="s">
        <v>1783</v>
      </c>
      <c r="E1135" s="376" t="s">
        <v>1982</v>
      </c>
      <c r="F1135" s="377">
        <v>306</v>
      </c>
      <c r="G1135" s="378">
        <v>350</v>
      </c>
      <c r="H1135" s="378">
        <v>107100</v>
      </c>
      <c r="I1135" s="379">
        <v>0.14377710923435999</v>
      </c>
      <c r="J1135" s="379">
        <v>4.1079174066999997E-4</v>
      </c>
      <c r="K1135" s="379">
        <v>0</v>
      </c>
    </row>
    <row r="1136" spans="2:11" x14ac:dyDescent="0.2">
      <c r="B1136" s="375" t="s">
        <v>2182</v>
      </c>
      <c r="C1136" s="359" t="s">
        <v>1901</v>
      </c>
      <c r="D1136" s="359" t="s">
        <v>1783</v>
      </c>
      <c r="E1136" s="376" t="s">
        <v>1982</v>
      </c>
      <c r="F1136" s="377">
        <v>1</v>
      </c>
      <c r="G1136" s="378">
        <v>16</v>
      </c>
      <c r="H1136" s="378">
        <v>16</v>
      </c>
      <c r="I1136" s="379">
        <v>2.14793067E-5</v>
      </c>
      <c r="J1136" s="379">
        <v>1.34245667E-6</v>
      </c>
      <c r="K1136" s="379">
        <v>0</v>
      </c>
    </row>
    <row r="1137" spans="2:11" x14ac:dyDescent="0.2">
      <c r="B1137" s="375" t="s">
        <v>2182</v>
      </c>
      <c r="C1137" s="359" t="s">
        <v>2101</v>
      </c>
      <c r="D1137" s="359" t="s">
        <v>2547</v>
      </c>
      <c r="E1137" s="376" t="s">
        <v>1982</v>
      </c>
      <c r="F1137" s="377">
        <v>2</v>
      </c>
      <c r="G1137" s="378">
        <v>30</v>
      </c>
      <c r="H1137" s="378">
        <v>60</v>
      </c>
      <c r="I1137" s="379">
        <v>8.0547400130000002E-5</v>
      </c>
      <c r="J1137" s="379">
        <v>2.68491334E-6</v>
      </c>
      <c r="K1137" s="379">
        <v>0</v>
      </c>
    </row>
    <row r="1138" spans="2:11" x14ac:dyDescent="0.2">
      <c r="B1138" s="375" t="s">
        <v>2183</v>
      </c>
      <c r="C1138" s="359" t="s">
        <v>2011</v>
      </c>
      <c r="D1138" s="359" t="s">
        <v>1783</v>
      </c>
      <c r="E1138" s="376" t="s">
        <v>1982</v>
      </c>
      <c r="F1138" s="377">
        <v>28</v>
      </c>
      <c r="G1138" s="378">
        <v>215</v>
      </c>
      <c r="H1138" s="378">
        <v>6020</v>
      </c>
      <c r="I1138" s="379">
        <v>8.0815891465100004E-3</v>
      </c>
      <c r="J1138" s="379">
        <v>3.7588786730000001E-5</v>
      </c>
      <c r="K1138" s="379">
        <v>0</v>
      </c>
    </row>
    <row r="1139" spans="2:11" x14ac:dyDescent="0.2">
      <c r="B1139" s="375" t="s">
        <v>2183</v>
      </c>
      <c r="C1139" s="359" t="s">
        <v>1906</v>
      </c>
      <c r="D1139" s="359" t="s">
        <v>1783</v>
      </c>
      <c r="E1139" s="376" t="s">
        <v>1982</v>
      </c>
      <c r="F1139" s="377">
        <v>4</v>
      </c>
      <c r="G1139" s="378">
        <v>85</v>
      </c>
      <c r="H1139" s="378">
        <v>340</v>
      </c>
      <c r="I1139" s="379">
        <v>4.5643526741E-4</v>
      </c>
      <c r="J1139" s="379">
        <v>5.36982668E-6</v>
      </c>
      <c r="K1139" s="379">
        <v>0</v>
      </c>
    </row>
    <row r="1140" spans="2:11" x14ac:dyDescent="0.2">
      <c r="B1140" s="375" t="s">
        <v>2183</v>
      </c>
      <c r="C1140" s="359" t="s">
        <v>1820</v>
      </c>
      <c r="D1140" s="359" t="s">
        <v>1779</v>
      </c>
      <c r="E1140" s="376" t="s">
        <v>1982</v>
      </c>
      <c r="F1140" s="377">
        <v>1</v>
      </c>
      <c r="G1140" s="378">
        <v>250</v>
      </c>
      <c r="H1140" s="378">
        <v>250</v>
      </c>
      <c r="I1140" s="379">
        <v>3.3561416721E-4</v>
      </c>
      <c r="J1140" s="379">
        <v>1.34245667E-6</v>
      </c>
      <c r="K1140" s="379">
        <v>0</v>
      </c>
    </row>
    <row r="1141" spans="2:11" x14ac:dyDescent="0.2">
      <c r="B1141" s="375" t="s">
        <v>2183</v>
      </c>
      <c r="C1141" s="359" t="s">
        <v>2059</v>
      </c>
      <c r="D1141" s="359" t="s">
        <v>1779</v>
      </c>
      <c r="E1141" s="376" t="s">
        <v>1982</v>
      </c>
      <c r="F1141" s="377">
        <v>5</v>
      </c>
      <c r="G1141" s="378">
        <v>170</v>
      </c>
      <c r="H1141" s="378">
        <v>850</v>
      </c>
      <c r="I1141" s="379">
        <v>1.14108816853E-3</v>
      </c>
      <c r="J1141" s="379">
        <v>6.7122833400000002E-6</v>
      </c>
      <c r="K1141" s="379">
        <v>0</v>
      </c>
    </row>
    <row r="1142" spans="2:11" x14ac:dyDescent="0.2">
      <c r="B1142" s="375" t="s">
        <v>2183</v>
      </c>
      <c r="C1142" s="359" t="s">
        <v>1831</v>
      </c>
      <c r="D1142" s="359" t="s">
        <v>1783</v>
      </c>
      <c r="E1142" s="376" t="s">
        <v>1982</v>
      </c>
      <c r="F1142" s="377">
        <v>2</v>
      </c>
      <c r="G1142" s="378">
        <v>135</v>
      </c>
      <c r="H1142" s="378">
        <v>270</v>
      </c>
      <c r="I1142" s="379">
        <v>3.6246330058999998E-4</v>
      </c>
      <c r="J1142" s="379">
        <v>2.68491334E-6</v>
      </c>
      <c r="K1142" s="379">
        <v>0</v>
      </c>
    </row>
    <row r="1143" spans="2:11" x14ac:dyDescent="0.2">
      <c r="B1143" s="375" t="s">
        <v>2183</v>
      </c>
      <c r="C1143" s="359" t="s">
        <v>1831</v>
      </c>
      <c r="D1143" s="359" t="s">
        <v>1783</v>
      </c>
      <c r="E1143" s="376" t="s">
        <v>1982</v>
      </c>
      <c r="F1143" s="377">
        <v>5</v>
      </c>
      <c r="G1143" s="378">
        <v>255</v>
      </c>
      <c r="H1143" s="378">
        <v>1275</v>
      </c>
      <c r="I1143" s="379">
        <v>1.7116322527899999E-3</v>
      </c>
      <c r="J1143" s="379">
        <v>6.7122833400000002E-6</v>
      </c>
      <c r="K1143" s="379">
        <v>0</v>
      </c>
    </row>
    <row r="1144" spans="2:11" x14ac:dyDescent="0.2">
      <c r="B1144" s="375" t="s">
        <v>2183</v>
      </c>
      <c r="C1144" s="359" t="s">
        <v>1927</v>
      </c>
      <c r="D1144" s="359" t="s">
        <v>1783</v>
      </c>
      <c r="E1144" s="376" t="s">
        <v>1982</v>
      </c>
      <c r="F1144" s="377">
        <v>1</v>
      </c>
      <c r="G1144" s="378">
        <v>53</v>
      </c>
      <c r="H1144" s="378">
        <v>53</v>
      </c>
      <c r="I1144" s="379">
        <v>7.1150203450000006E-5</v>
      </c>
      <c r="J1144" s="379">
        <v>1.34245667E-6</v>
      </c>
      <c r="K1144" s="379">
        <v>0</v>
      </c>
    </row>
    <row r="1145" spans="2:11" x14ac:dyDescent="0.2">
      <c r="B1145" s="375" t="s">
        <v>2183</v>
      </c>
      <c r="C1145" s="359" t="s">
        <v>1927</v>
      </c>
      <c r="D1145" s="359" t="s">
        <v>1783</v>
      </c>
      <c r="E1145" s="376" t="s">
        <v>1982</v>
      </c>
      <c r="F1145" s="377">
        <v>36</v>
      </c>
      <c r="G1145" s="378">
        <v>195</v>
      </c>
      <c r="H1145" s="378">
        <v>7020</v>
      </c>
      <c r="I1145" s="379">
        <v>9.4240458153600007E-3</v>
      </c>
      <c r="J1145" s="379">
        <v>4.8328440079999998E-5</v>
      </c>
      <c r="K1145" s="379">
        <v>0</v>
      </c>
    </row>
    <row r="1146" spans="2:11" x14ac:dyDescent="0.2">
      <c r="B1146" s="375" t="s">
        <v>2183</v>
      </c>
      <c r="C1146" s="359" t="s">
        <v>2005</v>
      </c>
      <c r="D1146" s="359" t="s">
        <v>1779</v>
      </c>
      <c r="E1146" s="376" t="s">
        <v>1982</v>
      </c>
      <c r="F1146" s="377">
        <v>3</v>
      </c>
      <c r="G1146" s="378">
        <v>63.3333333333333</v>
      </c>
      <c r="H1146" s="378">
        <v>190</v>
      </c>
      <c r="I1146" s="379">
        <v>2.5506676708000002E-4</v>
      </c>
      <c r="J1146" s="379">
        <v>4.02737001E-6</v>
      </c>
      <c r="K1146" s="379">
        <v>0</v>
      </c>
    </row>
    <row r="1147" spans="2:11" x14ac:dyDescent="0.2">
      <c r="B1147" s="375" t="s">
        <v>2183</v>
      </c>
      <c r="C1147" s="359" t="s">
        <v>1880</v>
      </c>
      <c r="D1147" s="359" t="s">
        <v>1779</v>
      </c>
      <c r="E1147" s="376" t="s">
        <v>1982</v>
      </c>
      <c r="F1147" s="377">
        <v>1</v>
      </c>
      <c r="G1147" s="378">
        <v>184</v>
      </c>
      <c r="H1147" s="378">
        <v>184</v>
      </c>
      <c r="I1147" s="379">
        <v>2.4701202707000001E-4</v>
      </c>
      <c r="J1147" s="379">
        <v>1.34245667E-6</v>
      </c>
      <c r="K1147" s="379">
        <v>0</v>
      </c>
    </row>
    <row r="1148" spans="2:11" x14ac:dyDescent="0.2">
      <c r="B1148" s="375" t="s">
        <v>2183</v>
      </c>
      <c r="C1148" s="359" t="s">
        <v>1965</v>
      </c>
      <c r="D1148" s="359" t="s">
        <v>1779</v>
      </c>
      <c r="E1148" s="376" t="s">
        <v>1982</v>
      </c>
      <c r="F1148" s="377">
        <v>89</v>
      </c>
      <c r="G1148" s="378">
        <v>59.662921348314597</v>
      </c>
      <c r="H1148" s="378">
        <v>5310</v>
      </c>
      <c r="I1148" s="379">
        <v>7.1284449116200002E-3</v>
      </c>
      <c r="J1148" s="379">
        <v>1.1947864353E-4</v>
      </c>
      <c r="K1148" s="379">
        <v>0</v>
      </c>
    </row>
    <row r="1149" spans="2:11" x14ac:dyDescent="0.2">
      <c r="B1149" s="375" t="s">
        <v>2183</v>
      </c>
      <c r="C1149" s="359" t="s">
        <v>1974</v>
      </c>
      <c r="D1149" s="359" t="s">
        <v>2547</v>
      </c>
      <c r="E1149" s="376" t="s">
        <v>1982</v>
      </c>
      <c r="F1149" s="377">
        <v>21</v>
      </c>
      <c r="G1149" s="378">
        <v>40</v>
      </c>
      <c r="H1149" s="378">
        <v>840</v>
      </c>
      <c r="I1149" s="379">
        <v>1.12766360184E-3</v>
      </c>
      <c r="J1149" s="379">
        <v>2.8191590050000001E-5</v>
      </c>
      <c r="K1149" s="379">
        <v>0</v>
      </c>
    </row>
    <row r="1150" spans="2:11" x14ac:dyDescent="0.2">
      <c r="B1150" s="375" t="s">
        <v>2183</v>
      </c>
      <c r="C1150" s="359" t="s">
        <v>1985</v>
      </c>
      <c r="D1150" s="359" t="s">
        <v>1783</v>
      </c>
      <c r="E1150" s="376" t="s">
        <v>1982</v>
      </c>
      <c r="F1150" s="377">
        <v>64</v>
      </c>
      <c r="G1150" s="378">
        <v>205</v>
      </c>
      <c r="H1150" s="378">
        <v>13120</v>
      </c>
      <c r="I1150" s="379">
        <v>1.7613031495379999E-2</v>
      </c>
      <c r="J1150" s="379">
        <v>8.5917226810000005E-5</v>
      </c>
      <c r="K1150" s="379">
        <v>0</v>
      </c>
    </row>
    <row r="1151" spans="2:11" x14ac:dyDescent="0.2">
      <c r="B1151" s="375" t="s">
        <v>2183</v>
      </c>
      <c r="C1151" s="359" t="s">
        <v>1903</v>
      </c>
      <c r="D1151" s="359" t="s">
        <v>1783</v>
      </c>
      <c r="E1151" s="376" t="s">
        <v>1982</v>
      </c>
      <c r="F1151" s="377">
        <v>2</v>
      </c>
      <c r="G1151" s="378">
        <v>260</v>
      </c>
      <c r="H1151" s="378">
        <v>520</v>
      </c>
      <c r="I1151" s="379">
        <v>6.9807746779999998E-4</v>
      </c>
      <c r="J1151" s="379">
        <v>2.68491334E-6</v>
      </c>
      <c r="K1151" s="379">
        <v>0</v>
      </c>
    </row>
    <row r="1152" spans="2:11" x14ac:dyDescent="0.2">
      <c r="B1152" s="375" t="s">
        <v>2184</v>
      </c>
      <c r="C1152" s="359" t="s">
        <v>2011</v>
      </c>
      <c r="D1152" s="359" t="s">
        <v>1783</v>
      </c>
      <c r="E1152" s="376" t="s">
        <v>1982</v>
      </c>
      <c r="F1152" s="377">
        <v>349</v>
      </c>
      <c r="G1152" s="378">
        <v>7.2177650429799396</v>
      </c>
      <c r="H1152" s="378">
        <v>2519</v>
      </c>
      <c r="I1152" s="379">
        <v>3.3816483488499998E-3</v>
      </c>
      <c r="J1152" s="379">
        <v>4.6851737743000001E-4</v>
      </c>
      <c r="K1152" s="379">
        <v>0</v>
      </c>
    </row>
    <row r="1153" spans="2:11" x14ac:dyDescent="0.2">
      <c r="B1153" s="375" t="s">
        <v>2184</v>
      </c>
      <c r="C1153" s="359" t="s">
        <v>1825</v>
      </c>
      <c r="D1153" s="359" t="s">
        <v>1779</v>
      </c>
      <c r="E1153" s="376" t="s">
        <v>1982</v>
      </c>
      <c r="F1153" s="377">
        <v>21</v>
      </c>
      <c r="G1153" s="378">
        <v>415</v>
      </c>
      <c r="H1153" s="378">
        <v>8715</v>
      </c>
      <c r="I1153" s="379">
        <v>1.169950986907E-2</v>
      </c>
      <c r="J1153" s="379">
        <v>2.8191590050000001E-5</v>
      </c>
      <c r="K1153" s="379">
        <v>0</v>
      </c>
    </row>
    <row r="1154" spans="2:11" x14ac:dyDescent="0.2">
      <c r="B1154" s="375" t="s">
        <v>2184</v>
      </c>
      <c r="C1154" s="359" t="s">
        <v>2174</v>
      </c>
      <c r="D1154" s="359" t="s">
        <v>2547</v>
      </c>
      <c r="E1154" s="376" t="s">
        <v>1982</v>
      </c>
      <c r="F1154" s="377">
        <v>99</v>
      </c>
      <c r="G1154" s="378">
        <v>485</v>
      </c>
      <c r="H1154" s="378">
        <v>48015</v>
      </c>
      <c r="I1154" s="379">
        <v>6.4458056955069995E-2</v>
      </c>
      <c r="J1154" s="379">
        <v>1.3290321021999999E-4</v>
      </c>
      <c r="K1154" s="379">
        <v>0</v>
      </c>
    </row>
    <row r="1155" spans="2:11" x14ac:dyDescent="0.2">
      <c r="B1155" s="375" t="s">
        <v>2184</v>
      </c>
      <c r="C1155" s="359" t="s">
        <v>1989</v>
      </c>
      <c r="D1155" s="359" t="s">
        <v>2547</v>
      </c>
      <c r="E1155" s="376" t="s">
        <v>1982</v>
      </c>
      <c r="F1155" s="377">
        <v>13</v>
      </c>
      <c r="G1155" s="378">
        <v>215</v>
      </c>
      <c r="H1155" s="378">
        <v>2795</v>
      </c>
      <c r="I1155" s="379">
        <v>3.7521663894499999E-3</v>
      </c>
      <c r="J1155" s="379">
        <v>1.7451936700000001E-5</v>
      </c>
      <c r="K1155" s="379">
        <v>0</v>
      </c>
    </row>
    <row r="1156" spans="2:11" x14ac:dyDescent="0.2">
      <c r="B1156" s="375" t="s">
        <v>2184</v>
      </c>
      <c r="C1156" s="359" t="s">
        <v>1888</v>
      </c>
      <c r="D1156" s="359" t="s">
        <v>1779</v>
      </c>
      <c r="E1156" s="376" t="s">
        <v>1982</v>
      </c>
      <c r="F1156" s="377">
        <v>21</v>
      </c>
      <c r="G1156" s="378">
        <v>137.76190476190499</v>
      </c>
      <c r="H1156" s="378">
        <v>2893</v>
      </c>
      <c r="I1156" s="379">
        <v>3.8837271429999999E-3</v>
      </c>
      <c r="J1156" s="379">
        <v>2.8191590050000001E-5</v>
      </c>
      <c r="K1156" s="379">
        <v>0</v>
      </c>
    </row>
    <row r="1157" spans="2:11" x14ac:dyDescent="0.2">
      <c r="B1157" s="375" t="s">
        <v>2184</v>
      </c>
      <c r="C1157" s="359" t="s">
        <v>2029</v>
      </c>
      <c r="D1157" s="359" t="s">
        <v>2547</v>
      </c>
      <c r="E1157" s="376" t="s">
        <v>1982</v>
      </c>
      <c r="F1157" s="377">
        <v>30</v>
      </c>
      <c r="G1157" s="378">
        <v>212</v>
      </c>
      <c r="H1157" s="378">
        <v>6360</v>
      </c>
      <c r="I1157" s="379">
        <v>8.5380244139200007E-3</v>
      </c>
      <c r="J1157" s="379">
        <v>4.0273700070000002E-5</v>
      </c>
      <c r="K1157" s="379">
        <v>0</v>
      </c>
    </row>
    <row r="1158" spans="2:11" x14ac:dyDescent="0.2">
      <c r="B1158" s="375" t="s">
        <v>2184</v>
      </c>
      <c r="C1158" s="359" t="s">
        <v>1892</v>
      </c>
      <c r="D1158" s="359" t="s">
        <v>1779</v>
      </c>
      <c r="E1158" s="376" t="s">
        <v>1982</v>
      </c>
      <c r="F1158" s="377">
        <v>256</v>
      </c>
      <c r="G1158" s="378">
        <v>435</v>
      </c>
      <c r="H1158" s="378">
        <v>111360</v>
      </c>
      <c r="I1158" s="379">
        <v>0.14949597464368</v>
      </c>
      <c r="J1158" s="379">
        <v>3.4366890722999999E-4</v>
      </c>
      <c r="K1158" s="379">
        <v>0</v>
      </c>
    </row>
    <row r="1159" spans="2:11" x14ac:dyDescent="0.2">
      <c r="B1159" s="375" t="s">
        <v>2184</v>
      </c>
      <c r="C1159" s="359" t="s">
        <v>2112</v>
      </c>
      <c r="D1159" s="359" t="s">
        <v>1783</v>
      </c>
      <c r="E1159" s="376" t="s">
        <v>1982</v>
      </c>
      <c r="F1159" s="377">
        <v>1</v>
      </c>
      <c r="G1159" s="378">
        <v>23</v>
      </c>
      <c r="H1159" s="378">
        <v>23</v>
      </c>
      <c r="I1159" s="379">
        <v>3.0876503380000003E-5</v>
      </c>
      <c r="J1159" s="379">
        <v>1.34245667E-6</v>
      </c>
      <c r="K1159" s="379">
        <v>0</v>
      </c>
    </row>
    <row r="1160" spans="2:11" x14ac:dyDescent="0.2">
      <c r="B1160" s="375" t="s">
        <v>2184</v>
      </c>
      <c r="C1160" s="359" t="s">
        <v>1897</v>
      </c>
      <c r="D1160" s="359" t="s">
        <v>1779</v>
      </c>
      <c r="E1160" s="376" t="s">
        <v>1982</v>
      </c>
      <c r="F1160" s="377">
        <v>1</v>
      </c>
      <c r="G1160" s="378">
        <v>13</v>
      </c>
      <c r="H1160" s="378">
        <v>13</v>
      </c>
      <c r="I1160" s="379">
        <v>1.7451936700000001E-5</v>
      </c>
      <c r="J1160" s="379">
        <v>1.34245667E-6</v>
      </c>
      <c r="K1160" s="379">
        <v>0</v>
      </c>
    </row>
    <row r="1161" spans="2:11" x14ac:dyDescent="0.2">
      <c r="B1161" s="375" t="s">
        <v>2185</v>
      </c>
      <c r="C1161" s="359" t="s">
        <v>1804</v>
      </c>
      <c r="D1161" s="359" t="s">
        <v>2547</v>
      </c>
      <c r="E1161" s="376" t="s">
        <v>1982</v>
      </c>
      <c r="F1161" s="377">
        <v>2</v>
      </c>
      <c r="G1161" s="378">
        <v>300</v>
      </c>
      <c r="H1161" s="378">
        <v>600</v>
      </c>
      <c r="I1161" s="379">
        <v>8.0547400130999999E-4</v>
      </c>
      <c r="J1161" s="379">
        <v>2.68491334E-6</v>
      </c>
      <c r="K1161" s="379">
        <v>0</v>
      </c>
    </row>
    <row r="1162" spans="2:11" x14ac:dyDescent="0.2">
      <c r="B1162" s="375" t="s">
        <v>2185</v>
      </c>
      <c r="C1162" s="359" t="s">
        <v>1809</v>
      </c>
      <c r="D1162" s="359" t="s">
        <v>1783</v>
      </c>
      <c r="E1162" s="376" t="s">
        <v>1982</v>
      </c>
      <c r="F1162" s="377">
        <v>9</v>
      </c>
      <c r="G1162" s="378">
        <v>255</v>
      </c>
      <c r="H1162" s="378">
        <v>2295</v>
      </c>
      <c r="I1162" s="379">
        <v>3.0809380550199999E-3</v>
      </c>
      <c r="J1162" s="379">
        <v>1.2082110019999999E-5</v>
      </c>
      <c r="K1162" s="379">
        <v>0</v>
      </c>
    </row>
    <row r="1163" spans="2:11" x14ac:dyDescent="0.2">
      <c r="B1163" s="375" t="s">
        <v>2185</v>
      </c>
      <c r="C1163" s="359" t="s">
        <v>1921</v>
      </c>
      <c r="D1163" s="359" t="s">
        <v>1779</v>
      </c>
      <c r="E1163" s="376" t="s">
        <v>1982</v>
      </c>
      <c r="F1163" s="377">
        <v>7</v>
      </c>
      <c r="G1163" s="378">
        <v>330</v>
      </c>
      <c r="H1163" s="378">
        <v>2310</v>
      </c>
      <c r="I1163" s="379">
        <v>3.1010749050499999E-3</v>
      </c>
      <c r="J1163" s="379">
        <v>9.3971966799999994E-6</v>
      </c>
      <c r="K1163" s="379">
        <v>0</v>
      </c>
    </row>
    <row r="1164" spans="2:11" x14ac:dyDescent="0.2">
      <c r="B1164" s="375" t="s">
        <v>2185</v>
      </c>
      <c r="C1164" s="359" t="s">
        <v>2059</v>
      </c>
      <c r="D1164" s="359" t="s">
        <v>1779</v>
      </c>
      <c r="E1164" s="376" t="s">
        <v>1982</v>
      </c>
      <c r="F1164" s="377">
        <v>2</v>
      </c>
      <c r="G1164" s="378">
        <v>152</v>
      </c>
      <c r="H1164" s="378">
        <v>304</v>
      </c>
      <c r="I1164" s="379">
        <v>4.0810682733000001E-4</v>
      </c>
      <c r="J1164" s="379">
        <v>2.68491334E-6</v>
      </c>
      <c r="K1164" s="379">
        <v>0</v>
      </c>
    </row>
    <row r="1165" spans="2:11" x14ac:dyDescent="0.2">
      <c r="B1165" s="375" t="s">
        <v>2185</v>
      </c>
      <c r="C1165" s="359" t="s">
        <v>1927</v>
      </c>
      <c r="D1165" s="359" t="s">
        <v>1783</v>
      </c>
      <c r="E1165" s="376" t="s">
        <v>1982</v>
      </c>
      <c r="F1165" s="377">
        <v>38</v>
      </c>
      <c r="G1165" s="378">
        <v>189</v>
      </c>
      <c r="H1165" s="378">
        <v>7182</v>
      </c>
      <c r="I1165" s="379">
        <v>9.6415237957199994E-3</v>
      </c>
      <c r="J1165" s="379">
        <v>5.1013353419999999E-5</v>
      </c>
      <c r="K1165" s="379">
        <v>0</v>
      </c>
    </row>
    <row r="1166" spans="2:11" x14ac:dyDescent="0.2">
      <c r="B1166" s="375" t="s">
        <v>2185</v>
      </c>
      <c r="C1166" s="359" t="s">
        <v>1870</v>
      </c>
      <c r="D1166" s="359" t="s">
        <v>1783</v>
      </c>
      <c r="E1166" s="376" t="s">
        <v>1982</v>
      </c>
      <c r="F1166" s="377">
        <v>13</v>
      </c>
      <c r="G1166" s="378">
        <v>312</v>
      </c>
      <c r="H1166" s="378">
        <v>4056</v>
      </c>
      <c r="I1166" s="379">
        <v>5.4450042488799998E-3</v>
      </c>
      <c r="J1166" s="379">
        <v>1.7451936700000001E-5</v>
      </c>
      <c r="K1166" s="379">
        <v>0</v>
      </c>
    </row>
    <row r="1167" spans="2:11" x14ac:dyDescent="0.2">
      <c r="B1167" s="375" t="s">
        <v>2185</v>
      </c>
      <c r="C1167" s="359" t="s">
        <v>1882</v>
      </c>
      <c r="D1167" s="359" t="s">
        <v>1779</v>
      </c>
      <c r="E1167" s="376" t="s">
        <v>1982</v>
      </c>
      <c r="F1167" s="377">
        <v>1</v>
      </c>
      <c r="G1167" s="378">
        <v>5</v>
      </c>
      <c r="H1167" s="378">
        <v>5</v>
      </c>
      <c r="I1167" s="379">
        <v>6.7122833400000002E-6</v>
      </c>
      <c r="J1167" s="379">
        <v>1.34245667E-6</v>
      </c>
      <c r="K1167" s="379">
        <v>0</v>
      </c>
    </row>
    <row r="1168" spans="2:11" x14ac:dyDescent="0.2">
      <c r="B1168" s="375" t="s">
        <v>2186</v>
      </c>
      <c r="C1168" s="359" t="s">
        <v>2142</v>
      </c>
      <c r="D1168" s="359" t="s">
        <v>1783</v>
      </c>
      <c r="E1168" s="376" t="s">
        <v>1982</v>
      </c>
      <c r="F1168" s="377">
        <v>25</v>
      </c>
      <c r="G1168" s="378">
        <v>250</v>
      </c>
      <c r="H1168" s="378">
        <v>6250</v>
      </c>
      <c r="I1168" s="379">
        <v>8.3903541803400008E-3</v>
      </c>
      <c r="J1168" s="379">
        <v>3.3561416719999998E-5</v>
      </c>
      <c r="K1168" s="379">
        <v>0</v>
      </c>
    </row>
    <row r="1169" spans="2:11" x14ac:dyDescent="0.2">
      <c r="B1169" s="375" t="s">
        <v>2186</v>
      </c>
      <c r="C1169" s="359" t="s">
        <v>1802</v>
      </c>
      <c r="D1169" s="359" t="s">
        <v>1783</v>
      </c>
      <c r="E1169" s="376" t="s">
        <v>1982</v>
      </c>
      <c r="F1169" s="377">
        <v>101</v>
      </c>
      <c r="G1169" s="378">
        <v>420</v>
      </c>
      <c r="H1169" s="378">
        <v>42420</v>
      </c>
      <c r="I1169" s="379">
        <v>5.6947011892819997E-2</v>
      </c>
      <c r="J1169" s="379">
        <v>1.3558812355E-4</v>
      </c>
      <c r="K1169" s="379">
        <v>0</v>
      </c>
    </row>
    <row r="1170" spans="2:11" x14ac:dyDescent="0.2">
      <c r="B1170" s="375" t="s">
        <v>2186</v>
      </c>
      <c r="C1170" s="359" t="s">
        <v>1821</v>
      </c>
      <c r="D1170" s="359" t="s">
        <v>1779</v>
      </c>
      <c r="E1170" s="376" t="s">
        <v>1982</v>
      </c>
      <c r="F1170" s="377">
        <v>23</v>
      </c>
      <c r="G1170" s="378">
        <v>481</v>
      </c>
      <c r="H1170" s="378">
        <v>11063</v>
      </c>
      <c r="I1170" s="379">
        <v>1.485159812754E-2</v>
      </c>
      <c r="J1170" s="379">
        <v>3.0876503380000003E-5</v>
      </c>
      <c r="K1170" s="379">
        <v>0</v>
      </c>
    </row>
    <row r="1171" spans="2:11" x14ac:dyDescent="0.2">
      <c r="B1171" s="375" t="s">
        <v>2186</v>
      </c>
      <c r="C1171" s="359" t="s">
        <v>2059</v>
      </c>
      <c r="D1171" s="359" t="s">
        <v>1779</v>
      </c>
      <c r="E1171" s="376" t="s">
        <v>1982</v>
      </c>
      <c r="F1171" s="377">
        <v>15</v>
      </c>
      <c r="G1171" s="378">
        <v>175</v>
      </c>
      <c r="H1171" s="378">
        <v>2625</v>
      </c>
      <c r="I1171" s="379">
        <v>3.5239487557399999E-3</v>
      </c>
      <c r="J1171" s="379">
        <v>2.013685003E-5</v>
      </c>
      <c r="K1171" s="379">
        <v>0</v>
      </c>
    </row>
    <row r="1172" spans="2:11" x14ac:dyDescent="0.2">
      <c r="B1172" s="375" t="s">
        <v>2186</v>
      </c>
      <c r="C1172" s="359" t="s">
        <v>1845</v>
      </c>
      <c r="D1172" s="359" t="s">
        <v>1783</v>
      </c>
      <c r="E1172" s="376" t="s">
        <v>1982</v>
      </c>
      <c r="F1172" s="377">
        <v>16</v>
      </c>
      <c r="G1172" s="378">
        <v>365</v>
      </c>
      <c r="H1172" s="378">
        <v>5840</v>
      </c>
      <c r="I1172" s="379">
        <v>7.8399469461099998E-3</v>
      </c>
      <c r="J1172" s="379">
        <v>2.14793067E-5</v>
      </c>
      <c r="K1172" s="379">
        <v>0</v>
      </c>
    </row>
    <row r="1173" spans="2:11" x14ac:dyDescent="0.2">
      <c r="B1173" s="375" t="s">
        <v>2186</v>
      </c>
      <c r="C1173" s="359" t="s">
        <v>1860</v>
      </c>
      <c r="D1173" s="359" t="s">
        <v>1783</v>
      </c>
      <c r="E1173" s="376" t="s">
        <v>1982</v>
      </c>
      <c r="F1173" s="377">
        <v>27</v>
      </c>
      <c r="G1173" s="378">
        <v>345</v>
      </c>
      <c r="H1173" s="378">
        <v>9315</v>
      </c>
      <c r="I1173" s="379">
        <v>1.250498387038E-2</v>
      </c>
      <c r="J1173" s="379">
        <v>3.624633006E-5</v>
      </c>
      <c r="K1173" s="379">
        <v>0</v>
      </c>
    </row>
    <row r="1174" spans="2:11" x14ac:dyDescent="0.2">
      <c r="B1174" s="375" t="s">
        <v>2186</v>
      </c>
      <c r="C1174" s="359" t="s">
        <v>1945</v>
      </c>
      <c r="D1174" s="359" t="s">
        <v>1783</v>
      </c>
      <c r="E1174" s="376" t="s">
        <v>1982</v>
      </c>
      <c r="F1174" s="377">
        <v>86</v>
      </c>
      <c r="G1174" s="378">
        <v>10</v>
      </c>
      <c r="H1174" s="378">
        <v>860</v>
      </c>
      <c r="I1174" s="379">
        <v>1.15451273522E-3</v>
      </c>
      <c r="J1174" s="379">
        <v>1.1545127352E-4</v>
      </c>
      <c r="K1174" s="379">
        <v>0</v>
      </c>
    </row>
    <row r="1175" spans="2:11" x14ac:dyDescent="0.2">
      <c r="B1175" s="375" t="s">
        <v>2186</v>
      </c>
      <c r="C1175" s="359" t="s">
        <v>1869</v>
      </c>
      <c r="D1175" s="359" t="s">
        <v>1779</v>
      </c>
      <c r="E1175" s="376" t="s">
        <v>1982</v>
      </c>
      <c r="F1175" s="377">
        <v>12</v>
      </c>
      <c r="G1175" s="378">
        <v>125</v>
      </c>
      <c r="H1175" s="378">
        <v>1500</v>
      </c>
      <c r="I1175" s="379">
        <v>2.0136850032799998E-3</v>
      </c>
      <c r="J1175" s="379">
        <v>1.610948003E-5</v>
      </c>
      <c r="K1175" s="379">
        <v>0</v>
      </c>
    </row>
    <row r="1176" spans="2:11" x14ac:dyDescent="0.2">
      <c r="B1176" s="375" t="s">
        <v>2186</v>
      </c>
      <c r="C1176" s="359" t="s">
        <v>1959</v>
      </c>
      <c r="D1176" s="359" t="s">
        <v>1783</v>
      </c>
      <c r="E1176" s="376" t="s">
        <v>1982</v>
      </c>
      <c r="F1176" s="377">
        <v>9</v>
      </c>
      <c r="G1176" s="378">
        <v>10</v>
      </c>
      <c r="H1176" s="378">
        <v>90</v>
      </c>
      <c r="I1176" s="379">
        <v>1.208211002E-4</v>
      </c>
      <c r="J1176" s="379">
        <v>1.2082110019999999E-5</v>
      </c>
      <c r="K1176" s="379">
        <v>0</v>
      </c>
    </row>
    <row r="1177" spans="2:11" x14ac:dyDescent="0.2">
      <c r="B1177" s="375" t="s">
        <v>2186</v>
      </c>
      <c r="C1177" s="359" t="s">
        <v>1884</v>
      </c>
      <c r="D1177" s="359" t="s">
        <v>1779</v>
      </c>
      <c r="E1177" s="376" t="s">
        <v>1982</v>
      </c>
      <c r="F1177" s="377">
        <v>7</v>
      </c>
      <c r="G1177" s="378">
        <v>335</v>
      </c>
      <c r="H1177" s="378">
        <v>2345</v>
      </c>
      <c r="I1177" s="379">
        <v>3.1480608884599998E-3</v>
      </c>
      <c r="J1177" s="379">
        <v>9.3971966799999994E-6</v>
      </c>
      <c r="K1177" s="379">
        <v>0</v>
      </c>
    </row>
    <row r="1178" spans="2:11" x14ac:dyDescent="0.2">
      <c r="B1178" s="375" t="s">
        <v>2186</v>
      </c>
      <c r="C1178" s="359" t="s">
        <v>1962</v>
      </c>
      <c r="D1178" s="359" t="s">
        <v>2547</v>
      </c>
      <c r="E1178" s="376" t="s">
        <v>1982</v>
      </c>
      <c r="F1178" s="377">
        <v>115</v>
      </c>
      <c r="G1178" s="378">
        <v>235</v>
      </c>
      <c r="H1178" s="378">
        <v>27025</v>
      </c>
      <c r="I1178" s="379">
        <v>3.6279891475799998E-2</v>
      </c>
      <c r="J1178" s="379">
        <v>1.5438251692E-4</v>
      </c>
      <c r="K1178" s="379">
        <v>0</v>
      </c>
    </row>
    <row r="1179" spans="2:11" x14ac:dyDescent="0.2">
      <c r="B1179" s="375" t="s">
        <v>2186</v>
      </c>
      <c r="C1179" s="359" t="s">
        <v>1888</v>
      </c>
      <c r="D1179" s="359" t="s">
        <v>1779</v>
      </c>
      <c r="E1179" s="376" t="s">
        <v>1982</v>
      </c>
      <c r="F1179" s="377">
        <v>21</v>
      </c>
      <c r="G1179" s="378">
        <v>379</v>
      </c>
      <c r="H1179" s="378">
        <v>7959</v>
      </c>
      <c r="I1179" s="379">
        <v>1.0684612627419999E-2</v>
      </c>
      <c r="J1179" s="379">
        <v>2.8191590050000001E-5</v>
      </c>
      <c r="K1179" s="379">
        <v>0</v>
      </c>
    </row>
    <row r="1180" spans="2:11" x14ac:dyDescent="0.2">
      <c r="B1180" s="375" t="s">
        <v>2186</v>
      </c>
      <c r="C1180" s="359" t="s">
        <v>2029</v>
      </c>
      <c r="D1180" s="359" t="s">
        <v>2547</v>
      </c>
      <c r="E1180" s="376" t="s">
        <v>1982</v>
      </c>
      <c r="F1180" s="377">
        <v>113</v>
      </c>
      <c r="G1180" s="378">
        <v>290</v>
      </c>
      <c r="H1180" s="378">
        <v>32770</v>
      </c>
      <c r="I1180" s="379">
        <v>4.3992305038369997E-2</v>
      </c>
      <c r="J1180" s="379">
        <v>1.5169760358000001E-4</v>
      </c>
      <c r="K1180" s="379">
        <v>0</v>
      </c>
    </row>
    <row r="1181" spans="2:11" x14ac:dyDescent="0.2">
      <c r="B1181" s="375" t="s">
        <v>2186</v>
      </c>
      <c r="C1181" s="359" t="s">
        <v>2074</v>
      </c>
      <c r="D1181" s="359" t="s">
        <v>1783</v>
      </c>
      <c r="E1181" s="376" t="s">
        <v>1982</v>
      </c>
      <c r="F1181" s="377">
        <v>8</v>
      </c>
      <c r="G1181" s="378">
        <v>215</v>
      </c>
      <c r="H1181" s="378">
        <v>1720</v>
      </c>
      <c r="I1181" s="379">
        <v>2.3090254704300002E-3</v>
      </c>
      <c r="J1181" s="379">
        <v>1.073965335E-5</v>
      </c>
      <c r="K1181" s="379">
        <v>0</v>
      </c>
    </row>
    <row r="1182" spans="2:11" x14ac:dyDescent="0.2">
      <c r="B1182" s="375" t="s">
        <v>2186</v>
      </c>
      <c r="C1182" s="359" t="s">
        <v>1985</v>
      </c>
      <c r="D1182" s="359" t="s">
        <v>1783</v>
      </c>
      <c r="E1182" s="376" t="s">
        <v>1982</v>
      </c>
      <c r="F1182" s="377">
        <v>157</v>
      </c>
      <c r="G1182" s="378">
        <v>350</v>
      </c>
      <c r="H1182" s="378">
        <v>54950</v>
      </c>
      <c r="I1182" s="379">
        <v>7.3767993953579997E-2</v>
      </c>
      <c r="J1182" s="379">
        <v>2.1076569701E-4</v>
      </c>
      <c r="K1182" s="379">
        <v>0</v>
      </c>
    </row>
    <row r="1183" spans="2:11" x14ac:dyDescent="0.2">
      <c r="B1183" s="375" t="s">
        <v>2187</v>
      </c>
      <c r="C1183" s="359" t="s">
        <v>2142</v>
      </c>
      <c r="D1183" s="359" t="s">
        <v>1783</v>
      </c>
      <c r="E1183" s="376" t="s">
        <v>1982</v>
      </c>
      <c r="F1183" s="377">
        <v>254</v>
      </c>
      <c r="G1183" s="378">
        <v>44</v>
      </c>
      <c r="H1183" s="378">
        <v>11176</v>
      </c>
      <c r="I1183" s="379">
        <v>1.5003295731119999E-2</v>
      </c>
      <c r="J1183" s="379">
        <v>3.4098399388999998E-4</v>
      </c>
      <c r="K1183" s="379">
        <v>0</v>
      </c>
    </row>
    <row r="1184" spans="2:11" x14ac:dyDescent="0.2">
      <c r="B1184" s="375" t="s">
        <v>2187</v>
      </c>
      <c r="C1184" s="359" t="s">
        <v>1808</v>
      </c>
      <c r="D1184" s="359" t="s">
        <v>1779</v>
      </c>
      <c r="E1184" s="376" t="s">
        <v>1982</v>
      </c>
      <c r="F1184" s="377">
        <v>6</v>
      </c>
      <c r="G1184" s="378">
        <v>135</v>
      </c>
      <c r="H1184" s="378">
        <v>810</v>
      </c>
      <c r="I1184" s="379">
        <v>1.0873899017700001E-3</v>
      </c>
      <c r="J1184" s="379">
        <v>8.0547400100000002E-6</v>
      </c>
      <c r="K1184" s="379">
        <v>0</v>
      </c>
    </row>
    <row r="1185" spans="2:11" x14ac:dyDescent="0.2">
      <c r="B1185" s="375" t="s">
        <v>2187</v>
      </c>
      <c r="C1185" s="359" t="s">
        <v>1810</v>
      </c>
      <c r="D1185" s="359" t="s">
        <v>1779</v>
      </c>
      <c r="E1185" s="376" t="s">
        <v>1982</v>
      </c>
      <c r="F1185" s="377">
        <v>25</v>
      </c>
      <c r="G1185" s="378">
        <v>13</v>
      </c>
      <c r="H1185" s="378">
        <v>325</v>
      </c>
      <c r="I1185" s="379">
        <v>4.3629841737999998E-4</v>
      </c>
      <c r="J1185" s="379">
        <v>3.3561416719999998E-5</v>
      </c>
      <c r="K1185" s="379">
        <v>0</v>
      </c>
    </row>
    <row r="1186" spans="2:11" x14ac:dyDescent="0.2">
      <c r="B1186" s="375" t="s">
        <v>2187</v>
      </c>
      <c r="C1186" s="359" t="s">
        <v>2067</v>
      </c>
      <c r="D1186" s="359" t="s">
        <v>2547</v>
      </c>
      <c r="E1186" s="376" t="s">
        <v>1982</v>
      </c>
      <c r="F1186" s="377">
        <v>33</v>
      </c>
      <c r="G1186" s="378">
        <v>180</v>
      </c>
      <c r="H1186" s="378">
        <v>5940</v>
      </c>
      <c r="I1186" s="379">
        <v>7.9741926129999995E-3</v>
      </c>
      <c r="J1186" s="379">
        <v>4.4301070070000002E-5</v>
      </c>
      <c r="K1186" s="379">
        <v>0</v>
      </c>
    </row>
    <row r="1187" spans="2:11" x14ac:dyDescent="0.2">
      <c r="B1187" s="375" t="s">
        <v>2187</v>
      </c>
      <c r="C1187" s="359" t="s">
        <v>1784</v>
      </c>
      <c r="D1187" s="359" t="s">
        <v>1783</v>
      </c>
      <c r="E1187" s="376" t="s">
        <v>1982</v>
      </c>
      <c r="F1187" s="377">
        <v>2</v>
      </c>
      <c r="G1187" s="378">
        <v>20</v>
      </c>
      <c r="H1187" s="378">
        <v>40</v>
      </c>
      <c r="I1187" s="379">
        <v>5.3698266749999998E-5</v>
      </c>
      <c r="J1187" s="379">
        <v>2.68491334E-6</v>
      </c>
      <c r="K1187" s="379">
        <v>0</v>
      </c>
    </row>
    <row r="1188" spans="2:11" x14ac:dyDescent="0.2">
      <c r="B1188" s="375" t="s">
        <v>2187</v>
      </c>
      <c r="C1188" s="359" t="s">
        <v>1820</v>
      </c>
      <c r="D1188" s="359" t="s">
        <v>1779</v>
      </c>
      <c r="E1188" s="376" t="s">
        <v>1982</v>
      </c>
      <c r="F1188" s="377">
        <v>9</v>
      </c>
      <c r="G1188" s="378">
        <v>355</v>
      </c>
      <c r="H1188" s="378">
        <v>3195</v>
      </c>
      <c r="I1188" s="379">
        <v>4.2891490569900003E-3</v>
      </c>
      <c r="J1188" s="379">
        <v>1.2082110019999999E-5</v>
      </c>
      <c r="K1188" s="379">
        <v>0</v>
      </c>
    </row>
    <row r="1189" spans="2:11" x14ac:dyDescent="0.2">
      <c r="B1189" s="375" t="s">
        <v>2187</v>
      </c>
      <c r="C1189" s="359" t="s">
        <v>1821</v>
      </c>
      <c r="D1189" s="359" t="s">
        <v>1779</v>
      </c>
      <c r="E1189" s="376" t="s">
        <v>1982</v>
      </c>
      <c r="F1189" s="377">
        <v>5</v>
      </c>
      <c r="G1189" s="378">
        <v>165</v>
      </c>
      <c r="H1189" s="378">
        <v>825</v>
      </c>
      <c r="I1189" s="379">
        <v>1.1075267518100001E-3</v>
      </c>
      <c r="J1189" s="379">
        <v>6.7122833400000002E-6</v>
      </c>
      <c r="K1189" s="379">
        <v>0</v>
      </c>
    </row>
    <row r="1190" spans="2:11" x14ac:dyDescent="0.2">
      <c r="B1190" s="375" t="s">
        <v>2187</v>
      </c>
      <c r="C1190" s="359" t="s">
        <v>1822</v>
      </c>
      <c r="D1190" s="359" t="s">
        <v>1783</v>
      </c>
      <c r="E1190" s="376" t="s">
        <v>1982</v>
      </c>
      <c r="F1190" s="377">
        <v>19</v>
      </c>
      <c r="G1190" s="378">
        <v>214.052631578947</v>
      </c>
      <c r="H1190" s="378">
        <v>4067</v>
      </c>
      <c r="I1190" s="379">
        <v>5.4597712722300002E-3</v>
      </c>
      <c r="J1190" s="379">
        <v>2.550667671E-5</v>
      </c>
      <c r="K1190" s="379">
        <v>0</v>
      </c>
    </row>
    <row r="1191" spans="2:11" x14ac:dyDescent="0.2">
      <c r="B1191" s="375" t="s">
        <v>2187</v>
      </c>
      <c r="C1191" s="359" t="s">
        <v>1826</v>
      </c>
      <c r="D1191" s="359" t="s">
        <v>1779</v>
      </c>
      <c r="E1191" s="376" t="s">
        <v>1982</v>
      </c>
      <c r="F1191" s="377">
        <v>2</v>
      </c>
      <c r="G1191" s="378">
        <v>5</v>
      </c>
      <c r="H1191" s="378">
        <v>10</v>
      </c>
      <c r="I1191" s="379">
        <v>1.342456669E-5</v>
      </c>
      <c r="J1191" s="379">
        <v>2.68491334E-6</v>
      </c>
      <c r="K1191" s="379">
        <v>0</v>
      </c>
    </row>
    <row r="1192" spans="2:11" x14ac:dyDescent="0.2">
      <c r="B1192" s="375" t="s">
        <v>2187</v>
      </c>
      <c r="C1192" s="359" t="s">
        <v>1927</v>
      </c>
      <c r="D1192" s="359" t="s">
        <v>1783</v>
      </c>
      <c r="E1192" s="376" t="s">
        <v>1982</v>
      </c>
      <c r="F1192" s="377">
        <v>1</v>
      </c>
      <c r="G1192" s="378">
        <v>35</v>
      </c>
      <c r="H1192" s="378">
        <v>35</v>
      </c>
      <c r="I1192" s="379">
        <v>4.6985983409999997E-5</v>
      </c>
      <c r="J1192" s="379">
        <v>1.34245667E-6</v>
      </c>
      <c r="K1192" s="379">
        <v>0</v>
      </c>
    </row>
    <row r="1193" spans="2:11" x14ac:dyDescent="0.2">
      <c r="B1193" s="375" t="s">
        <v>2187</v>
      </c>
      <c r="C1193" s="359" t="s">
        <v>2092</v>
      </c>
      <c r="D1193" s="359" t="s">
        <v>1783</v>
      </c>
      <c r="E1193" s="376" t="s">
        <v>1982</v>
      </c>
      <c r="F1193" s="377">
        <v>20</v>
      </c>
      <c r="G1193" s="378">
        <v>275</v>
      </c>
      <c r="H1193" s="378">
        <v>5500</v>
      </c>
      <c r="I1193" s="379">
        <v>7.3835116786999996E-3</v>
      </c>
      <c r="J1193" s="379">
        <v>2.6849133380000001E-5</v>
      </c>
      <c r="K1193" s="379">
        <v>0</v>
      </c>
    </row>
    <row r="1194" spans="2:11" x14ac:dyDescent="0.2">
      <c r="B1194" s="375" t="s">
        <v>2187</v>
      </c>
      <c r="C1194" s="359" t="s">
        <v>2188</v>
      </c>
      <c r="D1194" s="359" t="s">
        <v>2547</v>
      </c>
      <c r="E1194" s="376" t="s">
        <v>1982</v>
      </c>
      <c r="F1194" s="377">
        <v>1</v>
      </c>
      <c r="G1194" s="378">
        <v>575</v>
      </c>
      <c r="H1194" s="378">
        <v>575</v>
      </c>
      <c r="I1194" s="379">
        <v>7.7191258459000003E-4</v>
      </c>
      <c r="J1194" s="379">
        <v>1.34245667E-6</v>
      </c>
      <c r="K1194" s="379">
        <v>0</v>
      </c>
    </row>
    <row r="1195" spans="2:11" x14ac:dyDescent="0.2">
      <c r="B1195" s="375" t="s">
        <v>2187</v>
      </c>
      <c r="C1195" s="359" t="s">
        <v>1859</v>
      </c>
      <c r="D1195" s="359" t="s">
        <v>1779</v>
      </c>
      <c r="E1195" s="376" t="s">
        <v>1982</v>
      </c>
      <c r="F1195" s="377">
        <v>1</v>
      </c>
      <c r="G1195" s="378">
        <v>50</v>
      </c>
      <c r="H1195" s="378">
        <v>50</v>
      </c>
      <c r="I1195" s="379">
        <v>6.7122833439999996E-5</v>
      </c>
      <c r="J1195" s="379">
        <v>1.34245667E-6</v>
      </c>
      <c r="K1195" s="379">
        <v>0</v>
      </c>
    </row>
    <row r="1196" spans="2:11" x14ac:dyDescent="0.2">
      <c r="B1196" s="375" t="s">
        <v>2187</v>
      </c>
      <c r="C1196" s="359" t="s">
        <v>1859</v>
      </c>
      <c r="D1196" s="359" t="s">
        <v>1779</v>
      </c>
      <c r="E1196" s="376" t="s">
        <v>1982</v>
      </c>
      <c r="F1196" s="377">
        <v>52</v>
      </c>
      <c r="G1196" s="378">
        <v>40</v>
      </c>
      <c r="H1196" s="378">
        <v>2080</v>
      </c>
      <c r="I1196" s="379">
        <v>2.79230987122E-3</v>
      </c>
      <c r="J1196" s="379">
        <v>6.9807746779999998E-5</v>
      </c>
      <c r="K1196" s="379">
        <v>0</v>
      </c>
    </row>
    <row r="1197" spans="2:11" x14ac:dyDescent="0.2">
      <c r="B1197" s="375" t="s">
        <v>2187</v>
      </c>
      <c r="C1197" s="359" t="s">
        <v>2015</v>
      </c>
      <c r="D1197" s="359" t="s">
        <v>1783</v>
      </c>
      <c r="E1197" s="376" t="s">
        <v>1982</v>
      </c>
      <c r="F1197" s="377">
        <v>1</v>
      </c>
      <c r="G1197" s="378">
        <v>55</v>
      </c>
      <c r="H1197" s="378">
        <v>55</v>
      </c>
      <c r="I1197" s="379">
        <v>7.3835116789999994E-5</v>
      </c>
      <c r="J1197" s="379">
        <v>1.34245667E-6</v>
      </c>
      <c r="K1197" s="379">
        <v>0</v>
      </c>
    </row>
    <row r="1198" spans="2:11" x14ac:dyDescent="0.2">
      <c r="B1198" s="375" t="s">
        <v>2187</v>
      </c>
      <c r="C1198" s="359" t="s">
        <v>1942</v>
      </c>
      <c r="D1198" s="359" t="s">
        <v>2547</v>
      </c>
      <c r="E1198" s="376" t="s">
        <v>1982</v>
      </c>
      <c r="F1198" s="377">
        <v>6</v>
      </c>
      <c r="G1198" s="378">
        <v>163</v>
      </c>
      <c r="H1198" s="378">
        <v>978</v>
      </c>
      <c r="I1198" s="379">
        <v>1.3129226221399999E-3</v>
      </c>
      <c r="J1198" s="379">
        <v>8.0547400100000002E-6</v>
      </c>
      <c r="K1198" s="379">
        <v>0</v>
      </c>
    </row>
    <row r="1199" spans="2:11" x14ac:dyDescent="0.2">
      <c r="B1199" s="375" t="s">
        <v>2187</v>
      </c>
      <c r="C1199" s="359" t="s">
        <v>2001</v>
      </c>
      <c r="D1199" s="359" t="s">
        <v>2547</v>
      </c>
      <c r="E1199" s="376" t="s">
        <v>1982</v>
      </c>
      <c r="F1199" s="377">
        <v>64</v>
      </c>
      <c r="G1199" s="378">
        <v>195</v>
      </c>
      <c r="H1199" s="378">
        <v>12480</v>
      </c>
      <c r="I1199" s="379">
        <v>1.675385922731E-2</v>
      </c>
      <c r="J1199" s="379">
        <v>8.5917226810000005E-5</v>
      </c>
      <c r="K1199" s="379">
        <v>0</v>
      </c>
    </row>
    <row r="1200" spans="2:11" x14ac:dyDescent="0.2">
      <c r="B1200" s="375" t="s">
        <v>2187</v>
      </c>
      <c r="C1200" s="359" t="s">
        <v>1870</v>
      </c>
      <c r="D1200" s="359" t="s">
        <v>1783</v>
      </c>
      <c r="E1200" s="376" t="s">
        <v>1982</v>
      </c>
      <c r="F1200" s="377">
        <v>3</v>
      </c>
      <c r="G1200" s="378">
        <v>15</v>
      </c>
      <c r="H1200" s="378">
        <v>45</v>
      </c>
      <c r="I1200" s="379">
        <v>6.0410550100000002E-5</v>
      </c>
      <c r="J1200" s="379">
        <v>4.02737001E-6</v>
      </c>
      <c r="K1200" s="379">
        <v>0</v>
      </c>
    </row>
    <row r="1201" spans="2:11" x14ac:dyDescent="0.2">
      <c r="B1201" s="375" t="s">
        <v>2187</v>
      </c>
      <c r="C1201" s="359" t="s">
        <v>1872</v>
      </c>
      <c r="D1201" s="359" t="s">
        <v>1779</v>
      </c>
      <c r="E1201" s="376" t="s">
        <v>1982</v>
      </c>
      <c r="F1201" s="377">
        <v>1</v>
      </c>
      <c r="G1201" s="378">
        <v>190</v>
      </c>
      <c r="H1201" s="378">
        <v>190</v>
      </c>
      <c r="I1201" s="379">
        <v>2.5506676708000002E-4</v>
      </c>
      <c r="J1201" s="379">
        <v>1.34245667E-6</v>
      </c>
      <c r="K1201" s="379">
        <v>0</v>
      </c>
    </row>
    <row r="1202" spans="2:11" x14ac:dyDescent="0.2">
      <c r="B1202" s="375" t="s">
        <v>2187</v>
      </c>
      <c r="C1202" s="359" t="s">
        <v>1953</v>
      </c>
      <c r="D1202" s="359" t="s">
        <v>1783</v>
      </c>
      <c r="E1202" s="376" t="s">
        <v>1982</v>
      </c>
      <c r="F1202" s="377">
        <v>2</v>
      </c>
      <c r="G1202" s="378">
        <v>105</v>
      </c>
      <c r="H1202" s="378">
        <v>210</v>
      </c>
      <c r="I1202" s="379">
        <v>2.8191590046000001E-4</v>
      </c>
      <c r="J1202" s="379">
        <v>2.68491334E-6</v>
      </c>
      <c r="K1202" s="379">
        <v>0</v>
      </c>
    </row>
    <row r="1203" spans="2:11" x14ac:dyDescent="0.2">
      <c r="B1203" s="375" t="s">
        <v>2187</v>
      </c>
      <c r="C1203" s="359" t="s">
        <v>1959</v>
      </c>
      <c r="D1203" s="359" t="s">
        <v>1783</v>
      </c>
      <c r="E1203" s="376" t="s">
        <v>1982</v>
      </c>
      <c r="F1203" s="377">
        <v>19</v>
      </c>
      <c r="G1203" s="378">
        <v>170</v>
      </c>
      <c r="H1203" s="378">
        <v>3230</v>
      </c>
      <c r="I1203" s="379">
        <v>4.3361350403999998E-3</v>
      </c>
      <c r="J1203" s="379">
        <v>2.550667671E-5</v>
      </c>
      <c r="K1203" s="379">
        <v>0</v>
      </c>
    </row>
    <row r="1204" spans="2:11" x14ac:dyDescent="0.2">
      <c r="B1204" s="375" t="s">
        <v>2187</v>
      </c>
      <c r="C1204" s="359" t="s">
        <v>1995</v>
      </c>
      <c r="D1204" s="359" t="s">
        <v>2547</v>
      </c>
      <c r="E1204" s="376" t="s">
        <v>1982</v>
      </c>
      <c r="F1204" s="377">
        <v>91</v>
      </c>
      <c r="G1204" s="378">
        <v>350</v>
      </c>
      <c r="H1204" s="378">
        <v>31850</v>
      </c>
      <c r="I1204" s="379">
        <v>4.2757244903029998E-2</v>
      </c>
      <c r="J1204" s="379">
        <v>1.2216355687000001E-4</v>
      </c>
      <c r="K1204" s="379">
        <v>0</v>
      </c>
    </row>
    <row r="1205" spans="2:11" x14ac:dyDescent="0.2">
      <c r="B1205" s="375" t="s">
        <v>2187</v>
      </c>
      <c r="C1205" s="359" t="s">
        <v>1965</v>
      </c>
      <c r="D1205" s="359" t="s">
        <v>1779</v>
      </c>
      <c r="E1205" s="376" t="s">
        <v>1982</v>
      </c>
      <c r="F1205" s="377">
        <v>27</v>
      </c>
      <c r="G1205" s="378">
        <v>20</v>
      </c>
      <c r="H1205" s="378">
        <v>540</v>
      </c>
      <c r="I1205" s="379">
        <v>7.2492660117999996E-4</v>
      </c>
      <c r="J1205" s="379">
        <v>3.624633006E-5</v>
      </c>
      <c r="K1205" s="379">
        <v>0</v>
      </c>
    </row>
    <row r="1206" spans="2:11" x14ac:dyDescent="0.2">
      <c r="B1206" s="375" t="s">
        <v>2187</v>
      </c>
      <c r="C1206" s="359" t="s">
        <v>1965</v>
      </c>
      <c r="D1206" s="359" t="s">
        <v>1779</v>
      </c>
      <c r="E1206" s="376" t="s">
        <v>1982</v>
      </c>
      <c r="F1206" s="377">
        <v>21</v>
      </c>
      <c r="G1206" s="378">
        <v>130</v>
      </c>
      <c r="H1206" s="378">
        <v>2730</v>
      </c>
      <c r="I1206" s="379">
        <v>3.6649067059699998E-3</v>
      </c>
      <c r="J1206" s="379">
        <v>2.8191590050000001E-5</v>
      </c>
      <c r="K1206" s="379">
        <v>0</v>
      </c>
    </row>
    <row r="1207" spans="2:11" x14ac:dyDescent="0.2">
      <c r="B1207" s="375" t="s">
        <v>2187</v>
      </c>
      <c r="C1207" s="359" t="s">
        <v>1965</v>
      </c>
      <c r="D1207" s="359" t="s">
        <v>1779</v>
      </c>
      <c r="E1207" s="376" t="s">
        <v>1982</v>
      </c>
      <c r="F1207" s="377">
        <v>83</v>
      </c>
      <c r="G1207" s="378">
        <v>40</v>
      </c>
      <c r="H1207" s="378">
        <v>3320</v>
      </c>
      <c r="I1207" s="379">
        <v>4.4569561406000002E-3</v>
      </c>
      <c r="J1207" s="379">
        <v>1.1142390351000001E-4</v>
      </c>
      <c r="K1207" s="379">
        <v>0</v>
      </c>
    </row>
    <row r="1208" spans="2:11" x14ac:dyDescent="0.2">
      <c r="B1208" s="375" t="s">
        <v>2187</v>
      </c>
      <c r="C1208" s="359" t="s">
        <v>1888</v>
      </c>
      <c r="D1208" s="359" t="s">
        <v>1779</v>
      </c>
      <c r="E1208" s="376" t="s">
        <v>1982</v>
      </c>
      <c r="F1208" s="377">
        <v>6</v>
      </c>
      <c r="G1208" s="378">
        <v>400</v>
      </c>
      <c r="H1208" s="378">
        <v>2400</v>
      </c>
      <c r="I1208" s="379">
        <v>3.2218960052499998E-3</v>
      </c>
      <c r="J1208" s="379">
        <v>8.0547400100000002E-6</v>
      </c>
      <c r="K1208" s="379">
        <v>0</v>
      </c>
    </row>
    <row r="1209" spans="2:11" x14ac:dyDescent="0.2">
      <c r="B1209" s="375" t="s">
        <v>2189</v>
      </c>
      <c r="C1209" s="359" t="s">
        <v>1913</v>
      </c>
      <c r="D1209" s="359" t="s">
        <v>1779</v>
      </c>
      <c r="E1209" s="376" t="s">
        <v>1982</v>
      </c>
      <c r="F1209" s="377">
        <v>3</v>
      </c>
      <c r="G1209" s="378">
        <v>150</v>
      </c>
      <c r="H1209" s="378">
        <v>450</v>
      </c>
      <c r="I1209" s="379">
        <v>6.0410550097999996E-4</v>
      </c>
      <c r="J1209" s="379">
        <v>4.02737001E-6</v>
      </c>
      <c r="K1209" s="379">
        <v>0</v>
      </c>
    </row>
    <row r="1210" spans="2:11" x14ac:dyDescent="0.2">
      <c r="B1210" s="375" t="s">
        <v>2189</v>
      </c>
      <c r="C1210" s="359" t="s">
        <v>2011</v>
      </c>
      <c r="D1210" s="359" t="s">
        <v>1783</v>
      </c>
      <c r="E1210" s="376" t="s">
        <v>1982</v>
      </c>
      <c r="F1210" s="377">
        <v>6</v>
      </c>
      <c r="G1210" s="378">
        <v>182</v>
      </c>
      <c r="H1210" s="378">
        <v>1092</v>
      </c>
      <c r="I1210" s="379">
        <v>1.4659626823900001E-3</v>
      </c>
      <c r="J1210" s="379">
        <v>8.0547400100000002E-6</v>
      </c>
      <c r="K1210" s="379">
        <v>0</v>
      </c>
    </row>
    <row r="1211" spans="2:11" x14ac:dyDescent="0.2">
      <c r="B1211" s="375" t="s">
        <v>2189</v>
      </c>
      <c r="C1211" s="359" t="s">
        <v>2011</v>
      </c>
      <c r="D1211" s="359" t="s">
        <v>1783</v>
      </c>
      <c r="E1211" s="376" t="s">
        <v>1982</v>
      </c>
      <c r="F1211" s="377">
        <v>15</v>
      </c>
      <c r="G1211" s="378">
        <v>295</v>
      </c>
      <c r="H1211" s="378">
        <v>4425</v>
      </c>
      <c r="I1211" s="379">
        <v>5.9403707596799998E-3</v>
      </c>
      <c r="J1211" s="379">
        <v>2.013685003E-5</v>
      </c>
      <c r="K1211" s="379">
        <v>0</v>
      </c>
    </row>
    <row r="1212" spans="2:11" x14ac:dyDescent="0.2">
      <c r="B1212" s="375" t="s">
        <v>2189</v>
      </c>
      <c r="C1212" s="359" t="s">
        <v>2011</v>
      </c>
      <c r="D1212" s="359" t="s">
        <v>1783</v>
      </c>
      <c r="E1212" s="376" t="s">
        <v>1982</v>
      </c>
      <c r="F1212" s="377">
        <v>86</v>
      </c>
      <c r="G1212" s="378">
        <v>141</v>
      </c>
      <c r="H1212" s="378">
        <v>12126</v>
      </c>
      <c r="I1212" s="379">
        <v>1.6278629566529999E-2</v>
      </c>
      <c r="J1212" s="379">
        <v>1.1545127352E-4</v>
      </c>
      <c r="K1212" s="379">
        <v>0</v>
      </c>
    </row>
    <row r="1213" spans="2:11" x14ac:dyDescent="0.2">
      <c r="B1213" s="375" t="s">
        <v>2189</v>
      </c>
      <c r="C1213" s="359" t="s">
        <v>1813</v>
      </c>
      <c r="D1213" s="359" t="s">
        <v>1779</v>
      </c>
      <c r="E1213" s="376" t="s">
        <v>1982</v>
      </c>
      <c r="F1213" s="377">
        <v>10</v>
      </c>
      <c r="G1213" s="378">
        <v>265</v>
      </c>
      <c r="H1213" s="378">
        <v>2650</v>
      </c>
      <c r="I1213" s="379">
        <v>3.5575101724699999E-3</v>
      </c>
      <c r="J1213" s="379">
        <v>1.342456669E-5</v>
      </c>
      <c r="K1213" s="379">
        <v>0</v>
      </c>
    </row>
    <row r="1214" spans="2:11" x14ac:dyDescent="0.2">
      <c r="B1214" s="375" t="s">
        <v>2189</v>
      </c>
      <c r="C1214" s="359" t="s">
        <v>1778</v>
      </c>
      <c r="D1214" s="359" t="s">
        <v>1779</v>
      </c>
      <c r="E1214" s="376" t="s">
        <v>1982</v>
      </c>
      <c r="F1214" s="377">
        <v>1</v>
      </c>
      <c r="G1214" s="378">
        <v>125</v>
      </c>
      <c r="H1214" s="378">
        <v>125</v>
      </c>
      <c r="I1214" s="379">
        <v>1.6780708360999999E-4</v>
      </c>
      <c r="J1214" s="379">
        <v>1.34245667E-6</v>
      </c>
      <c r="K1214" s="379">
        <v>0</v>
      </c>
    </row>
    <row r="1215" spans="2:11" x14ac:dyDescent="0.2">
      <c r="B1215" s="375" t="s">
        <v>2189</v>
      </c>
      <c r="C1215" s="359" t="s">
        <v>1785</v>
      </c>
      <c r="D1215" s="359" t="s">
        <v>1779</v>
      </c>
      <c r="E1215" s="376" t="s">
        <v>1982</v>
      </c>
      <c r="F1215" s="377">
        <v>1</v>
      </c>
      <c r="G1215" s="378">
        <v>45</v>
      </c>
      <c r="H1215" s="378">
        <v>45</v>
      </c>
      <c r="I1215" s="379">
        <v>6.0410550100000002E-5</v>
      </c>
      <c r="J1215" s="379">
        <v>1.34245667E-6</v>
      </c>
      <c r="K1215" s="379">
        <v>0</v>
      </c>
    </row>
    <row r="1216" spans="2:11" x14ac:dyDescent="0.2">
      <c r="B1216" s="375" t="s">
        <v>2189</v>
      </c>
      <c r="C1216" s="359" t="s">
        <v>1815</v>
      </c>
      <c r="D1216" s="359" t="s">
        <v>1779</v>
      </c>
      <c r="E1216" s="376" t="s">
        <v>1982</v>
      </c>
      <c r="F1216" s="377">
        <v>18</v>
      </c>
      <c r="G1216" s="378">
        <v>264</v>
      </c>
      <c r="H1216" s="378">
        <v>4752</v>
      </c>
      <c r="I1216" s="379">
        <v>6.3793540904000003E-3</v>
      </c>
      <c r="J1216" s="379">
        <v>2.4164220039999999E-5</v>
      </c>
      <c r="K1216" s="379">
        <v>0</v>
      </c>
    </row>
    <row r="1217" spans="2:11" x14ac:dyDescent="0.2">
      <c r="B1217" s="375" t="s">
        <v>2189</v>
      </c>
      <c r="C1217" s="359" t="s">
        <v>1820</v>
      </c>
      <c r="D1217" s="359" t="s">
        <v>1779</v>
      </c>
      <c r="E1217" s="376" t="s">
        <v>1982</v>
      </c>
      <c r="F1217" s="377">
        <v>21</v>
      </c>
      <c r="G1217" s="378">
        <v>367</v>
      </c>
      <c r="H1217" s="378">
        <v>7707</v>
      </c>
      <c r="I1217" s="379">
        <v>1.0346313546859999E-2</v>
      </c>
      <c r="J1217" s="379">
        <v>2.8191590050000001E-5</v>
      </c>
      <c r="K1217" s="379">
        <v>0</v>
      </c>
    </row>
    <row r="1218" spans="2:11" x14ac:dyDescent="0.2">
      <c r="B1218" s="375" t="s">
        <v>2189</v>
      </c>
      <c r="C1218" s="359" t="s">
        <v>1825</v>
      </c>
      <c r="D1218" s="359" t="s">
        <v>1779</v>
      </c>
      <c r="E1218" s="376" t="s">
        <v>1982</v>
      </c>
      <c r="F1218" s="377">
        <v>7</v>
      </c>
      <c r="G1218" s="378">
        <v>165</v>
      </c>
      <c r="H1218" s="378">
        <v>1155</v>
      </c>
      <c r="I1218" s="379">
        <v>1.5505374525300001E-3</v>
      </c>
      <c r="J1218" s="379">
        <v>9.3971966799999994E-6</v>
      </c>
      <c r="K1218" s="379">
        <v>0</v>
      </c>
    </row>
    <row r="1219" spans="2:11" x14ac:dyDescent="0.2">
      <c r="B1219" s="375" t="s">
        <v>2189</v>
      </c>
      <c r="C1219" s="359" t="s">
        <v>1927</v>
      </c>
      <c r="D1219" s="359" t="s">
        <v>1783</v>
      </c>
      <c r="E1219" s="376" t="s">
        <v>1982</v>
      </c>
      <c r="F1219" s="377">
        <v>19</v>
      </c>
      <c r="G1219" s="378">
        <v>300</v>
      </c>
      <c r="H1219" s="378">
        <v>5700</v>
      </c>
      <c r="I1219" s="379">
        <v>7.65200301247E-3</v>
      </c>
      <c r="J1219" s="379">
        <v>2.550667671E-5</v>
      </c>
      <c r="K1219" s="379">
        <v>0</v>
      </c>
    </row>
    <row r="1220" spans="2:11" x14ac:dyDescent="0.2">
      <c r="B1220" s="375" t="s">
        <v>2189</v>
      </c>
      <c r="C1220" s="359" t="s">
        <v>2064</v>
      </c>
      <c r="D1220" s="359" t="s">
        <v>1783</v>
      </c>
      <c r="E1220" s="376" t="s">
        <v>1982</v>
      </c>
      <c r="F1220" s="377">
        <v>3</v>
      </c>
      <c r="G1220" s="378">
        <v>225</v>
      </c>
      <c r="H1220" s="378">
        <v>675</v>
      </c>
      <c r="I1220" s="379">
        <v>9.0615825148000003E-4</v>
      </c>
      <c r="J1220" s="379">
        <v>4.02737001E-6</v>
      </c>
      <c r="K1220" s="379">
        <v>0</v>
      </c>
    </row>
    <row r="1221" spans="2:11" x14ac:dyDescent="0.2">
      <c r="B1221" s="375" t="s">
        <v>2189</v>
      </c>
      <c r="C1221" s="359" t="s">
        <v>1845</v>
      </c>
      <c r="D1221" s="359" t="s">
        <v>1783</v>
      </c>
      <c r="E1221" s="376" t="s">
        <v>1982</v>
      </c>
      <c r="F1221" s="377">
        <v>57</v>
      </c>
      <c r="G1221" s="378">
        <v>171</v>
      </c>
      <c r="H1221" s="378">
        <v>9747</v>
      </c>
      <c r="I1221" s="379">
        <v>1.308492515133E-2</v>
      </c>
      <c r="J1221" s="379">
        <v>7.6520030120000006E-5</v>
      </c>
      <c r="K1221" s="379">
        <v>0</v>
      </c>
    </row>
    <row r="1222" spans="2:11" x14ac:dyDescent="0.2">
      <c r="B1222" s="375" t="s">
        <v>2189</v>
      </c>
      <c r="C1222" s="359" t="s">
        <v>1858</v>
      </c>
      <c r="D1222" s="359" t="s">
        <v>1779</v>
      </c>
      <c r="E1222" s="376" t="s">
        <v>1982</v>
      </c>
      <c r="F1222" s="377">
        <v>14</v>
      </c>
      <c r="G1222" s="378">
        <v>200</v>
      </c>
      <c r="H1222" s="378">
        <v>2800</v>
      </c>
      <c r="I1222" s="379">
        <v>3.7588786727900001E-3</v>
      </c>
      <c r="J1222" s="379">
        <v>1.8794393359999999E-5</v>
      </c>
      <c r="K1222" s="379">
        <v>0</v>
      </c>
    </row>
    <row r="1223" spans="2:11" x14ac:dyDescent="0.2">
      <c r="B1223" s="375" t="s">
        <v>2189</v>
      </c>
      <c r="C1223" s="359" t="s">
        <v>1860</v>
      </c>
      <c r="D1223" s="359" t="s">
        <v>1783</v>
      </c>
      <c r="E1223" s="376" t="s">
        <v>1982</v>
      </c>
      <c r="F1223" s="377">
        <v>27</v>
      </c>
      <c r="G1223" s="378">
        <v>365</v>
      </c>
      <c r="H1223" s="378">
        <v>9855</v>
      </c>
      <c r="I1223" s="379">
        <v>1.322991047156E-2</v>
      </c>
      <c r="J1223" s="379">
        <v>3.624633006E-5</v>
      </c>
      <c r="K1223" s="379">
        <v>0</v>
      </c>
    </row>
    <row r="1224" spans="2:11" x14ac:dyDescent="0.2">
      <c r="B1224" s="375" t="s">
        <v>2189</v>
      </c>
      <c r="C1224" s="359" t="s">
        <v>1862</v>
      </c>
      <c r="D1224" s="359" t="s">
        <v>1779</v>
      </c>
      <c r="E1224" s="376" t="s">
        <v>1982</v>
      </c>
      <c r="F1224" s="377">
        <v>31</v>
      </c>
      <c r="G1224" s="378">
        <v>5</v>
      </c>
      <c r="H1224" s="378">
        <v>155</v>
      </c>
      <c r="I1224" s="379">
        <v>2.0808078366999999E-4</v>
      </c>
      <c r="J1224" s="379">
        <v>4.161615673E-5</v>
      </c>
      <c r="K1224" s="379">
        <v>0</v>
      </c>
    </row>
    <row r="1225" spans="2:11" x14ac:dyDescent="0.2">
      <c r="B1225" s="375" t="s">
        <v>2189</v>
      </c>
      <c r="C1225" s="359" t="s">
        <v>1876</v>
      </c>
      <c r="D1225" s="359" t="s">
        <v>1779</v>
      </c>
      <c r="E1225" s="376" t="s">
        <v>1982</v>
      </c>
      <c r="F1225" s="377">
        <v>2</v>
      </c>
      <c r="G1225" s="378">
        <v>25</v>
      </c>
      <c r="H1225" s="378">
        <v>50</v>
      </c>
      <c r="I1225" s="379">
        <v>6.7122833439999996E-5</v>
      </c>
      <c r="J1225" s="379">
        <v>2.68491334E-6</v>
      </c>
      <c r="K1225" s="379">
        <v>0</v>
      </c>
    </row>
    <row r="1226" spans="2:11" x14ac:dyDescent="0.2">
      <c r="B1226" s="375" t="s">
        <v>2189</v>
      </c>
      <c r="C1226" s="359" t="s">
        <v>1992</v>
      </c>
      <c r="D1226" s="359" t="s">
        <v>1783</v>
      </c>
      <c r="E1226" s="376" t="s">
        <v>1982</v>
      </c>
      <c r="F1226" s="377">
        <v>44</v>
      </c>
      <c r="G1226" s="378">
        <v>90</v>
      </c>
      <c r="H1226" s="378">
        <v>3960</v>
      </c>
      <c r="I1226" s="379">
        <v>5.3161284086699996E-3</v>
      </c>
      <c r="J1226" s="379">
        <v>5.9068093430000001E-5</v>
      </c>
      <c r="K1226" s="379">
        <v>0</v>
      </c>
    </row>
    <row r="1227" spans="2:11" x14ac:dyDescent="0.2">
      <c r="B1227" s="375" t="s">
        <v>2189</v>
      </c>
      <c r="C1227" s="359" t="s">
        <v>1884</v>
      </c>
      <c r="D1227" s="359" t="s">
        <v>1779</v>
      </c>
      <c r="E1227" s="376" t="s">
        <v>1982</v>
      </c>
      <c r="F1227" s="377">
        <v>2</v>
      </c>
      <c r="G1227" s="378">
        <v>130</v>
      </c>
      <c r="H1227" s="378">
        <v>260</v>
      </c>
      <c r="I1227" s="379">
        <v>3.4903873389999999E-4</v>
      </c>
      <c r="J1227" s="379">
        <v>2.68491334E-6</v>
      </c>
      <c r="K1227" s="379">
        <v>0</v>
      </c>
    </row>
    <row r="1228" spans="2:11" x14ac:dyDescent="0.2">
      <c r="B1228" s="375" t="s">
        <v>2189</v>
      </c>
      <c r="C1228" s="359" t="s">
        <v>1995</v>
      </c>
      <c r="D1228" s="359" t="s">
        <v>2547</v>
      </c>
      <c r="E1228" s="376" t="s">
        <v>1982</v>
      </c>
      <c r="F1228" s="377">
        <v>5</v>
      </c>
      <c r="G1228" s="378">
        <v>320</v>
      </c>
      <c r="H1228" s="378">
        <v>1600</v>
      </c>
      <c r="I1228" s="379">
        <v>2.1479306701699999E-3</v>
      </c>
      <c r="J1228" s="379">
        <v>6.7122833400000002E-6</v>
      </c>
      <c r="K1228" s="379">
        <v>0</v>
      </c>
    </row>
    <row r="1229" spans="2:11" x14ac:dyDescent="0.2">
      <c r="B1229" s="375" t="s">
        <v>2189</v>
      </c>
      <c r="C1229" s="359" t="s">
        <v>1888</v>
      </c>
      <c r="D1229" s="359" t="s">
        <v>1779</v>
      </c>
      <c r="E1229" s="376" t="s">
        <v>1982</v>
      </c>
      <c r="F1229" s="377">
        <v>59</v>
      </c>
      <c r="G1229" s="378">
        <v>395</v>
      </c>
      <c r="H1229" s="378">
        <v>23305</v>
      </c>
      <c r="I1229" s="379">
        <v>3.1285952667660002E-2</v>
      </c>
      <c r="J1229" s="379">
        <v>7.9204943459999994E-5</v>
      </c>
      <c r="K1229" s="379">
        <v>0</v>
      </c>
    </row>
    <row r="1230" spans="2:11" x14ac:dyDescent="0.2">
      <c r="B1230" s="375" t="s">
        <v>2189</v>
      </c>
      <c r="C1230" s="359" t="s">
        <v>1974</v>
      </c>
      <c r="D1230" s="359" t="s">
        <v>2547</v>
      </c>
      <c r="E1230" s="376" t="s">
        <v>1982</v>
      </c>
      <c r="F1230" s="377">
        <v>30</v>
      </c>
      <c r="G1230" s="378">
        <v>298</v>
      </c>
      <c r="H1230" s="378">
        <v>8940</v>
      </c>
      <c r="I1230" s="379">
        <v>1.2001562619560001E-2</v>
      </c>
      <c r="J1230" s="379">
        <v>4.0273700070000002E-5</v>
      </c>
      <c r="K1230" s="379">
        <v>0</v>
      </c>
    </row>
    <row r="1231" spans="2:11" x14ac:dyDescent="0.2">
      <c r="B1231" s="375" t="s">
        <v>2189</v>
      </c>
      <c r="C1231" s="359" t="s">
        <v>1985</v>
      </c>
      <c r="D1231" s="359" t="s">
        <v>1783</v>
      </c>
      <c r="E1231" s="376" t="s">
        <v>1982</v>
      </c>
      <c r="F1231" s="377">
        <v>103</v>
      </c>
      <c r="G1231" s="378">
        <v>264.66019417475701</v>
      </c>
      <c r="H1231" s="378">
        <v>27260</v>
      </c>
      <c r="I1231" s="379">
        <v>3.6595368792979997E-2</v>
      </c>
      <c r="J1231" s="379">
        <v>1.3827303688999999E-4</v>
      </c>
      <c r="K1231" s="379">
        <v>0</v>
      </c>
    </row>
    <row r="1232" spans="2:11" x14ac:dyDescent="0.2">
      <c r="B1232" s="375" t="s">
        <v>2190</v>
      </c>
      <c r="C1232" s="359" t="s">
        <v>1787</v>
      </c>
      <c r="D1232" s="359" t="s">
        <v>1779</v>
      </c>
      <c r="E1232" s="376" t="s">
        <v>1982</v>
      </c>
      <c r="F1232" s="377">
        <v>3</v>
      </c>
      <c r="G1232" s="378">
        <v>275</v>
      </c>
      <c r="H1232" s="378">
        <v>825</v>
      </c>
      <c r="I1232" s="379">
        <v>1.1075267518100001E-3</v>
      </c>
      <c r="J1232" s="379">
        <v>4.02737001E-6</v>
      </c>
      <c r="K1232" s="379">
        <v>0</v>
      </c>
    </row>
    <row r="1233" spans="2:11" x14ac:dyDescent="0.2">
      <c r="B1233" s="375" t="s">
        <v>2190</v>
      </c>
      <c r="C1233" s="359" t="s">
        <v>2067</v>
      </c>
      <c r="D1233" s="359" t="s">
        <v>2547</v>
      </c>
      <c r="E1233" s="376" t="s">
        <v>1982</v>
      </c>
      <c r="F1233" s="377">
        <v>90</v>
      </c>
      <c r="G1233" s="378">
        <v>210</v>
      </c>
      <c r="H1233" s="378">
        <v>18900</v>
      </c>
      <c r="I1233" s="379">
        <v>2.537243104136E-2</v>
      </c>
      <c r="J1233" s="379">
        <v>1.208211002E-4</v>
      </c>
      <c r="K1233" s="379">
        <v>0</v>
      </c>
    </row>
    <row r="1234" spans="2:11" x14ac:dyDescent="0.2">
      <c r="B1234" s="375" t="s">
        <v>2190</v>
      </c>
      <c r="C1234" s="359" t="s">
        <v>1920</v>
      </c>
      <c r="D1234" s="359" t="s">
        <v>1779</v>
      </c>
      <c r="E1234" s="376" t="s">
        <v>1982</v>
      </c>
      <c r="F1234" s="377">
        <v>28</v>
      </c>
      <c r="G1234" s="378">
        <v>85</v>
      </c>
      <c r="H1234" s="378">
        <v>2380</v>
      </c>
      <c r="I1234" s="379">
        <v>3.1950468718699998E-3</v>
      </c>
      <c r="J1234" s="379">
        <v>3.7588786730000001E-5</v>
      </c>
      <c r="K1234" s="379">
        <v>0</v>
      </c>
    </row>
    <row r="1235" spans="2:11" x14ac:dyDescent="0.2">
      <c r="B1235" s="375" t="s">
        <v>2190</v>
      </c>
      <c r="C1235" s="359" t="s">
        <v>1821</v>
      </c>
      <c r="D1235" s="359" t="s">
        <v>1779</v>
      </c>
      <c r="E1235" s="376" t="s">
        <v>1982</v>
      </c>
      <c r="F1235" s="377">
        <v>7</v>
      </c>
      <c r="G1235" s="378">
        <v>95</v>
      </c>
      <c r="H1235" s="378">
        <v>665</v>
      </c>
      <c r="I1235" s="379">
        <v>8.9273368479000003E-4</v>
      </c>
      <c r="J1235" s="379">
        <v>9.3971966799999994E-6</v>
      </c>
      <c r="K1235" s="379">
        <v>0</v>
      </c>
    </row>
    <row r="1236" spans="2:11" x14ac:dyDescent="0.2">
      <c r="B1236" s="375" t="s">
        <v>2190</v>
      </c>
      <c r="C1236" s="359" t="s">
        <v>2092</v>
      </c>
      <c r="D1236" s="359" t="s">
        <v>1783</v>
      </c>
      <c r="E1236" s="376" t="s">
        <v>1982</v>
      </c>
      <c r="F1236" s="377">
        <v>1</v>
      </c>
      <c r="G1236" s="378">
        <v>282</v>
      </c>
      <c r="H1236" s="378">
        <v>282</v>
      </c>
      <c r="I1236" s="379">
        <v>3.7857278061999999E-4</v>
      </c>
      <c r="J1236" s="379">
        <v>1.34245667E-6</v>
      </c>
      <c r="K1236" s="379">
        <v>0</v>
      </c>
    </row>
    <row r="1237" spans="2:11" x14ac:dyDescent="0.2">
      <c r="B1237" s="375" t="s">
        <v>2190</v>
      </c>
      <c r="C1237" s="359" t="s">
        <v>2092</v>
      </c>
      <c r="D1237" s="359" t="s">
        <v>1783</v>
      </c>
      <c r="E1237" s="376" t="s">
        <v>1982</v>
      </c>
      <c r="F1237" s="377">
        <v>80</v>
      </c>
      <c r="G1237" s="378">
        <v>330</v>
      </c>
      <c r="H1237" s="378">
        <v>26400</v>
      </c>
      <c r="I1237" s="379">
        <v>3.5440856057769997E-2</v>
      </c>
      <c r="J1237" s="379">
        <v>1.0739653351E-4</v>
      </c>
      <c r="K1237" s="379">
        <v>0</v>
      </c>
    </row>
    <row r="1238" spans="2:11" x14ac:dyDescent="0.2">
      <c r="B1238" s="375" t="s">
        <v>2190</v>
      </c>
      <c r="C1238" s="359" t="s">
        <v>1848</v>
      </c>
      <c r="D1238" s="359" t="s">
        <v>1779</v>
      </c>
      <c r="E1238" s="376" t="s">
        <v>1982</v>
      </c>
      <c r="F1238" s="377">
        <v>20</v>
      </c>
      <c r="G1238" s="378">
        <v>284</v>
      </c>
      <c r="H1238" s="378">
        <v>5680</v>
      </c>
      <c r="I1238" s="379">
        <v>7.6251538791000002E-3</v>
      </c>
      <c r="J1238" s="379">
        <v>2.6849133380000001E-5</v>
      </c>
      <c r="K1238" s="379">
        <v>0</v>
      </c>
    </row>
    <row r="1239" spans="2:11" x14ac:dyDescent="0.2">
      <c r="B1239" s="375" t="s">
        <v>2190</v>
      </c>
      <c r="C1239" s="359" t="s">
        <v>1848</v>
      </c>
      <c r="D1239" s="359" t="s">
        <v>1779</v>
      </c>
      <c r="E1239" s="376" t="s">
        <v>1982</v>
      </c>
      <c r="F1239" s="377">
        <v>31</v>
      </c>
      <c r="G1239" s="378">
        <v>305</v>
      </c>
      <c r="H1239" s="378">
        <v>9455</v>
      </c>
      <c r="I1239" s="379">
        <v>1.269292780402E-2</v>
      </c>
      <c r="J1239" s="379">
        <v>4.161615673E-5</v>
      </c>
      <c r="K1239" s="379">
        <v>0</v>
      </c>
    </row>
    <row r="1240" spans="2:11" x14ac:dyDescent="0.2">
      <c r="B1240" s="375" t="s">
        <v>2190</v>
      </c>
      <c r="C1240" s="359" t="s">
        <v>2127</v>
      </c>
      <c r="D1240" s="359" t="s">
        <v>1779</v>
      </c>
      <c r="E1240" s="376" t="s">
        <v>1982</v>
      </c>
      <c r="F1240" s="377">
        <v>26</v>
      </c>
      <c r="G1240" s="378">
        <v>255</v>
      </c>
      <c r="H1240" s="378">
        <v>6630</v>
      </c>
      <c r="I1240" s="379">
        <v>8.9004877145100001E-3</v>
      </c>
      <c r="J1240" s="379">
        <v>3.4903873389999999E-5</v>
      </c>
      <c r="K1240" s="379">
        <v>0</v>
      </c>
    </row>
    <row r="1241" spans="2:11" x14ac:dyDescent="0.2">
      <c r="B1241" s="375" t="s">
        <v>2190</v>
      </c>
      <c r="C1241" s="359" t="s">
        <v>1851</v>
      </c>
      <c r="D1241" s="359" t="s">
        <v>1779</v>
      </c>
      <c r="E1241" s="376" t="s">
        <v>1982</v>
      </c>
      <c r="F1241" s="377">
        <v>52</v>
      </c>
      <c r="G1241" s="378">
        <v>6.25</v>
      </c>
      <c r="H1241" s="378">
        <v>325</v>
      </c>
      <c r="I1241" s="379">
        <v>4.3629841737999998E-4</v>
      </c>
      <c r="J1241" s="379">
        <v>6.9807746779999998E-5</v>
      </c>
      <c r="K1241" s="379">
        <v>0</v>
      </c>
    </row>
    <row r="1242" spans="2:11" x14ac:dyDescent="0.2">
      <c r="B1242" s="375" t="s">
        <v>2190</v>
      </c>
      <c r="C1242" s="359" t="s">
        <v>1861</v>
      </c>
      <c r="D1242" s="359" t="s">
        <v>1783</v>
      </c>
      <c r="E1242" s="376" t="s">
        <v>1982</v>
      </c>
      <c r="F1242" s="377">
        <v>2</v>
      </c>
      <c r="G1242" s="378">
        <v>190</v>
      </c>
      <c r="H1242" s="378">
        <v>380</v>
      </c>
      <c r="I1242" s="379">
        <v>5.1013353416000005E-4</v>
      </c>
      <c r="J1242" s="379">
        <v>2.68491334E-6</v>
      </c>
      <c r="K1242" s="379">
        <v>0</v>
      </c>
    </row>
    <row r="1243" spans="2:11" x14ac:dyDescent="0.2">
      <c r="B1243" s="375" t="s">
        <v>2190</v>
      </c>
      <c r="C1243" s="359" t="s">
        <v>2191</v>
      </c>
      <c r="D1243" s="359" t="s">
        <v>2547</v>
      </c>
      <c r="E1243" s="376" t="s">
        <v>1982</v>
      </c>
      <c r="F1243" s="377">
        <v>6</v>
      </c>
      <c r="G1243" s="378">
        <v>150</v>
      </c>
      <c r="H1243" s="378">
        <v>900</v>
      </c>
      <c r="I1243" s="379">
        <v>1.20821100197E-3</v>
      </c>
      <c r="J1243" s="379">
        <v>8.0547400100000002E-6</v>
      </c>
      <c r="K1243" s="379">
        <v>0</v>
      </c>
    </row>
    <row r="1244" spans="2:11" x14ac:dyDescent="0.2">
      <c r="B1244" s="375" t="s">
        <v>2190</v>
      </c>
      <c r="C1244" s="359" t="s">
        <v>1897</v>
      </c>
      <c r="D1244" s="359" t="s">
        <v>1779</v>
      </c>
      <c r="E1244" s="376" t="s">
        <v>1982</v>
      </c>
      <c r="F1244" s="377">
        <v>1</v>
      </c>
      <c r="G1244" s="378">
        <v>45</v>
      </c>
      <c r="H1244" s="378">
        <v>45</v>
      </c>
      <c r="I1244" s="379">
        <v>6.0410550100000002E-5</v>
      </c>
      <c r="J1244" s="379">
        <v>1.34245667E-6</v>
      </c>
      <c r="K1244" s="379">
        <v>0</v>
      </c>
    </row>
    <row r="1245" spans="2:11" x14ac:dyDescent="0.2">
      <c r="B1245" s="375" t="s">
        <v>2190</v>
      </c>
      <c r="C1245" s="359" t="s">
        <v>1985</v>
      </c>
      <c r="D1245" s="359" t="s">
        <v>1783</v>
      </c>
      <c r="E1245" s="376" t="s">
        <v>1982</v>
      </c>
      <c r="F1245" s="377">
        <v>29</v>
      </c>
      <c r="G1245" s="378">
        <v>170</v>
      </c>
      <c r="H1245" s="378">
        <v>4930</v>
      </c>
      <c r="I1245" s="379">
        <v>6.6183113774500001E-3</v>
      </c>
      <c r="J1245" s="379">
        <v>3.8931243400000002E-5</v>
      </c>
      <c r="K1245" s="379">
        <v>0</v>
      </c>
    </row>
    <row r="1246" spans="2:11" x14ac:dyDescent="0.2">
      <c r="B1246" s="375" t="s">
        <v>2190</v>
      </c>
      <c r="C1246" s="359" t="s">
        <v>1985</v>
      </c>
      <c r="D1246" s="359" t="s">
        <v>1783</v>
      </c>
      <c r="E1246" s="376" t="s">
        <v>1982</v>
      </c>
      <c r="F1246" s="377">
        <v>48</v>
      </c>
      <c r="G1246" s="378">
        <v>189.166666666667</v>
      </c>
      <c r="H1246" s="378">
        <v>9080</v>
      </c>
      <c r="I1246" s="379">
        <v>1.2189506553200001E-2</v>
      </c>
      <c r="J1246" s="379">
        <v>6.4437920109999998E-5</v>
      </c>
      <c r="K1246" s="379">
        <v>0</v>
      </c>
    </row>
    <row r="1247" spans="2:11" x14ac:dyDescent="0.2">
      <c r="B1247" s="375" t="s">
        <v>2192</v>
      </c>
      <c r="C1247" s="359" t="s">
        <v>1815</v>
      </c>
      <c r="D1247" s="359" t="s">
        <v>1779</v>
      </c>
      <c r="E1247" s="376" t="s">
        <v>1982</v>
      </c>
      <c r="F1247" s="377">
        <v>1</v>
      </c>
      <c r="G1247" s="378">
        <v>50</v>
      </c>
      <c r="H1247" s="378">
        <v>50</v>
      </c>
      <c r="I1247" s="379">
        <v>6.7122833439999996E-5</v>
      </c>
      <c r="J1247" s="379">
        <v>1.34245667E-6</v>
      </c>
      <c r="K1247" s="379">
        <v>0</v>
      </c>
    </row>
    <row r="1248" spans="2:11" x14ac:dyDescent="0.2">
      <c r="B1248" s="375" t="s">
        <v>2193</v>
      </c>
      <c r="C1248" s="359" t="s">
        <v>2088</v>
      </c>
      <c r="D1248" s="359" t="s">
        <v>1779</v>
      </c>
      <c r="E1248" s="376" t="s">
        <v>1982</v>
      </c>
      <c r="F1248" s="377">
        <v>3</v>
      </c>
      <c r="G1248" s="378">
        <v>370</v>
      </c>
      <c r="H1248" s="378">
        <v>1110</v>
      </c>
      <c r="I1248" s="379">
        <v>1.4901269024299999E-3</v>
      </c>
      <c r="J1248" s="379">
        <v>4.02737001E-6</v>
      </c>
      <c r="K1248" s="379">
        <v>0</v>
      </c>
    </row>
    <row r="1249" spans="2:11" x14ac:dyDescent="0.2">
      <c r="B1249" s="375" t="s">
        <v>2193</v>
      </c>
      <c r="C1249" s="359" t="s">
        <v>2088</v>
      </c>
      <c r="D1249" s="359" t="s">
        <v>1779</v>
      </c>
      <c r="E1249" s="376" t="s">
        <v>1982</v>
      </c>
      <c r="F1249" s="377">
        <v>132</v>
      </c>
      <c r="G1249" s="378">
        <v>220</v>
      </c>
      <c r="H1249" s="378">
        <v>29040</v>
      </c>
      <c r="I1249" s="379">
        <v>3.8984941663550002E-2</v>
      </c>
      <c r="J1249" s="379">
        <v>1.7720428029000001E-4</v>
      </c>
      <c r="K1249" s="379">
        <v>0</v>
      </c>
    </row>
    <row r="1250" spans="2:11" x14ac:dyDescent="0.2">
      <c r="B1250" s="375" t="s">
        <v>2193</v>
      </c>
      <c r="C1250" s="359" t="s">
        <v>2194</v>
      </c>
      <c r="D1250" s="359" t="s">
        <v>2547</v>
      </c>
      <c r="E1250" s="376" t="s">
        <v>1982</v>
      </c>
      <c r="F1250" s="377">
        <v>1</v>
      </c>
      <c r="G1250" s="378">
        <v>290</v>
      </c>
      <c r="H1250" s="378">
        <v>290</v>
      </c>
      <c r="I1250" s="379">
        <v>3.8931243397000002E-4</v>
      </c>
      <c r="J1250" s="379">
        <v>1.34245667E-6</v>
      </c>
      <c r="K1250" s="379">
        <v>0</v>
      </c>
    </row>
    <row r="1251" spans="2:11" x14ac:dyDescent="0.2">
      <c r="B1251" s="375" t="s">
        <v>2193</v>
      </c>
      <c r="C1251" s="359" t="s">
        <v>1984</v>
      </c>
      <c r="D1251" s="359" t="s">
        <v>1779</v>
      </c>
      <c r="E1251" s="376" t="s">
        <v>1982</v>
      </c>
      <c r="F1251" s="377">
        <v>72</v>
      </c>
      <c r="G1251" s="378">
        <v>380</v>
      </c>
      <c r="H1251" s="378">
        <v>27360</v>
      </c>
      <c r="I1251" s="379">
        <v>3.6729614459869997E-2</v>
      </c>
      <c r="J1251" s="379">
        <v>9.6656880159999995E-5</v>
      </c>
      <c r="K1251" s="379">
        <v>0</v>
      </c>
    </row>
    <row r="1252" spans="2:11" x14ac:dyDescent="0.2">
      <c r="B1252" s="375" t="s">
        <v>2193</v>
      </c>
      <c r="C1252" s="359" t="s">
        <v>2089</v>
      </c>
      <c r="D1252" s="359" t="s">
        <v>2547</v>
      </c>
      <c r="E1252" s="376" t="s">
        <v>1982</v>
      </c>
      <c r="F1252" s="377">
        <v>13</v>
      </c>
      <c r="G1252" s="378">
        <v>230</v>
      </c>
      <c r="H1252" s="378">
        <v>2990</v>
      </c>
      <c r="I1252" s="379">
        <v>4.0139454398800001E-3</v>
      </c>
      <c r="J1252" s="379">
        <v>1.7451936700000001E-5</v>
      </c>
      <c r="K1252" s="379">
        <v>0</v>
      </c>
    </row>
    <row r="1253" spans="2:11" x14ac:dyDescent="0.2">
      <c r="B1253" s="375" t="s">
        <v>2193</v>
      </c>
      <c r="C1253" s="359" t="s">
        <v>2009</v>
      </c>
      <c r="D1253" s="359" t="s">
        <v>1783</v>
      </c>
      <c r="E1253" s="376" t="s">
        <v>1982</v>
      </c>
      <c r="F1253" s="377">
        <v>11</v>
      </c>
      <c r="G1253" s="378">
        <v>360</v>
      </c>
      <c r="H1253" s="378">
        <v>3960</v>
      </c>
      <c r="I1253" s="379">
        <v>5.3161284086699996E-3</v>
      </c>
      <c r="J1253" s="379">
        <v>1.4767023359999999E-5</v>
      </c>
      <c r="K1253" s="379">
        <v>0</v>
      </c>
    </row>
    <row r="1254" spans="2:11" x14ac:dyDescent="0.2">
      <c r="B1254" s="375" t="s">
        <v>2193</v>
      </c>
      <c r="C1254" s="359" t="s">
        <v>1992</v>
      </c>
      <c r="D1254" s="359" t="s">
        <v>1783</v>
      </c>
      <c r="E1254" s="376" t="s">
        <v>1982</v>
      </c>
      <c r="F1254" s="377">
        <v>61</v>
      </c>
      <c r="G1254" s="378">
        <v>165</v>
      </c>
      <c r="H1254" s="378">
        <v>10065</v>
      </c>
      <c r="I1254" s="379">
        <v>1.3511826372019999E-2</v>
      </c>
      <c r="J1254" s="379">
        <v>8.1889856799999996E-5</v>
      </c>
      <c r="K1254" s="379">
        <v>0</v>
      </c>
    </row>
    <row r="1255" spans="2:11" x14ac:dyDescent="0.2">
      <c r="B1255" s="375" t="s">
        <v>2193</v>
      </c>
      <c r="C1255" s="359" t="s">
        <v>1992</v>
      </c>
      <c r="D1255" s="359" t="s">
        <v>1783</v>
      </c>
      <c r="E1255" s="376" t="s">
        <v>1982</v>
      </c>
      <c r="F1255" s="377">
        <v>90</v>
      </c>
      <c r="G1255" s="378">
        <v>345</v>
      </c>
      <c r="H1255" s="378">
        <v>31050</v>
      </c>
      <c r="I1255" s="379">
        <v>4.1683279567939997E-2</v>
      </c>
      <c r="J1255" s="379">
        <v>1.208211002E-4</v>
      </c>
      <c r="K1255" s="379">
        <v>0</v>
      </c>
    </row>
    <row r="1256" spans="2:11" x14ac:dyDescent="0.2">
      <c r="B1256" s="375" t="s">
        <v>2193</v>
      </c>
      <c r="C1256" s="359" t="s">
        <v>1967</v>
      </c>
      <c r="D1256" s="359" t="s">
        <v>2547</v>
      </c>
      <c r="E1256" s="376" t="s">
        <v>1982</v>
      </c>
      <c r="F1256" s="377">
        <v>5</v>
      </c>
      <c r="G1256" s="378">
        <v>250</v>
      </c>
      <c r="H1256" s="378">
        <v>1250</v>
      </c>
      <c r="I1256" s="379">
        <v>1.6780708360699999E-3</v>
      </c>
      <c r="J1256" s="379">
        <v>6.7122833400000002E-6</v>
      </c>
      <c r="K1256" s="379">
        <v>0</v>
      </c>
    </row>
    <row r="1257" spans="2:11" x14ac:dyDescent="0.2">
      <c r="B1257" s="375" t="s">
        <v>2193</v>
      </c>
      <c r="C1257" s="359" t="s">
        <v>2149</v>
      </c>
      <c r="D1257" s="359" t="s">
        <v>2547</v>
      </c>
      <c r="E1257" s="376" t="s">
        <v>1982</v>
      </c>
      <c r="F1257" s="377">
        <v>4</v>
      </c>
      <c r="G1257" s="378">
        <v>430</v>
      </c>
      <c r="H1257" s="378">
        <v>1720</v>
      </c>
      <c r="I1257" s="379">
        <v>2.3090254704300002E-3</v>
      </c>
      <c r="J1257" s="379">
        <v>5.36982668E-6</v>
      </c>
      <c r="K1257" s="379">
        <v>0</v>
      </c>
    </row>
    <row r="1258" spans="2:11" x14ac:dyDescent="0.2">
      <c r="B1258" s="375" t="s">
        <v>2193</v>
      </c>
      <c r="C1258" s="359" t="s">
        <v>2082</v>
      </c>
      <c r="D1258" s="359" t="s">
        <v>1779</v>
      </c>
      <c r="E1258" s="376" t="s">
        <v>1982</v>
      </c>
      <c r="F1258" s="377">
        <v>35</v>
      </c>
      <c r="G1258" s="378">
        <v>325</v>
      </c>
      <c r="H1258" s="378">
        <v>11375</v>
      </c>
      <c r="I1258" s="379">
        <v>1.527044460822E-2</v>
      </c>
      <c r="J1258" s="379">
        <v>4.6985983409999997E-5</v>
      </c>
      <c r="K1258" s="379">
        <v>0</v>
      </c>
    </row>
    <row r="1259" spans="2:11" x14ac:dyDescent="0.2">
      <c r="B1259" s="375" t="s">
        <v>2195</v>
      </c>
      <c r="C1259" s="359" t="s">
        <v>2067</v>
      </c>
      <c r="D1259" s="359" t="s">
        <v>2547</v>
      </c>
      <c r="E1259" s="376" t="s">
        <v>1982</v>
      </c>
      <c r="F1259" s="377">
        <v>59</v>
      </c>
      <c r="G1259" s="378">
        <v>190</v>
      </c>
      <c r="H1259" s="378">
        <v>11210</v>
      </c>
      <c r="I1259" s="379">
        <v>1.504893925786E-2</v>
      </c>
      <c r="J1259" s="379">
        <v>7.9204943459999994E-5</v>
      </c>
      <c r="K1259" s="379">
        <v>0</v>
      </c>
    </row>
    <row r="1260" spans="2:11" x14ac:dyDescent="0.2">
      <c r="B1260" s="375" t="s">
        <v>2195</v>
      </c>
      <c r="C1260" s="359" t="s">
        <v>1846</v>
      </c>
      <c r="D1260" s="359" t="s">
        <v>1783</v>
      </c>
      <c r="E1260" s="376" t="s">
        <v>1982</v>
      </c>
      <c r="F1260" s="377">
        <v>13</v>
      </c>
      <c r="G1260" s="378">
        <v>360</v>
      </c>
      <c r="H1260" s="378">
        <v>4680</v>
      </c>
      <c r="I1260" s="379">
        <v>6.2826972102400002E-3</v>
      </c>
      <c r="J1260" s="379">
        <v>1.7451936700000001E-5</v>
      </c>
      <c r="K1260" s="379">
        <v>0</v>
      </c>
    </row>
    <row r="1261" spans="2:11" x14ac:dyDescent="0.2">
      <c r="B1261" s="375" t="s">
        <v>2195</v>
      </c>
      <c r="C1261" s="359" t="s">
        <v>1848</v>
      </c>
      <c r="D1261" s="359" t="s">
        <v>1779</v>
      </c>
      <c r="E1261" s="376" t="s">
        <v>1982</v>
      </c>
      <c r="F1261" s="377">
        <v>31</v>
      </c>
      <c r="G1261" s="378">
        <v>318.70967741935499</v>
      </c>
      <c r="H1261" s="378">
        <v>9880</v>
      </c>
      <c r="I1261" s="379">
        <v>1.3263471888289999E-2</v>
      </c>
      <c r="J1261" s="379">
        <v>4.161615673E-5</v>
      </c>
      <c r="K1261" s="379">
        <v>0</v>
      </c>
    </row>
    <row r="1262" spans="2:11" x14ac:dyDescent="0.2">
      <c r="B1262" s="375" t="s">
        <v>2195</v>
      </c>
      <c r="C1262" s="359" t="s">
        <v>1872</v>
      </c>
      <c r="D1262" s="359" t="s">
        <v>1779</v>
      </c>
      <c r="E1262" s="376" t="s">
        <v>1982</v>
      </c>
      <c r="F1262" s="377">
        <v>1</v>
      </c>
      <c r="G1262" s="378">
        <v>113</v>
      </c>
      <c r="H1262" s="378">
        <v>113</v>
      </c>
      <c r="I1262" s="379">
        <v>1.5169760358000001E-4</v>
      </c>
      <c r="J1262" s="379">
        <v>1.34245667E-6</v>
      </c>
      <c r="K1262" s="379">
        <v>0</v>
      </c>
    </row>
    <row r="1263" spans="2:11" x14ac:dyDescent="0.2">
      <c r="B1263" s="375" t="s">
        <v>2195</v>
      </c>
      <c r="C1263" s="359" t="s">
        <v>1995</v>
      </c>
      <c r="D1263" s="359" t="s">
        <v>2547</v>
      </c>
      <c r="E1263" s="376" t="s">
        <v>1982</v>
      </c>
      <c r="F1263" s="377">
        <v>24</v>
      </c>
      <c r="G1263" s="378">
        <v>305</v>
      </c>
      <c r="H1263" s="378">
        <v>7320</v>
      </c>
      <c r="I1263" s="379">
        <v>9.8267828160200008E-3</v>
      </c>
      <c r="J1263" s="379">
        <v>3.2218960049999997E-5</v>
      </c>
      <c r="K1263" s="379">
        <v>0</v>
      </c>
    </row>
    <row r="1264" spans="2:11" x14ac:dyDescent="0.2">
      <c r="B1264" s="375" t="s">
        <v>2195</v>
      </c>
      <c r="C1264" s="359" t="s">
        <v>1985</v>
      </c>
      <c r="D1264" s="359" t="s">
        <v>1783</v>
      </c>
      <c r="E1264" s="376" t="s">
        <v>1982</v>
      </c>
      <c r="F1264" s="377">
        <v>3</v>
      </c>
      <c r="G1264" s="378">
        <v>283</v>
      </c>
      <c r="H1264" s="378">
        <v>849</v>
      </c>
      <c r="I1264" s="379">
        <v>1.1397457118599999E-3</v>
      </c>
      <c r="J1264" s="379">
        <v>4.02737001E-6</v>
      </c>
      <c r="K1264" s="379">
        <v>0</v>
      </c>
    </row>
    <row r="1265" spans="2:11" x14ac:dyDescent="0.2">
      <c r="B1265" s="375" t="s">
        <v>2196</v>
      </c>
      <c r="C1265" s="359" t="s">
        <v>2114</v>
      </c>
      <c r="D1265" s="359" t="s">
        <v>1783</v>
      </c>
      <c r="E1265" s="376" t="s">
        <v>1982</v>
      </c>
      <c r="F1265" s="377">
        <v>4</v>
      </c>
      <c r="G1265" s="378">
        <v>60</v>
      </c>
      <c r="H1265" s="378">
        <v>240</v>
      </c>
      <c r="I1265" s="379">
        <v>3.2218960052999998E-4</v>
      </c>
      <c r="J1265" s="379">
        <v>5.36982668E-6</v>
      </c>
      <c r="K1265" s="379">
        <v>0</v>
      </c>
    </row>
    <row r="1266" spans="2:11" x14ac:dyDescent="0.2">
      <c r="B1266" s="375" t="s">
        <v>2196</v>
      </c>
      <c r="C1266" s="359" t="s">
        <v>2011</v>
      </c>
      <c r="D1266" s="359" t="s">
        <v>1783</v>
      </c>
      <c r="E1266" s="376" t="s">
        <v>1982</v>
      </c>
      <c r="F1266" s="377">
        <v>89</v>
      </c>
      <c r="G1266" s="378">
        <v>400</v>
      </c>
      <c r="H1266" s="378">
        <v>35600</v>
      </c>
      <c r="I1266" s="379">
        <v>4.7791457411229997E-2</v>
      </c>
      <c r="J1266" s="379">
        <v>1.1947864353E-4</v>
      </c>
      <c r="K1266" s="379">
        <v>0</v>
      </c>
    </row>
    <row r="1267" spans="2:11" x14ac:dyDescent="0.2">
      <c r="B1267" s="375" t="s">
        <v>2196</v>
      </c>
      <c r="C1267" s="359" t="s">
        <v>1820</v>
      </c>
      <c r="D1267" s="359" t="s">
        <v>1779</v>
      </c>
      <c r="E1267" s="376" t="s">
        <v>1982</v>
      </c>
      <c r="F1267" s="377">
        <v>39</v>
      </c>
      <c r="G1267" s="378">
        <v>105</v>
      </c>
      <c r="H1267" s="378">
        <v>4095</v>
      </c>
      <c r="I1267" s="379">
        <v>5.4973600589599998E-3</v>
      </c>
      <c r="J1267" s="379">
        <v>5.235581009E-5</v>
      </c>
      <c r="K1267" s="379">
        <v>0</v>
      </c>
    </row>
    <row r="1268" spans="2:11" x14ac:dyDescent="0.2">
      <c r="B1268" s="375" t="s">
        <v>2196</v>
      </c>
      <c r="C1268" s="359" t="s">
        <v>1821</v>
      </c>
      <c r="D1268" s="359" t="s">
        <v>1779</v>
      </c>
      <c r="E1268" s="376" t="s">
        <v>1982</v>
      </c>
      <c r="F1268" s="377">
        <v>8</v>
      </c>
      <c r="G1268" s="378">
        <v>105</v>
      </c>
      <c r="H1268" s="378">
        <v>840</v>
      </c>
      <c r="I1268" s="379">
        <v>1.12766360184E-3</v>
      </c>
      <c r="J1268" s="379">
        <v>1.073965335E-5</v>
      </c>
      <c r="K1268" s="379">
        <v>0</v>
      </c>
    </row>
    <row r="1269" spans="2:11" x14ac:dyDescent="0.2">
      <c r="B1269" s="375" t="s">
        <v>2196</v>
      </c>
      <c r="C1269" s="359" t="s">
        <v>2033</v>
      </c>
      <c r="D1269" s="359" t="s">
        <v>1779</v>
      </c>
      <c r="E1269" s="376" t="s">
        <v>1982</v>
      </c>
      <c r="F1269" s="377">
        <v>1</v>
      </c>
      <c r="G1269" s="378">
        <v>235</v>
      </c>
      <c r="H1269" s="378">
        <v>235</v>
      </c>
      <c r="I1269" s="379">
        <v>3.1547731718000003E-4</v>
      </c>
      <c r="J1269" s="379">
        <v>1.34245667E-6</v>
      </c>
      <c r="K1269" s="379">
        <v>0</v>
      </c>
    </row>
    <row r="1270" spans="2:11" x14ac:dyDescent="0.2">
      <c r="B1270" s="375" t="s">
        <v>2196</v>
      </c>
      <c r="C1270" s="359" t="s">
        <v>1929</v>
      </c>
      <c r="D1270" s="359" t="s">
        <v>1779</v>
      </c>
      <c r="E1270" s="376" t="s">
        <v>1982</v>
      </c>
      <c r="F1270" s="377">
        <v>2</v>
      </c>
      <c r="G1270" s="378">
        <v>320</v>
      </c>
      <c r="H1270" s="378">
        <v>640</v>
      </c>
      <c r="I1270" s="379">
        <v>8.5917226806999996E-4</v>
      </c>
      <c r="J1270" s="379">
        <v>2.68491334E-6</v>
      </c>
      <c r="K1270" s="379">
        <v>0</v>
      </c>
    </row>
    <row r="1271" spans="2:11" x14ac:dyDescent="0.2">
      <c r="B1271" s="375" t="s">
        <v>2196</v>
      </c>
      <c r="C1271" s="359" t="s">
        <v>1840</v>
      </c>
      <c r="D1271" s="359" t="s">
        <v>2547</v>
      </c>
      <c r="E1271" s="376" t="s">
        <v>1982</v>
      </c>
      <c r="F1271" s="377">
        <v>33</v>
      </c>
      <c r="G1271" s="378">
        <v>198</v>
      </c>
      <c r="H1271" s="378">
        <v>6534</v>
      </c>
      <c r="I1271" s="379">
        <v>8.7716118743000008E-3</v>
      </c>
      <c r="J1271" s="379">
        <v>4.4301070070000002E-5</v>
      </c>
      <c r="K1271" s="379">
        <v>0</v>
      </c>
    </row>
    <row r="1272" spans="2:11" x14ac:dyDescent="0.2">
      <c r="B1272" s="375" t="s">
        <v>2196</v>
      </c>
      <c r="C1272" s="359" t="s">
        <v>1842</v>
      </c>
      <c r="D1272" s="359" t="s">
        <v>1779</v>
      </c>
      <c r="E1272" s="376" t="s">
        <v>1982</v>
      </c>
      <c r="F1272" s="377">
        <v>24</v>
      </c>
      <c r="G1272" s="378">
        <v>175</v>
      </c>
      <c r="H1272" s="378">
        <v>4200</v>
      </c>
      <c r="I1272" s="379">
        <v>5.6383180091900001E-3</v>
      </c>
      <c r="J1272" s="379">
        <v>3.2218960049999997E-5</v>
      </c>
      <c r="K1272" s="379">
        <v>0</v>
      </c>
    </row>
    <row r="1273" spans="2:11" x14ac:dyDescent="0.2">
      <c r="B1273" s="375" t="s">
        <v>2196</v>
      </c>
      <c r="C1273" s="359" t="s">
        <v>1853</v>
      </c>
      <c r="D1273" s="359" t="s">
        <v>1779</v>
      </c>
      <c r="E1273" s="376" t="s">
        <v>1982</v>
      </c>
      <c r="F1273" s="377">
        <v>79</v>
      </c>
      <c r="G1273" s="378">
        <v>305</v>
      </c>
      <c r="H1273" s="378">
        <v>24095</v>
      </c>
      <c r="I1273" s="379">
        <v>3.2346493436059998E-2</v>
      </c>
      <c r="J1273" s="379">
        <v>1.0605407684E-4</v>
      </c>
      <c r="K1273" s="379">
        <v>0</v>
      </c>
    </row>
    <row r="1274" spans="2:11" x14ac:dyDescent="0.2">
      <c r="B1274" s="375" t="s">
        <v>2196</v>
      </c>
      <c r="C1274" s="359" t="s">
        <v>1862</v>
      </c>
      <c r="D1274" s="359" t="s">
        <v>1779</v>
      </c>
      <c r="E1274" s="376" t="s">
        <v>1982</v>
      </c>
      <c r="F1274" s="377">
        <v>13</v>
      </c>
      <c r="G1274" s="378">
        <v>150</v>
      </c>
      <c r="H1274" s="378">
        <v>1950</v>
      </c>
      <c r="I1274" s="379">
        <v>2.6177905042699999E-3</v>
      </c>
      <c r="J1274" s="379">
        <v>1.7451936700000001E-5</v>
      </c>
      <c r="K1274" s="379">
        <v>0</v>
      </c>
    </row>
    <row r="1275" spans="2:11" x14ac:dyDescent="0.2">
      <c r="B1275" s="375" t="s">
        <v>2196</v>
      </c>
      <c r="C1275" s="359" t="s">
        <v>2000</v>
      </c>
      <c r="D1275" s="359" t="s">
        <v>1783</v>
      </c>
      <c r="E1275" s="376" t="s">
        <v>1982</v>
      </c>
      <c r="F1275" s="377">
        <v>6</v>
      </c>
      <c r="G1275" s="378">
        <v>275</v>
      </c>
      <c r="H1275" s="378">
        <v>1650</v>
      </c>
      <c r="I1275" s="379">
        <v>2.2150535036099999E-3</v>
      </c>
      <c r="J1275" s="379">
        <v>8.0547400100000002E-6</v>
      </c>
      <c r="K1275" s="379">
        <v>0</v>
      </c>
    </row>
    <row r="1276" spans="2:11" x14ac:dyDescent="0.2">
      <c r="B1276" s="375" t="s">
        <v>2196</v>
      </c>
      <c r="C1276" s="359" t="s">
        <v>2027</v>
      </c>
      <c r="D1276" s="359" t="s">
        <v>1779</v>
      </c>
      <c r="E1276" s="376" t="s">
        <v>1982</v>
      </c>
      <c r="F1276" s="377">
        <v>92</v>
      </c>
      <c r="G1276" s="378">
        <v>312</v>
      </c>
      <c r="H1276" s="378">
        <v>28704</v>
      </c>
      <c r="I1276" s="379">
        <v>3.8533876222810001E-2</v>
      </c>
      <c r="J1276" s="379">
        <v>1.2350601352999999E-4</v>
      </c>
      <c r="K1276" s="379">
        <v>0</v>
      </c>
    </row>
    <row r="1277" spans="2:11" x14ac:dyDescent="0.2">
      <c r="B1277" s="375" t="s">
        <v>2196</v>
      </c>
      <c r="C1277" s="359" t="s">
        <v>1960</v>
      </c>
      <c r="D1277" s="359" t="s">
        <v>1783</v>
      </c>
      <c r="E1277" s="376" t="s">
        <v>1982</v>
      </c>
      <c r="F1277" s="377">
        <v>10</v>
      </c>
      <c r="G1277" s="378">
        <v>235</v>
      </c>
      <c r="H1277" s="378">
        <v>2350</v>
      </c>
      <c r="I1277" s="379">
        <v>3.1547731718099999E-3</v>
      </c>
      <c r="J1277" s="379">
        <v>1.342456669E-5</v>
      </c>
      <c r="K1277" s="379">
        <v>0</v>
      </c>
    </row>
    <row r="1278" spans="2:11" x14ac:dyDescent="0.2">
      <c r="B1278" s="375" t="s">
        <v>2196</v>
      </c>
      <c r="C1278" s="359" t="s">
        <v>2082</v>
      </c>
      <c r="D1278" s="359" t="s">
        <v>1779</v>
      </c>
      <c r="E1278" s="376" t="s">
        <v>1982</v>
      </c>
      <c r="F1278" s="377">
        <v>3</v>
      </c>
      <c r="G1278" s="378">
        <v>275</v>
      </c>
      <c r="H1278" s="378">
        <v>825</v>
      </c>
      <c r="I1278" s="379">
        <v>1.1075267518100001E-3</v>
      </c>
      <c r="J1278" s="379">
        <v>4.02737001E-6</v>
      </c>
      <c r="K1278" s="379">
        <v>0</v>
      </c>
    </row>
    <row r="1279" spans="2:11" x14ac:dyDescent="0.2">
      <c r="B1279" s="375" t="s">
        <v>2197</v>
      </c>
      <c r="C1279" s="359" t="s">
        <v>1981</v>
      </c>
      <c r="D1279" s="359" t="s">
        <v>1779</v>
      </c>
      <c r="E1279" s="376" t="s">
        <v>1982</v>
      </c>
      <c r="F1279" s="377">
        <v>77</v>
      </c>
      <c r="G1279" s="378">
        <v>254</v>
      </c>
      <c r="H1279" s="378">
        <v>19558</v>
      </c>
      <c r="I1279" s="379">
        <v>2.6255767529459999E-2</v>
      </c>
      <c r="J1279" s="379">
        <v>1.033691635E-4</v>
      </c>
      <c r="K1279" s="379">
        <v>0</v>
      </c>
    </row>
    <row r="1280" spans="2:11" x14ac:dyDescent="0.2">
      <c r="B1280" s="375" t="s">
        <v>2197</v>
      </c>
      <c r="C1280" s="359" t="s">
        <v>1807</v>
      </c>
      <c r="D1280" s="359" t="s">
        <v>1779</v>
      </c>
      <c r="E1280" s="376" t="s">
        <v>1982</v>
      </c>
      <c r="F1280" s="377">
        <v>1</v>
      </c>
      <c r="G1280" s="378">
        <v>315</v>
      </c>
      <c r="H1280" s="378">
        <v>315</v>
      </c>
      <c r="I1280" s="379">
        <v>4.2287385068999998E-4</v>
      </c>
      <c r="J1280" s="379">
        <v>1.34245667E-6</v>
      </c>
      <c r="K1280" s="379">
        <v>0</v>
      </c>
    </row>
    <row r="1281" spans="2:11" x14ac:dyDescent="0.2">
      <c r="B1281" s="375" t="s">
        <v>2197</v>
      </c>
      <c r="C1281" s="359" t="s">
        <v>2098</v>
      </c>
      <c r="D1281" s="359" t="s">
        <v>2547</v>
      </c>
      <c r="E1281" s="376" t="s">
        <v>1982</v>
      </c>
      <c r="F1281" s="377">
        <v>5</v>
      </c>
      <c r="G1281" s="378">
        <v>240</v>
      </c>
      <c r="H1281" s="378">
        <v>1200</v>
      </c>
      <c r="I1281" s="379">
        <v>1.61094800263E-3</v>
      </c>
      <c r="J1281" s="379">
        <v>6.7122833400000002E-6</v>
      </c>
      <c r="K1281" s="379">
        <v>0</v>
      </c>
    </row>
    <row r="1282" spans="2:11" x14ac:dyDescent="0.2">
      <c r="B1282" s="375" t="s">
        <v>2197</v>
      </c>
      <c r="C1282" s="359" t="s">
        <v>2198</v>
      </c>
      <c r="D1282" s="359" t="s">
        <v>2547</v>
      </c>
      <c r="E1282" s="376" t="s">
        <v>1982</v>
      </c>
      <c r="F1282" s="377">
        <v>33</v>
      </c>
      <c r="G1282" s="378">
        <v>150</v>
      </c>
      <c r="H1282" s="378">
        <v>4950</v>
      </c>
      <c r="I1282" s="379">
        <v>6.6451605108299996E-3</v>
      </c>
      <c r="J1282" s="379">
        <v>4.4301070070000002E-5</v>
      </c>
      <c r="K1282" s="379">
        <v>0</v>
      </c>
    </row>
    <row r="1283" spans="2:11" x14ac:dyDescent="0.2">
      <c r="B1283" s="375" t="s">
        <v>2197</v>
      </c>
      <c r="C1283" s="359" t="s">
        <v>1785</v>
      </c>
      <c r="D1283" s="359" t="s">
        <v>1779</v>
      </c>
      <c r="E1283" s="376" t="s">
        <v>1982</v>
      </c>
      <c r="F1283" s="377">
        <v>4</v>
      </c>
      <c r="G1283" s="378">
        <v>161.25</v>
      </c>
      <c r="H1283" s="378">
        <v>645</v>
      </c>
      <c r="I1283" s="379">
        <v>8.6588455141000005E-4</v>
      </c>
      <c r="J1283" s="379">
        <v>5.36982668E-6</v>
      </c>
      <c r="K1283" s="379">
        <v>0</v>
      </c>
    </row>
    <row r="1284" spans="2:11" x14ac:dyDescent="0.2">
      <c r="B1284" s="375" t="s">
        <v>2197</v>
      </c>
      <c r="C1284" s="359" t="s">
        <v>1785</v>
      </c>
      <c r="D1284" s="359" t="s">
        <v>1779</v>
      </c>
      <c r="E1284" s="376" t="s">
        <v>1982</v>
      </c>
      <c r="F1284" s="377">
        <v>26</v>
      </c>
      <c r="G1284" s="378">
        <v>90</v>
      </c>
      <c r="H1284" s="378">
        <v>2340</v>
      </c>
      <c r="I1284" s="379">
        <v>3.1413486051200001E-3</v>
      </c>
      <c r="J1284" s="379">
        <v>3.4903873389999999E-5</v>
      </c>
      <c r="K1284" s="379">
        <v>0</v>
      </c>
    </row>
    <row r="1285" spans="2:11" x14ac:dyDescent="0.2">
      <c r="B1285" s="375" t="s">
        <v>2197</v>
      </c>
      <c r="C1285" s="359" t="s">
        <v>1925</v>
      </c>
      <c r="D1285" s="359" t="s">
        <v>1779</v>
      </c>
      <c r="E1285" s="376" t="s">
        <v>1982</v>
      </c>
      <c r="F1285" s="377">
        <v>60</v>
      </c>
      <c r="G1285" s="378">
        <v>13</v>
      </c>
      <c r="H1285" s="378">
        <v>780</v>
      </c>
      <c r="I1285" s="379">
        <v>1.0471162017099999E-3</v>
      </c>
      <c r="J1285" s="379">
        <v>8.0547400130000002E-5</v>
      </c>
      <c r="K1285" s="379">
        <v>0</v>
      </c>
    </row>
    <row r="1286" spans="2:11" x14ac:dyDescent="0.2">
      <c r="B1286" s="375" t="s">
        <v>2197</v>
      </c>
      <c r="C1286" s="359" t="s">
        <v>1832</v>
      </c>
      <c r="D1286" s="359" t="s">
        <v>1783</v>
      </c>
      <c r="E1286" s="376" t="s">
        <v>1982</v>
      </c>
      <c r="F1286" s="377">
        <v>58</v>
      </c>
      <c r="G1286" s="378">
        <v>130</v>
      </c>
      <c r="H1286" s="378">
        <v>7540</v>
      </c>
      <c r="I1286" s="379">
        <v>1.012212328317E-2</v>
      </c>
      <c r="J1286" s="379">
        <v>7.786248679E-5</v>
      </c>
      <c r="K1286" s="379">
        <v>0</v>
      </c>
    </row>
    <row r="1287" spans="2:11" x14ac:dyDescent="0.2">
      <c r="B1287" s="375" t="s">
        <v>2197</v>
      </c>
      <c r="C1287" s="359" t="s">
        <v>2099</v>
      </c>
      <c r="D1287" s="359" t="s">
        <v>1783</v>
      </c>
      <c r="E1287" s="376" t="s">
        <v>1982</v>
      </c>
      <c r="F1287" s="377">
        <v>2</v>
      </c>
      <c r="G1287" s="378">
        <v>320</v>
      </c>
      <c r="H1287" s="378">
        <v>640</v>
      </c>
      <c r="I1287" s="379">
        <v>8.5917226806999996E-4</v>
      </c>
      <c r="J1287" s="379">
        <v>2.68491334E-6</v>
      </c>
      <c r="K1287" s="379">
        <v>0</v>
      </c>
    </row>
    <row r="1288" spans="2:11" x14ac:dyDescent="0.2">
      <c r="B1288" s="375" t="s">
        <v>2197</v>
      </c>
      <c r="C1288" s="359" t="s">
        <v>1930</v>
      </c>
      <c r="D1288" s="359" t="s">
        <v>1779</v>
      </c>
      <c r="E1288" s="376" t="s">
        <v>1982</v>
      </c>
      <c r="F1288" s="377">
        <v>3</v>
      </c>
      <c r="G1288" s="378">
        <v>360</v>
      </c>
      <c r="H1288" s="378">
        <v>1080</v>
      </c>
      <c r="I1288" s="379">
        <v>1.4498532023599999E-3</v>
      </c>
      <c r="J1288" s="379">
        <v>4.02737001E-6</v>
      </c>
      <c r="K1288" s="379">
        <v>0</v>
      </c>
    </row>
    <row r="1289" spans="2:11" x14ac:dyDescent="0.2">
      <c r="B1289" s="375" t="s">
        <v>2197</v>
      </c>
      <c r="C1289" s="359" t="s">
        <v>1839</v>
      </c>
      <c r="D1289" s="359" t="s">
        <v>1783</v>
      </c>
      <c r="E1289" s="376" t="s">
        <v>1982</v>
      </c>
      <c r="F1289" s="377">
        <v>12</v>
      </c>
      <c r="G1289" s="378">
        <v>15</v>
      </c>
      <c r="H1289" s="378">
        <v>180</v>
      </c>
      <c r="I1289" s="379">
        <v>2.4164220039000001E-4</v>
      </c>
      <c r="J1289" s="379">
        <v>1.610948003E-5</v>
      </c>
      <c r="K1289" s="379">
        <v>0</v>
      </c>
    </row>
    <row r="1290" spans="2:11" x14ac:dyDescent="0.2">
      <c r="B1290" s="375" t="s">
        <v>2197</v>
      </c>
      <c r="C1290" s="359" t="s">
        <v>1932</v>
      </c>
      <c r="D1290" s="359" t="s">
        <v>1783</v>
      </c>
      <c r="E1290" s="376" t="s">
        <v>1982</v>
      </c>
      <c r="F1290" s="377">
        <v>4</v>
      </c>
      <c r="G1290" s="378">
        <v>15</v>
      </c>
      <c r="H1290" s="378">
        <v>60</v>
      </c>
      <c r="I1290" s="379">
        <v>8.0547400130000002E-5</v>
      </c>
      <c r="J1290" s="379">
        <v>5.36982668E-6</v>
      </c>
      <c r="K1290" s="379">
        <v>0</v>
      </c>
    </row>
    <row r="1291" spans="2:11" x14ac:dyDescent="0.2">
      <c r="B1291" s="375" t="s">
        <v>2197</v>
      </c>
      <c r="C1291" s="359" t="s">
        <v>2039</v>
      </c>
      <c r="D1291" s="359" t="s">
        <v>1783</v>
      </c>
      <c r="E1291" s="376" t="s">
        <v>1982</v>
      </c>
      <c r="F1291" s="377">
        <v>13</v>
      </c>
      <c r="G1291" s="378">
        <v>15</v>
      </c>
      <c r="H1291" s="378">
        <v>195</v>
      </c>
      <c r="I1291" s="379">
        <v>2.6177905042999998E-4</v>
      </c>
      <c r="J1291" s="379">
        <v>1.7451936700000001E-5</v>
      </c>
      <c r="K1291" s="379">
        <v>0</v>
      </c>
    </row>
    <row r="1292" spans="2:11" x14ac:dyDescent="0.2">
      <c r="B1292" s="375" t="s">
        <v>2197</v>
      </c>
      <c r="C1292" s="359" t="s">
        <v>2085</v>
      </c>
      <c r="D1292" s="359" t="s">
        <v>2547</v>
      </c>
      <c r="E1292" s="376" t="s">
        <v>1982</v>
      </c>
      <c r="F1292" s="377">
        <v>1</v>
      </c>
      <c r="G1292" s="378">
        <v>246</v>
      </c>
      <c r="H1292" s="378">
        <v>246</v>
      </c>
      <c r="I1292" s="379">
        <v>3.3024434054E-4</v>
      </c>
      <c r="J1292" s="379">
        <v>1.34245667E-6</v>
      </c>
      <c r="K1292" s="379">
        <v>0</v>
      </c>
    </row>
    <row r="1293" spans="2:11" x14ac:dyDescent="0.2">
      <c r="B1293" s="375" t="s">
        <v>2197</v>
      </c>
      <c r="C1293" s="359" t="s">
        <v>1849</v>
      </c>
      <c r="D1293" s="359" t="s">
        <v>1779</v>
      </c>
      <c r="E1293" s="376" t="s">
        <v>1982</v>
      </c>
      <c r="F1293" s="377">
        <v>1</v>
      </c>
      <c r="G1293" s="378">
        <v>175</v>
      </c>
      <c r="H1293" s="378">
        <v>175</v>
      </c>
      <c r="I1293" s="379">
        <v>2.3492991705E-4</v>
      </c>
      <c r="J1293" s="379">
        <v>1.34245667E-6</v>
      </c>
      <c r="K1293" s="379">
        <v>0</v>
      </c>
    </row>
    <row r="1294" spans="2:11" x14ac:dyDescent="0.2">
      <c r="B1294" s="375" t="s">
        <v>2197</v>
      </c>
      <c r="C1294" s="359" t="s">
        <v>1849</v>
      </c>
      <c r="D1294" s="359" t="s">
        <v>1779</v>
      </c>
      <c r="E1294" s="376" t="s">
        <v>1982</v>
      </c>
      <c r="F1294" s="377">
        <v>6</v>
      </c>
      <c r="G1294" s="378">
        <v>105</v>
      </c>
      <c r="H1294" s="378">
        <v>630</v>
      </c>
      <c r="I1294" s="379">
        <v>8.4574770137999997E-4</v>
      </c>
      <c r="J1294" s="379">
        <v>8.0547400100000002E-6</v>
      </c>
      <c r="K1294" s="379">
        <v>0</v>
      </c>
    </row>
    <row r="1295" spans="2:11" x14ac:dyDescent="0.2">
      <c r="B1295" s="375" t="s">
        <v>2197</v>
      </c>
      <c r="C1295" s="359" t="s">
        <v>1853</v>
      </c>
      <c r="D1295" s="359" t="s">
        <v>1779</v>
      </c>
      <c r="E1295" s="376" t="s">
        <v>1982</v>
      </c>
      <c r="F1295" s="377">
        <v>12</v>
      </c>
      <c r="G1295" s="378">
        <v>55</v>
      </c>
      <c r="H1295" s="378">
        <v>660</v>
      </c>
      <c r="I1295" s="379">
        <v>8.8602140144000002E-4</v>
      </c>
      <c r="J1295" s="379">
        <v>1.610948003E-5</v>
      </c>
      <c r="K1295" s="379">
        <v>0</v>
      </c>
    </row>
    <row r="1296" spans="2:11" x14ac:dyDescent="0.2">
      <c r="B1296" s="375" t="s">
        <v>2197</v>
      </c>
      <c r="C1296" s="359" t="s">
        <v>1853</v>
      </c>
      <c r="D1296" s="359" t="s">
        <v>1779</v>
      </c>
      <c r="E1296" s="376" t="s">
        <v>1982</v>
      </c>
      <c r="F1296" s="377">
        <v>80</v>
      </c>
      <c r="G1296" s="378">
        <v>358</v>
      </c>
      <c r="H1296" s="378">
        <v>28640</v>
      </c>
      <c r="I1296" s="379">
        <v>3.8447958996000002E-2</v>
      </c>
      <c r="J1296" s="379">
        <v>1.0739653351E-4</v>
      </c>
      <c r="K1296" s="379">
        <v>0</v>
      </c>
    </row>
    <row r="1297" spans="2:11" x14ac:dyDescent="0.2">
      <c r="B1297" s="375" t="s">
        <v>2197</v>
      </c>
      <c r="C1297" s="359" t="s">
        <v>1857</v>
      </c>
      <c r="D1297" s="359" t="s">
        <v>1779</v>
      </c>
      <c r="E1297" s="376" t="s">
        <v>1982</v>
      </c>
      <c r="F1297" s="377">
        <v>97</v>
      </c>
      <c r="G1297" s="378">
        <v>360</v>
      </c>
      <c r="H1297" s="378">
        <v>34920</v>
      </c>
      <c r="I1297" s="379">
        <v>4.687858687641E-2</v>
      </c>
      <c r="J1297" s="379">
        <v>1.3021829688E-4</v>
      </c>
      <c r="K1297" s="379">
        <v>0</v>
      </c>
    </row>
    <row r="1298" spans="2:11" x14ac:dyDescent="0.2">
      <c r="B1298" s="375" t="s">
        <v>2197</v>
      </c>
      <c r="C1298" s="359" t="s">
        <v>1937</v>
      </c>
      <c r="D1298" s="359" t="s">
        <v>2547</v>
      </c>
      <c r="E1298" s="376" t="s">
        <v>1982</v>
      </c>
      <c r="F1298" s="377">
        <v>4</v>
      </c>
      <c r="G1298" s="378">
        <v>30</v>
      </c>
      <c r="H1298" s="378">
        <v>120</v>
      </c>
      <c r="I1298" s="379">
        <v>1.6109480026E-4</v>
      </c>
      <c r="J1298" s="379">
        <v>5.36982668E-6</v>
      </c>
      <c r="K1298" s="379">
        <v>0</v>
      </c>
    </row>
    <row r="1299" spans="2:11" x14ac:dyDescent="0.2">
      <c r="B1299" s="375" t="s">
        <v>2197</v>
      </c>
      <c r="C1299" s="359" t="s">
        <v>1877</v>
      </c>
      <c r="D1299" s="359" t="s">
        <v>1779</v>
      </c>
      <c r="E1299" s="376" t="s">
        <v>1982</v>
      </c>
      <c r="F1299" s="377">
        <v>20</v>
      </c>
      <c r="G1299" s="378">
        <v>380</v>
      </c>
      <c r="H1299" s="378">
        <v>7600</v>
      </c>
      <c r="I1299" s="379">
        <v>1.02026706833E-2</v>
      </c>
      <c r="J1299" s="379">
        <v>2.6849133380000001E-5</v>
      </c>
      <c r="K1299" s="379">
        <v>0</v>
      </c>
    </row>
    <row r="1300" spans="2:11" x14ac:dyDescent="0.2">
      <c r="B1300" s="375" t="s">
        <v>2197</v>
      </c>
      <c r="C1300" s="359" t="s">
        <v>1883</v>
      </c>
      <c r="D1300" s="359" t="s">
        <v>1783</v>
      </c>
      <c r="E1300" s="376" t="s">
        <v>1982</v>
      </c>
      <c r="F1300" s="377">
        <v>24</v>
      </c>
      <c r="G1300" s="378">
        <v>93</v>
      </c>
      <c r="H1300" s="378">
        <v>2232</v>
      </c>
      <c r="I1300" s="379">
        <v>2.9963632848799999E-3</v>
      </c>
      <c r="J1300" s="379">
        <v>3.2218960049999997E-5</v>
      </c>
      <c r="K1300" s="379">
        <v>0</v>
      </c>
    </row>
    <row r="1301" spans="2:11" x14ac:dyDescent="0.2">
      <c r="B1301" s="375" t="s">
        <v>2197</v>
      </c>
      <c r="C1301" s="359" t="s">
        <v>1888</v>
      </c>
      <c r="D1301" s="359" t="s">
        <v>1779</v>
      </c>
      <c r="E1301" s="376" t="s">
        <v>1982</v>
      </c>
      <c r="F1301" s="377">
        <v>1</v>
      </c>
      <c r="G1301" s="378">
        <v>290</v>
      </c>
      <c r="H1301" s="378">
        <v>290</v>
      </c>
      <c r="I1301" s="379">
        <v>3.8931243397000002E-4</v>
      </c>
      <c r="J1301" s="379">
        <v>1.34245667E-6</v>
      </c>
      <c r="K1301" s="379">
        <v>0</v>
      </c>
    </row>
    <row r="1302" spans="2:11" x14ac:dyDescent="0.2">
      <c r="B1302" s="375" t="s">
        <v>2197</v>
      </c>
      <c r="C1302" s="359" t="s">
        <v>2131</v>
      </c>
      <c r="D1302" s="359" t="s">
        <v>2547</v>
      </c>
      <c r="E1302" s="376" t="s">
        <v>1982</v>
      </c>
      <c r="F1302" s="377">
        <v>13</v>
      </c>
      <c r="G1302" s="378">
        <v>100</v>
      </c>
      <c r="H1302" s="378">
        <v>1300</v>
      </c>
      <c r="I1302" s="379">
        <v>1.7451936695100001E-3</v>
      </c>
      <c r="J1302" s="379">
        <v>1.7451936700000001E-5</v>
      </c>
      <c r="K1302" s="379">
        <v>0</v>
      </c>
    </row>
    <row r="1303" spans="2:11" x14ac:dyDescent="0.2">
      <c r="B1303" s="375" t="s">
        <v>2199</v>
      </c>
      <c r="C1303" s="359" t="s">
        <v>1960</v>
      </c>
      <c r="D1303" s="359" t="s">
        <v>1783</v>
      </c>
      <c r="E1303" s="376" t="s">
        <v>1982</v>
      </c>
      <c r="F1303" s="377">
        <v>2</v>
      </c>
      <c r="G1303" s="378">
        <v>105</v>
      </c>
      <c r="H1303" s="378">
        <v>210</v>
      </c>
      <c r="I1303" s="379">
        <v>2.8191590046000001E-4</v>
      </c>
      <c r="J1303" s="379">
        <v>2.68491334E-6</v>
      </c>
      <c r="K1303" s="379">
        <v>0</v>
      </c>
    </row>
    <row r="1304" spans="2:11" x14ac:dyDescent="0.2">
      <c r="B1304" s="375" t="s">
        <v>2200</v>
      </c>
      <c r="C1304" s="359" t="s">
        <v>1821</v>
      </c>
      <c r="D1304" s="359" t="s">
        <v>1779</v>
      </c>
      <c r="E1304" s="376" t="s">
        <v>1982</v>
      </c>
      <c r="F1304" s="377">
        <v>23</v>
      </c>
      <c r="G1304" s="378">
        <v>223.39130434782601</v>
      </c>
      <c r="H1304" s="378">
        <v>5138</v>
      </c>
      <c r="I1304" s="379">
        <v>6.8975423645800003E-3</v>
      </c>
      <c r="J1304" s="379">
        <v>3.0876503380000003E-5</v>
      </c>
      <c r="K1304" s="379">
        <v>0</v>
      </c>
    </row>
    <row r="1305" spans="2:11" x14ac:dyDescent="0.2">
      <c r="B1305" s="375" t="s">
        <v>2200</v>
      </c>
      <c r="C1305" s="359" t="s">
        <v>1930</v>
      </c>
      <c r="D1305" s="359" t="s">
        <v>1779</v>
      </c>
      <c r="E1305" s="376" t="s">
        <v>1982</v>
      </c>
      <c r="F1305" s="377">
        <v>11</v>
      </c>
      <c r="G1305" s="378">
        <v>412.27272727272702</v>
      </c>
      <c r="H1305" s="378">
        <v>4535</v>
      </c>
      <c r="I1305" s="379">
        <v>6.0880409932599997E-3</v>
      </c>
      <c r="J1305" s="379">
        <v>1.4767023359999999E-5</v>
      </c>
      <c r="K1305" s="379">
        <v>0</v>
      </c>
    </row>
    <row r="1306" spans="2:11" x14ac:dyDescent="0.2">
      <c r="B1306" s="375" t="s">
        <v>2200</v>
      </c>
      <c r="C1306" s="359" t="s">
        <v>1874</v>
      </c>
      <c r="D1306" s="359" t="s">
        <v>1779</v>
      </c>
      <c r="E1306" s="376" t="s">
        <v>1982</v>
      </c>
      <c r="F1306" s="377">
        <v>18</v>
      </c>
      <c r="G1306" s="378">
        <v>394</v>
      </c>
      <c r="H1306" s="378">
        <v>7092</v>
      </c>
      <c r="I1306" s="379">
        <v>9.5207026955199999E-3</v>
      </c>
      <c r="J1306" s="379">
        <v>2.4164220039999999E-5</v>
      </c>
      <c r="K1306" s="379">
        <v>0</v>
      </c>
    </row>
    <row r="1307" spans="2:11" x14ac:dyDescent="0.2">
      <c r="B1307" s="375" t="s">
        <v>2200</v>
      </c>
      <c r="C1307" s="359" t="s">
        <v>2073</v>
      </c>
      <c r="D1307" s="359" t="s">
        <v>2547</v>
      </c>
      <c r="E1307" s="376" t="s">
        <v>1982</v>
      </c>
      <c r="F1307" s="377">
        <v>1</v>
      </c>
      <c r="G1307" s="378">
        <v>160</v>
      </c>
      <c r="H1307" s="378">
        <v>160</v>
      </c>
      <c r="I1307" s="379">
        <v>2.1479306702E-4</v>
      </c>
      <c r="J1307" s="379">
        <v>1.34245667E-6</v>
      </c>
      <c r="K1307" s="379">
        <v>0</v>
      </c>
    </row>
    <row r="1308" spans="2:11" x14ac:dyDescent="0.2">
      <c r="B1308" s="375" t="s">
        <v>2201</v>
      </c>
      <c r="C1308" s="359" t="s">
        <v>1968</v>
      </c>
      <c r="D1308" s="359" t="s">
        <v>2547</v>
      </c>
      <c r="E1308" s="376" t="s">
        <v>1982</v>
      </c>
      <c r="F1308" s="377">
        <v>10</v>
      </c>
      <c r="G1308" s="378">
        <v>99</v>
      </c>
      <c r="H1308" s="378">
        <v>990</v>
      </c>
      <c r="I1308" s="379">
        <v>1.3290321021700001E-3</v>
      </c>
      <c r="J1308" s="379">
        <v>1.342456669E-5</v>
      </c>
      <c r="K1308" s="379">
        <v>0</v>
      </c>
    </row>
    <row r="1309" spans="2:11" x14ac:dyDescent="0.2">
      <c r="B1309" s="375" t="s">
        <v>2202</v>
      </c>
      <c r="C1309" s="359" t="s">
        <v>2203</v>
      </c>
      <c r="D1309" s="359" t="s">
        <v>2547</v>
      </c>
      <c r="E1309" s="376" t="s">
        <v>1982</v>
      </c>
      <c r="F1309" s="377">
        <v>25</v>
      </c>
      <c r="G1309" s="378">
        <v>219</v>
      </c>
      <c r="H1309" s="378">
        <v>5475</v>
      </c>
      <c r="I1309" s="379">
        <v>7.3499502619800003E-3</v>
      </c>
      <c r="J1309" s="379">
        <v>3.3561416719999998E-5</v>
      </c>
      <c r="K1309" s="379">
        <v>0</v>
      </c>
    </row>
    <row r="1310" spans="2:11" x14ac:dyDescent="0.2">
      <c r="B1310" s="375" t="s">
        <v>2202</v>
      </c>
      <c r="C1310" s="359" t="s">
        <v>1825</v>
      </c>
      <c r="D1310" s="359" t="s">
        <v>1779</v>
      </c>
      <c r="E1310" s="376" t="s">
        <v>1982</v>
      </c>
      <c r="F1310" s="377">
        <v>11</v>
      </c>
      <c r="G1310" s="378">
        <v>200</v>
      </c>
      <c r="H1310" s="378">
        <v>2200</v>
      </c>
      <c r="I1310" s="379">
        <v>2.9534046714799998E-3</v>
      </c>
      <c r="J1310" s="379">
        <v>1.4767023359999999E-5</v>
      </c>
      <c r="K1310" s="379">
        <v>0</v>
      </c>
    </row>
    <row r="1311" spans="2:11" x14ac:dyDescent="0.2">
      <c r="B1311" s="375" t="s">
        <v>2202</v>
      </c>
      <c r="C1311" s="359" t="s">
        <v>2080</v>
      </c>
      <c r="D1311" s="359" t="s">
        <v>1783</v>
      </c>
      <c r="E1311" s="376" t="s">
        <v>1982</v>
      </c>
      <c r="F1311" s="377">
        <v>2</v>
      </c>
      <c r="G1311" s="378">
        <v>400</v>
      </c>
      <c r="H1311" s="378">
        <v>800</v>
      </c>
      <c r="I1311" s="379">
        <v>1.0739653350800001E-3</v>
      </c>
      <c r="J1311" s="379">
        <v>2.68491334E-6</v>
      </c>
      <c r="K1311" s="379">
        <v>0</v>
      </c>
    </row>
    <row r="1312" spans="2:11" x14ac:dyDescent="0.2">
      <c r="B1312" s="375" t="s">
        <v>2202</v>
      </c>
      <c r="C1312" s="359" t="s">
        <v>1995</v>
      </c>
      <c r="D1312" s="359" t="s">
        <v>2547</v>
      </c>
      <c r="E1312" s="376" t="s">
        <v>1982</v>
      </c>
      <c r="F1312" s="377">
        <v>39</v>
      </c>
      <c r="G1312" s="378">
        <v>346</v>
      </c>
      <c r="H1312" s="378">
        <v>13494</v>
      </c>
      <c r="I1312" s="379">
        <v>1.8115110289530001E-2</v>
      </c>
      <c r="J1312" s="379">
        <v>5.235581009E-5</v>
      </c>
      <c r="K1312" s="379">
        <v>0</v>
      </c>
    </row>
    <row r="1313" spans="2:11" x14ac:dyDescent="0.2">
      <c r="B1313" s="375" t="s">
        <v>2202</v>
      </c>
      <c r="C1313" s="359" t="s">
        <v>2006</v>
      </c>
      <c r="D1313" s="359" t="s">
        <v>1783</v>
      </c>
      <c r="E1313" s="376" t="s">
        <v>1982</v>
      </c>
      <c r="F1313" s="377">
        <v>2</v>
      </c>
      <c r="G1313" s="378">
        <v>300</v>
      </c>
      <c r="H1313" s="378">
        <v>600</v>
      </c>
      <c r="I1313" s="379">
        <v>8.0547400130999999E-4</v>
      </c>
      <c r="J1313" s="379">
        <v>2.68491334E-6</v>
      </c>
      <c r="K1313" s="379">
        <v>0</v>
      </c>
    </row>
    <row r="1314" spans="2:11" x14ac:dyDescent="0.2">
      <c r="B1314" s="375" t="s">
        <v>2204</v>
      </c>
      <c r="C1314" s="359" t="s">
        <v>1809</v>
      </c>
      <c r="D1314" s="359" t="s">
        <v>1783</v>
      </c>
      <c r="E1314" s="376" t="s">
        <v>1982</v>
      </c>
      <c r="F1314" s="377">
        <v>4</v>
      </c>
      <c r="G1314" s="378">
        <v>85</v>
      </c>
      <c r="H1314" s="378">
        <v>340</v>
      </c>
      <c r="I1314" s="379">
        <v>4.5643526741E-4</v>
      </c>
      <c r="J1314" s="379">
        <v>5.36982668E-6</v>
      </c>
      <c r="K1314" s="379">
        <v>0</v>
      </c>
    </row>
    <row r="1315" spans="2:11" x14ac:dyDescent="0.2">
      <c r="B1315" s="375" t="s">
        <v>2204</v>
      </c>
      <c r="C1315" s="359" t="s">
        <v>1782</v>
      </c>
      <c r="D1315" s="359" t="s">
        <v>1783</v>
      </c>
      <c r="E1315" s="376" t="s">
        <v>1982</v>
      </c>
      <c r="F1315" s="377">
        <v>6</v>
      </c>
      <c r="G1315" s="378">
        <v>180</v>
      </c>
      <c r="H1315" s="378">
        <v>1080</v>
      </c>
      <c r="I1315" s="379">
        <v>1.4498532023599999E-3</v>
      </c>
      <c r="J1315" s="379">
        <v>8.0547400100000002E-6</v>
      </c>
      <c r="K1315" s="379">
        <v>0</v>
      </c>
    </row>
    <row r="1316" spans="2:11" x14ac:dyDescent="0.2">
      <c r="B1316" s="375" t="s">
        <v>2204</v>
      </c>
      <c r="C1316" s="359" t="s">
        <v>1825</v>
      </c>
      <c r="D1316" s="359" t="s">
        <v>1779</v>
      </c>
      <c r="E1316" s="376" t="s">
        <v>1982</v>
      </c>
      <c r="F1316" s="377">
        <v>4</v>
      </c>
      <c r="G1316" s="378">
        <v>50</v>
      </c>
      <c r="H1316" s="378">
        <v>200</v>
      </c>
      <c r="I1316" s="379">
        <v>2.6849133377000002E-4</v>
      </c>
      <c r="J1316" s="379">
        <v>5.36982668E-6</v>
      </c>
      <c r="K1316" s="379">
        <v>0</v>
      </c>
    </row>
    <row r="1317" spans="2:11" x14ac:dyDescent="0.2">
      <c r="B1317" s="375" t="s">
        <v>2204</v>
      </c>
      <c r="C1317" s="359" t="s">
        <v>1825</v>
      </c>
      <c r="D1317" s="359" t="s">
        <v>1779</v>
      </c>
      <c r="E1317" s="376" t="s">
        <v>1982</v>
      </c>
      <c r="F1317" s="377">
        <v>3</v>
      </c>
      <c r="G1317" s="378">
        <v>150</v>
      </c>
      <c r="H1317" s="378">
        <v>450</v>
      </c>
      <c r="I1317" s="379">
        <v>6.0410550097999996E-4</v>
      </c>
      <c r="J1317" s="379">
        <v>4.02737001E-6</v>
      </c>
      <c r="K1317" s="379">
        <v>0</v>
      </c>
    </row>
    <row r="1318" spans="2:11" x14ac:dyDescent="0.2">
      <c r="B1318" s="375" t="s">
        <v>2204</v>
      </c>
      <c r="C1318" s="359" t="s">
        <v>1848</v>
      </c>
      <c r="D1318" s="359" t="s">
        <v>1779</v>
      </c>
      <c r="E1318" s="376" t="s">
        <v>1982</v>
      </c>
      <c r="F1318" s="377">
        <v>3</v>
      </c>
      <c r="G1318" s="378">
        <v>160</v>
      </c>
      <c r="H1318" s="378">
        <v>480</v>
      </c>
      <c r="I1318" s="379">
        <v>6.4437920105000004E-4</v>
      </c>
      <c r="J1318" s="379">
        <v>4.02737001E-6</v>
      </c>
      <c r="K1318" s="379">
        <v>0</v>
      </c>
    </row>
    <row r="1319" spans="2:11" x14ac:dyDescent="0.2">
      <c r="B1319" s="375" t="s">
        <v>2204</v>
      </c>
      <c r="C1319" s="359" t="s">
        <v>1880</v>
      </c>
      <c r="D1319" s="359" t="s">
        <v>1779</v>
      </c>
      <c r="E1319" s="376" t="s">
        <v>1982</v>
      </c>
      <c r="F1319" s="377">
        <v>1</v>
      </c>
      <c r="G1319" s="378">
        <v>35</v>
      </c>
      <c r="H1319" s="378">
        <v>35</v>
      </c>
      <c r="I1319" s="379">
        <v>4.6985983409999997E-5</v>
      </c>
      <c r="J1319" s="379">
        <v>1.34245667E-6</v>
      </c>
      <c r="K1319" s="379">
        <v>0</v>
      </c>
    </row>
    <row r="1320" spans="2:11" x14ac:dyDescent="0.2">
      <c r="B1320" s="375" t="s">
        <v>2204</v>
      </c>
      <c r="C1320" s="359" t="s">
        <v>1992</v>
      </c>
      <c r="D1320" s="359" t="s">
        <v>1783</v>
      </c>
      <c r="E1320" s="376" t="s">
        <v>1982</v>
      </c>
      <c r="F1320" s="377">
        <v>5</v>
      </c>
      <c r="G1320" s="378">
        <v>151</v>
      </c>
      <c r="H1320" s="378">
        <v>755</v>
      </c>
      <c r="I1320" s="379">
        <v>1.0135547849899999E-3</v>
      </c>
      <c r="J1320" s="379">
        <v>6.7122833400000002E-6</v>
      </c>
      <c r="K1320" s="379">
        <v>0</v>
      </c>
    </row>
    <row r="1321" spans="2:11" x14ac:dyDescent="0.2">
      <c r="B1321" s="375" t="s">
        <v>2204</v>
      </c>
      <c r="C1321" s="359" t="s">
        <v>1885</v>
      </c>
      <c r="D1321" s="359" t="s">
        <v>1779</v>
      </c>
      <c r="E1321" s="376" t="s">
        <v>1982</v>
      </c>
      <c r="F1321" s="377">
        <v>2</v>
      </c>
      <c r="G1321" s="378">
        <v>130</v>
      </c>
      <c r="H1321" s="378">
        <v>260</v>
      </c>
      <c r="I1321" s="379">
        <v>3.4903873389999999E-4</v>
      </c>
      <c r="J1321" s="379">
        <v>2.68491334E-6</v>
      </c>
      <c r="K1321" s="379">
        <v>0</v>
      </c>
    </row>
    <row r="1322" spans="2:11" x14ac:dyDescent="0.2">
      <c r="B1322" s="375" t="s">
        <v>2204</v>
      </c>
      <c r="C1322" s="359" t="s">
        <v>1995</v>
      </c>
      <c r="D1322" s="359" t="s">
        <v>2547</v>
      </c>
      <c r="E1322" s="376" t="s">
        <v>1982</v>
      </c>
      <c r="F1322" s="377">
        <v>1</v>
      </c>
      <c r="G1322" s="378">
        <v>71</v>
      </c>
      <c r="H1322" s="378">
        <v>71</v>
      </c>
      <c r="I1322" s="379">
        <v>9.5314423490000001E-5</v>
      </c>
      <c r="J1322" s="379">
        <v>1.34245667E-6</v>
      </c>
      <c r="K1322" s="379">
        <v>0</v>
      </c>
    </row>
    <row r="1323" spans="2:11" x14ac:dyDescent="0.2">
      <c r="B1323" s="375" t="s">
        <v>2204</v>
      </c>
      <c r="C1323" s="359" t="s">
        <v>1995</v>
      </c>
      <c r="D1323" s="359" t="s">
        <v>2547</v>
      </c>
      <c r="E1323" s="376" t="s">
        <v>1982</v>
      </c>
      <c r="F1323" s="377">
        <v>35</v>
      </c>
      <c r="G1323" s="378">
        <v>270</v>
      </c>
      <c r="H1323" s="378">
        <v>9450</v>
      </c>
      <c r="I1323" s="379">
        <v>1.268621552068E-2</v>
      </c>
      <c r="J1323" s="379">
        <v>4.6985983409999997E-5</v>
      </c>
      <c r="K1323" s="379">
        <v>0</v>
      </c>
    </row>
    <row r="1324" spans="2:11" x14ac:dyDescent="0.2">
      <c r="B1324" s="375" t="s">
        <v>2204</v>
      </c>
      <c r="C1324" s="359" t="s">
        <v>1995</v>
      </c>
      <c r="D1324" s="359" t="s">
        <v>2547</v>
      </c>
      <c r="E1324" s="376" t="s">
        <v>1982</v>
      </c>
      <c r="F1324" s="377">
        <v>43</v>
      </c>
      <c r="G1324" s="378">
        <v>375</v>
      </c>
      <c r="H1324" s="378">
        <v>16125</v>
      </c>
      <c r="I1324" s="379">
        <v>2.164711378528E-2</v>
      </c>
      <c r="J1324" s="379">
        <v>5.772563676E-5</v>
      </c>
      <c r="K1324" s="379">
        <v>0</v>
      </c>
    </row>
    <row r="1325" spans="2:11" x14ac:dyDescent="0.2">
      <c r="B1325" s="375" t="s">
        <v>2204</v>
      </c>
      <c r="C1325" s="359" t="s">
        <v>1896</v>
      </c>
      <c r="D1325" s="359" t="s">
        <v>1783</v>
      </c>
      <c r="E1325" s="376" t="s">
        <v>1982</v>
      </c>
      <c r="F1325" s="377">
        <v>3</v>
      </c>
      <c r="G1325" s="378">
        <v>170</v>
      </c>
      <c r="H1325" s="378">
        <v>510</v>
      </c>
      <c r="I1325" s="379">
        <v>6.8465290112000002E-4</v>
      </c>
      <c r="J1325" s="379">
        <v>4.02737001E-6</v>
      </c>
      <c r="K1325" s="379">
        <v>0</v>
      </c>
    </row>
    <row r="1326" spans="2:11" x14ac:dyDescent="0.2">
      <c r="B1326" s="375" t="s">
        <v>2204</v>
      </c>
      <c r="C1326" s="359" t="s">
        <v>1897</v>
      </c>
      <c r="D1326" s="359" t="s">
        <v>1779</v>
      </c>
      <c r="E1326" s="376" t="s">
        <v>1982</v>
      </c>
      <c r="F1326" s="377">
        <v>1</v>
      </c>
      <c r="G1326" s="378">
        <v>215</v>
      </c>
      <c r="H1326" s="378">
        <v>215</v>
      </c>
      <c r="I1326" s="379">
        <v>2.8862818379999999E-4</v>
      </c>
      <c r="J1326" s="379">
        <v>1.34245667E-6</v>
      </c>
      <c r="K1326" s="379">
        <v>0</v>
      </c>
    </row>
    <row r="1327" spans="2:11" x14ac:dyDescent="0.2">
      <c r="B1327" s="375" t="s">
        <v>2204</v>
      </c>
      <c r="C1327" s="359" t="s">
        <v>1898</v>
      </c>
      <c r="D1327" s="359" t="s">
        <v>1783</v>
      </c>
      <c r="E1327" s="376" t="s">
        <v>1982</v>
      </c>
      <c r="F1327" s="377">
        <v>52</v>
      </c>
      <c r="G1327" s="378">
        <v>236.38461538461499</v>
      </c>
      <c r="H1327" s="378">
        <v>12292</v>
      </c>
      <c r="I1327" s="379">
        <v>1.6501477373559999E-2</v>
      </c>
      <c r="J1327" s="379">
        <v>6.9807746779999998E-5</v>
      </c>
      <c r="K1327" s="379">
        <v>0</v>
      </c>
    </row>
    <row r="1328" spans="2:11" x14ac:dyDescent="0.2">
      <c r="B1328" s="375" t="s">
        <v>2204</v>
      </c>
      <c r="C1328" s="359" t="s">
        <v>1997</v>
      </c>
      <c r="D1328" s="359" t="s">
        <v>1779</v>
      </c>
      <c r="E1328" s="376" t="s">
        <v>1982</v>
      </c>
      <c r="F1328" s="377">
        <v>4</v>
      </c>
      <c r="G1328" s="378">
        <v>325</v>
      </c>
      <c r="H1328" s="378">
        <v>1300</v>
      </c>
      <c r="I1328" s="379">
        <v>1.7451936695100001E-3</v>
      </c>
      <c r="J1328" s="379">
        <v>5.36982668E-6</v>
      </c>
      <c r="K1328" s="379">
        <v>0</v>
      </c>
    </row>
    <row r="1329" spans="2:11" x14ac:dyDescent="0.2">
      <c r="B1329" s="375" t="s">
        <v>2205</v>
      </c>
      <c r="C1329" s="359" t="s">
        <v>1809</v>
      </c>
      <c r="D1329" s="359" t="s">
        <v>1783</v>
      </c>
      <c r="E1329" s="376" t="s">
        <v>1982</v>
      </c>
      <c r="F1329" s="377">
        <v>9</v>
      </c>
      <c r="G1329" s="378">
        <v>270</v>
      </c>
      <c r="H1329" s="378">
        <v>2430</v>
      </c>
      <c r="I1329" s="379">
        <v>3.26216970532E-3</v>
      </c>
      <c r="J1329" s="379">
        <v>1.2082110019999999E-5</v>
      </c>
      <c r="K1329" s="379">
        <v>0</v>
      </c>
    </row>
    <row r="1330" spans="2:11" x14ac:dyDescent="0.2">
      <c r="B1330" s="375" t="s">
        <v>2205</v>
      </c>
      <c r="C1330" s="359" t="s">
        <v>1809</v>
      </c>
      <c r="D1330" s="359" t="s">
        <v>1783</v>
      </c>
      <c r="E1330" s="376" t="s">
        <v>1982</v>
      </c>
      <c r="F1330" s="377">
        <v>9</v>
      </c>
      <c r="G1330" s="378">
        <v>395</v>
      </c>
      <c r="H1330" s="378">
        <v>3555</v>
      </c>
      <c r="I1330" s="379">
        <v>4.7724334577800001E-3</v>
      </c>
      <c r="J1330" s="379">
        <v>1.2082110019999999E-5</v>
      </c>
      <c r="K1330" s="379">
        <v>0</v>
      </c>
    </row>
    <row r="1331" spans="2:11" x14ac:dyDescent="0.2">
      <c r="B1331" s="375" t="s">
        <v>2205</v>
      </c>
      <c r="C1331" s="359" t="s">
        <v>1820</v>
      </c>
      <c r="D1331" s="359" t="s">
        <v>1779</v>
      </c>
      <c r="E1331" s="376" t="s">
        <v>1982</v>
      </c>
      <c r="F1331" s="377">
        <v>21</v>
      </c>
      <c r="G1331" s="378">
        <v>405</v>
      </c>
      <c r="H1331" s="378">
        <v>8505</v>
      </c>
      <c r="I1331" s="379">
        <v>1.141759396861E-2</v>
      </c>
      <c r="J1331" s="379">
        <v>2.8191590050000001E-5</v>
      </c>
      <c r="K1331" s="379">
        <v>0</v>
      </c>
    </row>
    <row r="1332" spans="2:11" x14ac:dyDescent="0.2">
      <c r="B1332" s="375" t="s">
        <v>2205</v>
      </c>
      <c r="C1332" s="359" t="s">
        <v>1825</v>
      </c>
      <c r="D1332" s="359" t="s">
        <v>1779</v>
      </c>
      <c r="E1332" s="376" t="s">
        <v>1982</v>
      </c>
      <c r="F1332" s="377">
        <v>51</v>
      </c>
      <c r="G1332" s="378">
        <v>320</v>
      </c>
      <c r="H1332" s="378">
        <v>16320</v>
      </c>
      <c r="I1332" s="379">
        <v>2.190889283571E-2</v>
      </c>
      <c r="J1332" s="379">
        <v>6.8465290110000004E-5</v>
      </c>
      <c r="K1332" s="379">
        <v>0</v>
      </c>
    </row>
    <row r="1333" spans="2:11" x14ac:dyDescent="0.2">
      <c r="B1333" s="375" t="s">
        <v>2205</v>
      </c>
      <c r="C1333" s="359" t="s">
        <v>2206</v>
      </c>
      <c r="D1333" s="359" t="s">
        <v>2547</v>
      </c>
      <c r="E1333" s="376" t="s">
        <v>1982</v>
      </c>
      <c r="F1333" s="377">
        <v>2</v>
      </c>
      <c r="G1333" s="378">
        <v>30</v>
      </c>
      <c r="H1333" s="378">
        <v>60</v>
      </c>
      <c r="I1333" s="379">
        <v>8.0547400130000002E-5</v>
      </c>
      <c r="J1333" s="379">
        <v>2.68491334E-6</v>
      </c>
      <c r="K1333" s="379">
        <v>0</v>
      </c>
    </row>
    <row r="1334" spans="2:11" x14ac:dyDescent="0.2">
      <c r="B1334" s="375" t="s">
        <v>2205</v>
      </c>
      <c r="C1334" s="359" t="s">
        <v>2092</v>
      </c>
      <c r="D1334" s="359" t="s">
        <v>1783</v>
      </c>
      <c r="E1334" s="376" t="s">
        <v>1982</v>
      </c>
      <c r="F1334" s="377">
        <v>201</v>
      </c>
      <c r="G1334" s="378">
        <v>353.98009950248797</v>
      </c>
      <c r="H1334" s="378">
        <v>71150</v>
      </c>
      <c r="I1334" s="379">
        <v>9.5515791989019994E-2</v>
      </c>
      <c r="J1334" s="379">
        <v>2.6983379044E-4</v>
      </c>
      <c r="K1334" s="379">
        <v>0</v>
      </c>
    </row>
    <row r="1335" spans="2:11" x14ac:dyDescent="0.2">
      <c r="B1335" s="375" t="s">
        <v>2205</v>
      </c>
      <c r="C1335" s="359" t="s">
        <v>1930</v>
      </c>
      <c r="D1335" s="359" t="s">
        <v>1779</v>
      </c>
      <c r="E1335" s="376" t="s">
        <v>1982</v>
      </c>
      <c r="F1335" s="377">
        <v>6</v>
      </c>
      <c r="G1335" s="378">
        <v>340</v>
      </c>
      <c r="H1335" s="378">
        <v>2040</v>
      </c>
      <c r="I1335" s="379">
        <v>2.73861160446E-3</v>
      </c>
      <c r="J1335" s="379">
        <v>8.0547400100000002E-6</v>
      </c>
      <c r="K1335" s="379">
        <v>0</v>
      </c>
    </row>
    <row r="1336" spans="2:11" x14ac:dyDescent="0.2">
      <c r="B1336" s="375" t="s">
        <v>2205</v>
      </c>
      <c r="C1336" s="359" t="s">
        <v>1844</v>
      </c>
      <c r="D1336" s="359" t="s">
        <v>1779</v>
      </c>
      <c r="E1336" s="376" t="s">
        <v>1982</v>
      </c>
      <c r="F1336" s="377">
        <v>72</v>
      </c>
      <c r="G1336" s="378">
        <v>10</v>
      </c>
      <c r="H1336" s="378">
        <v>720</v>
      </c>
      <c r="I1336" s="379">
        <v>9.6656880157999997E-4</v>
      </c>
      <c r="J1336" s="379">
        <v>9.6656880159999995E-5</v>
      </c>
      <c r="K1336" s="379">
        <v>0</v>
      </c>
    </row>
    <row r="1337" spans="2:11" x14ac:dyDescent="0.2">
      <c r="B1337" s="375" t="s">
        <v>2205</v>
      </c>
      <c r="C1337" s="359" t="s">
        <v>2207</v>
      </c>
      <c r="D1337" s="359" t="s">
        <v>2547</v>
      </c>
      <c r="E1337" s="376" t="s">
        <v>1982</v>
      </c>
      <c r="F1337" s="377">
        <v>3</v>
      </c>
      <c r="G1337" s="378">
        <v>190</v>
      </c>
      <c r="H1337" s="378">
        <v>570</v>
      </c>
      <c r="I1337" s="379">
        <v>7.6520030125000005E-4</v>
      </c>
      <c r="J1337" s="379">
        <v>4.02737001E-6</v>
      </c>
      <c r="K1337" s="379">
        <v>0</v>
      </c>
    </row>
    <row r="1338" spans="2:11" x14ac:dyDescent="0.2">
      <c r="B1338" s="375" t="s">
        <v>2205</v>
      </c>
      <c r="C1338" s="359" t="s">
        <v>1847</v>
      </c>
      <c r="D1338" s="359" t="s">
        <v>1779</v>
      </c>
      <c r="E1338" s="376" t="s">
        <v>1982</v>
      </c>
      <c r="F1338" s="377">
        <v>29</v>
      </c>
      <c r="G1338" s="378">
        <v>20</v>
      </c>
      <c r="H1338" s="378">
        <v>580</v>
      </c>
      <c r="I1338" s="379">
        <v>7.7862486794000004E-4</v>
      </c>
      <c r="J1338" s="379">
        <v>3.8931243400000002E-5</v>
      </c>
      <c r="K1338" s="379">
        <v>0</v>
      </c>
    </row>
    <row r="1339" spans="2:11" x14ac:dyDescent="0.2">
      <c r="B1339" s="375" t="s">
        <v>2205</v>
      </c>
      <c r="C1339" s="359" t="s">
        <v>1939</v>
      </c>
      <c r="D1339" s="359" t="s">
        <v>2547</v>
      </c>
      <c r="E1339" s="376" t="s">
        <v>1982</v>
      </c>
      <c r="F1339" s="377">
        <v>28</v>
      </c>
      <c r="G1339" s="378">
        <v>245</v>
      </c>
      <c r="H1339" s="378">
        <v>6860</v>
      </c>
      <c r="I1339" s="379">
        <v>9.2092527483400004E-3</v>
      </c>
      <c r="J1339" s="379">
        <v>3.7588786730000001E-5</v>
      </c>
      <c r="K1339" s="379">
        <v>0</v>
      </c>
    </row>
    <row r="1340" spans="2:11" x14ac:dyDescent="0.2">
      <c r="B1340" s="375" t="s">
        <v>2205</v>
      </c>
      <c r="C1340" s="359" t="s">
        <v>2164</v>
      </c>
      <c r="D1340" s="359" t="s">
        <v>2547</v>
      </c>
      <c r="E1340" s="376" t="s">
        <v>1982</v>
      </c>
      <c r="F1340" s="377">
        <v>165</v>
      </c>
      <c r="G1340" s="378">
        <v>405</v>
      </c>
      <c r="H1340" s="378">
        <v>66825</v>
      </c>
      <c r="I1340" s="379">
        <v>8.970966689623E-2</v>
      </c>
      <c r="J1340" s="379">
        <v>2.2150535036000001E-4</v>
      </c>
      <c r="K1340" s="379">
        <v>0</v>
      </c>
    </row>
    <row r="1341" spans="2:11" x14ac:dyDescent="0.2">
      <c r="B1341" s="375" t="s">
        <v>2205</v>
      </c>
      <c r="C1341" s="359" t="s">
        <v>1874</v>
      </c>
      <c r="D1341" s="359" t="s">
        <v>1779</v>
      </c>
      <c r="E1341" s="376" t="s">
        <v>1982</v>
      </c>
      <c r="F1341" s="377">
        <v>2</v>
      </c>
      <c r="G1341" s="378">
        <v>145</v>
      </c>
      <c r="H1341" s="378">
        <v>290</v>
      </c>
      <c r="I1341" s="379">
        <v>3.8931243397000002E-4</v>
      </c>
      <c r="J1341" s="379">
        <v>2.68491334E-6</v>
      </c>
      <c r="K1341" s="379">
        <v>0</v>
      </c>
    </row>
    <row r="1342" spans="2:11" x14ac:dyDescent="0.2">
      <c r="B1342" s="375" t="s">
        <v>2205</v>
      </c>
      <c r="C1342" s="359" t="s">
        <v>1880</v>
      </c>
      <c r="D1342" s="359" t="s">
        <v>1779</v>
      </c>
      <c r="E1342" s="376" t="s">
        <v>1982</v>
      </c>
      <c r="F1342" s="377">
        <v>42</v>
      </c>
      <c r="G1342" s="378">
        <v>85</v>
      </c>
      <c r="H1342" s="378">
        <v>3570</v>
      </c>
      <c r="I1342" s="379">
        <v>4.79257030781E-3</v>
      </c>
      <c r="J1342" s="379">
        <v>5.638318009E-5</v>
      </c>
      <c r="K1342" s="379">
        <v>0</v>
      </c>
    </row>
    <row r="1343" spans="2:11" x14ac:dyDescent="0.2">
      <c r="B1343" s="375" t="s">
        <v>2205</v>
      </c>
      <c r="C1343" s="359" t="s">
        <v>2002</v>
      </c>
      <c r="D1343" s="359" t="s">
        <v>1783</v>
      </c>
      <c r="E1343" s="376" t="s">
        <v>1982</v>
      </c>
      <c r="F1343" s="377">
        <v>6</v>
      </c>
      <c r="G1343" s="378">
        <v>155</v>
      </c>
      <c r="H1343" s="378">
        <v>930</v>
      </c>
      <c r="I1343" s="379">
        <v>1.2484847020399999E-3</v>
      </c>
      <c r="J1343" s="379">
        <v>8.0547400100000002E-6</v>
      </c>
      <c r="K1343" s="379">
        <v>0</v>
      </c>
    </row>
    <row r="1344" spans="2:11" x14ac:dyDescent="0.2">
      <c r="B1344" s="375" t="s">
        <v>2205</v>
      </c>
      <c r="C1344" s="359" t="s">
        <v>1968</v>
      </c>
      <c r="D1344" s="359" t="s">
        <v>2547</v>
      </c>
      <c r="E1344" s="376" t="s">
        <v>1982</v>
      </c>
      <c r="F1344" s="377">
        <v>14</v>
      </c>
      <c r="G1344" s="378">
        <v>185</v>
      </c>
      <c r="H1344" s="378">
        <v>2590</v>
      </c>
      <c r="I1344" s="379">
        <v>3.47696277233E-3</v>
      </c>
      <c r="J1344" s="379">
        <v>1.8794393359999999E-5</v>
      </c>
      <c r="K1344" s="379">
        <v>0</v>
      </c>
    </row>
    <row r="1345" spans="2:11" x14ac:dyDescent="0.2">
      <c r="B1345" s="375" t="s">
        <v>2205</v>
      </c>
      <c r="C1345" s="359" t="s">
        <v>1895</v>
      </c>
      <c r="D1345" s="359" t="s">
        <v>1779</v>
      </c>
      <c r="E1345" s="376" t="s">
        <v>1982</v>
      </c>
      <c r="F1345" s="377">
        <v>56</v>
      </c>
      <c r="G1345" s="378">
        <v>379</v>
      </c>
      <c r="H1345" s="378">
        <v>21224</v>
      </c>
      <c r="I1345" s="379">
        <v>2.8492300339780001E-2</v>
      </c>
      <c r="J1345" s="379">
        <v>7.5177573460000002E-5</v>
      </c>
      <c r="K1345" s="379">
        <v>0</v>
      </c>
    </row>
    <row r="1346" spans="2:11" x14ac:dyDescent="0.2">
      <c r="B1346" s="375" t="s">
        <v>2205</v>
      </c>
      <c r="C1346" s="359" t="s">
        <v>1997</v>
      </c>
      <c r="D1346" s="359" t="s">
        <v>1779</v>
      </c>
      <c r="E1346" s="376" t="s">
        <v>1982</v>
      </c>
      <c r="F1346" s="377">
        <v>1</v>
      </c>
      <c r="G1346" s="378">
        <v>105</v>
      </c>
      <c r="H1346" s="378">
        <v>105</v>
      </c>
      <c r="I1346" s="379">
        <v>1.4095795023E-4</v>
      </c>
      <c r="J1346" s="379">
        <v>1.34245667E-6</v>
      </c>
      <c r="K1346" s="379">
        <v>0</v>
      </c>
    </row>
    <row r="1347" spans="2:11" x14ac:dyDescent="0.2">
      <c r="B1347" s="375" t="s">
        <v>2205</v>
      </c>
      <c r="C1347" s="359" t="s">
        <v>1900</v>
      </c>
      <c r="D1347" s="359" t="s">
        <v>1779</v>
      </c>
      <c r="E1347" s="376" t="s">
        <v>1982</v>
      </c>
      <c r="F1347" s="377">
        <v>1</v>
      </c>
      <c r="G1347" s="378">
        <v>155</v>
      </c>
      <c r="H1347" s="378">
        <v>155</v>
      </c>
      <c r="I1347" s="379">
        <v>2.0808078366999999E-4</v>
      </c>
      <c r="J1347" s="379">
        <v>1.34245667E-6</v>
      </c>
      <c r="K1347" s="379">
        <v>0</v>
      </c>
    </row>
    <row r="1348" spans="2:11" x14ac:dyDescent="0.2">
      <c r="B1348" s="375" t="s">
        <v>2208</v>
      </c>
      <c r="C1348" s="359" t="s">
        <v>1807</v>
      </c>
      <c r="D1348" s="359" t="s">
        <v>1779</v>
      </c>
      <c r="E1348" s="376" t="s">
        <v>1982</v>
      </c>
      <c r="F1348" s="377">
        <v>1</v>
      </c>
      <c r="G1348" s="378">
        <v>228</v>
      </c>
      <c r="H1348" s="378">
        <v>228</v>
      </c>
      <c r="I1348" s="379">
        <v>3.0608012049999998E-4</v>
      </c>
      <c r="J1348" s="379">
        <v>1.34245667E-6</v>
      </c>
      <c r="K1348" s="379">
        <v>0</v>
      </c>
    </row>
    <row r="1349" spans="2:11" x14ac:dyDescent="0.2">
      <c r="B1349" s="375" t="s">
        <v>2208</v>
      </c>
      <c r="C1349" s="359" t="s">
        <v>1809</v>
      </c>
      <c r="D1349" s="359" t="s">
        <v>1783</v>
      </c>
      <c r="E1349" s="376" t="s">
        <v>1982</v>
      </c>
      <c r="F1349" s="377">
        <v>109</v>
      </c>
      <c r="G1349" s="378">
        <v>370</v>
      </c>
      <c r="H1349" s="378">
        <v>40330</v>
      </c>
      <c r="I1349" s="379">
        <v>5.4141277454919999E-2</v>
      </c>
      <c r="J1349" s="379">
        <v>1.4632777691000001E-4</v>
      </c>
      <c r="K1349" s="379">
        <v>0</v>
      </c>
    </row>
    <row r="1350" spans="2:11" x14ac:dyDescent="0.2">
      <c r="B1350" s="375" t="s">
        <v>2208</v>
      </c>
      <c r="C1350" s="359" t="s">
        <v>1811</v>
      </c>
      <c r="D1350" s="359" t="s">
        <v>1779</v>
      </c>
      <c r="E1350" s="376" t="s">
        <v>1982</v>
      </c>
      <c r="F1350" s="377">
        <v>52</v>
      </c>
      <c r="G1350" s="378">
        <v>185</v>
      </c>
      <c r="H1350" s="378">
        <v>9620</v>
      </c>
      <c r="I1350" s="379">
        <v>1.291443315438E-2</v>
      </c>
      <c r="J1350" s="379">
        <v>6.9807746779999998E-5</v>
      </c>
      <c r="K1350" s="379">
        <v>0</v>
      </c>
    </row>
    <row r="1351" spans="2:11" x14ac:dyDescent="0.2">
      <c r="B1351" s="375" t="s">
        <v>2208</v>
      </c>
      <c r="C1351" s="359" t="s">
        <v>1919</v>
      </c>
      <c r="D1351" s="359" t="s">
        <v>1783</v>
      </c>
      <c r="E1351" s="376" t="s">
        <v>1982</v>
      </c>
      <c r="F1351" s="377">
        <v>7</v>
      </c>
      <c r="G1351" s="378">
        <v>310</v>
      </c>
      <c r="H1351" s="378">
        <v>2170</v>
      </c>
      <c r="I1351" s="379">
        <v>2.9131309714199999E-3</v>
      </c>
      <c r="J1351" s="379">
        <v>9.3971966799999994E-6</v>
      </c>
      <c r="K1351" s="379">
        <v>0</v>
      </c>
    </row>
    <row r="1352" spans="2:11" x14ac:dyDescent="0.2">
      <c r="B1352" s="375" t="s">
        <v>2208</v>
      </c>
      <c r="C1352" s="359" t="s">
        <v>1822</v>
      </c>
      <c r="D1352" s="359" t="s">
        <v>1783</v>
      </c>
      <c r="E1352" s="376" t="s">
        <v>1982</v>
      </c>
      <c r="F1352" s="377">
        <v>10</v>
      </c>
      <c r="G1352" s="378">
        <v>120</v>
      </c>
      <c r="H1352" s="378">
        <v>1200</v>
      </c>
      <c r="I1352" s="379">
        <v>1.61094800263E-3</v>
      </c>
      <c r="J1352" s="379">
        <v>1.342456669E-5</v>
      </c>
      <c r="K1352" s="379">
        <v>0</v>
      </c>
    </row>
    <row r="1353" spans="2:11" x14ac:dyDescent="0.2">
      <c r="B1353" s="375" t="s">
        <v>2208</v>
      </c>
      <c r="C1353" s="359" t="s">
        <v>1925</v>
      </c>
      <c r="D1353" s="359" t="s">
        <v>1779</v>
      </c>
      <c r="E1353" s="376" t="s">
        <v>1982</v>
      </c>
      <c r="F1353" s="377">
        <v>1</v>
      </c>
      <c r="G1353" s="378">
        <v>4</v>
      </c>
      <c r="H1353" s="378">
        <v>4</v>
      </c>
      <c r="I1353" s="379">
        <v>5.36982668E-6</v>
      </c>
      <c r="J1353" s="379">
        <v>1.34245667E-6</v>
      </c>
      <c r="K1353" s="379">
        <v>0</v>
      </c>
    </row>
    <row r="1354" spans="2:11" x14ac:dyDescent="0.2">
      <c r="B1354" s="375" t="s">
        <v>2208</v>
      </c>
      <c r="C1354" s="359" t="s">
        <v>1825</v>
      </c>
      <c r="D1354" s="359" t="s">
        <v>1779</v>
      </c>
      <c r="E1354" s="376" t="s">
        <v>1982</v>
      </c>
      <c r="F1354" s="377">
        <v>1</v>
      </c>
      <c r="G1354" s="378">
        <v>103</v>
      </c>
      <c r="H1354" s="378">
        <v>103</v>
      </c>
      <c r="I1354" s="379">
        <v>1.3827303688999999E-4</v>
      </c>
      <c r="J1354" s="379">
        <v>1.34245667E-6</v>
      </c>
      <c r="K1354" s="379">
        <v>0</v>
      </c>
    </row>
    <row r="1355" spans="2:11" x14ac:dyDescent="0.2">
      <c r="B1355" s="375" t="s">
        <v>2208</v>
      </c>
      <c r="C1355" s="359" t="s">
        <v>2206</v>
      </c>
      <c r="D1355" s="359" t="s">
        <v>2547</v>
      </c>
      <c r="E1355" s="376" t="s">
        <v>1982</v>
      </c>
      <c r="F1355" s="377">
        <v>27</v>
      </c>
      <c r="G1355" s="378">
        <v>380</v>
      </c>
      <c r="H1355" s="378">
        <v>10260</v>
      </c>
      <c r="I1355" s="379">
        <v>1.377360542245E-2</v>
      </c>
      <c r="J1355" s="379">
        <v>3.624633006E-5</v>
      </c>
      <c r="K1355" s="379">
        <v>0</v>
      </c>
    </row>
    <row r="1356" spans="2:11" x14ac:dyDescent="0.2">
      <c r="B1356" s="375" t="s">
        <v>2208</v>
      </c>
      <c r="C1356" s="359" t="s">
        <v>2059</v>
      </c>
      <c r="D1356" s="359" t="s">
        <v>1779</v>
      </c>
      <c r="E1356" s="376" t="s">
        <v>1982</v>
      </c>
      <c r="F1356" s="377">
        <v>11</v>
      </c>
      <c r="G1356" s="378">
        <v>155</v>
      </c>
      <c r="H1356" s="378">
        <v>1705</v>
      </c>
      <c r="I1356" s="379">
        <v>2.2888886203999998E-3</v>
      </c>
      <c r="J1356" s="379">
        <v>1.4767023359999999E-5</v>
      </c>
      <c r="K1356" s="379">
        <v>0</v>
      </c>
    </row>
    <row r="1357" spans="2:11" x14ac:dyDescent="0.2">
      <c r="B1357" s="375" t="s">
        <v>2208</v>
      </c>
      <c r="C1357" s="359" t="s">
        <v>1989</v>
      </c>
      <c r="D1357" s="359" t="s">
        <v>2547</v>
      </c>
      <c r="E1357" s="376" t="s">
        <v>1982</v>
      </c>
      <c r="F1357" s="377">
        <v>8</v>
      </c>
      <c r="G1357" s="378">
        <v>225</v>
      </c>
      <c r="H1357" s="378">
        <v>1800</v>
      </c>
      <c r="I1357" s="379">
        <v>2.4164220039399999E-3</v>
      </c>
      <c r="J1357" s="379">
        <v>1.073965335E-5</v>
      </c>
      <c r="K1357" s="379">
        <v>0</v>
      </c>
    </row>
    <row r="1358" spans="2:11" x14ac:dyDescent="0.2">
      <c r="B1358" s="375" t="s">
        <v>2208</v>
      </c>
      <c r="C1358" s="359" t="s">
        <v>1852</v>
      </c>
      <c r="D1358" s="359" t="s">
        <v>1779</v>
      </c>
      <c r="E1358" s="376" t="s">
        <v>1982</v>
      </c>
      <c r="F1358" s="377">
        <v>24</v>
      </c>
      <c r="G1358" s="378">
        <v>408</v>
      </c>
      <c r="H1358" s="378">
        <v>9792</v>
      </c>
      <c r="I1358" s="379">
        <v>1.314533570143E-2</v>
      </c>
      <c r="J1358" s="379">
        <v>3.2218960049999997E-5</v>
      </c>
      <c r="K1358" s="379">
        <v>0</v>
      </c>
    </row>
    <row r="1359" spans="2:11" x14ac:dyDescent="0.2">
      <c r="B1359" s="375" t="s">
        <v>2208</v>
      </c>
      <c r="C1359" s="359" t="s">
        <v>1874</v>
      </c>
      <c r="D1359" s="359" t="s">
        <v>1779</v>
      </c>
      <c r="E1359" s="376" t="s">
        <v>1982</v>
      </c>
      <c r="F1359" s="377">
        <v>2</v>
      </c>
      <c r="G1359" s="378">
        <v>380</v>
      </c>
      <c r="H1359" s="378">
        <v>760</v>
      </c>
      <c r="I1359" s="379">
        <v>1.0202670683299999E-3</v>
      </c>
      <c r="J1359" s="379">
        <v>2.68491334E-6</v>
      </c>
      <c r="K1359" s="379">
        <v>0</v>
      </c>
    </row>
    <row r="1360" spans="2:11" x14ac:dyDescent="0.2">
      <c r="B1360" s="375" t="s">
        <v>2208</v>
      </c>
      <c r="C1360" s="359" t="s">
        <v>1877</v>
      </c>
      <c r="D1360" s="359" t="s">
        <v>1779</v>
      </c>
      <c r="E1360" s="376" t="s">
        <v>1982</v>
      </c>
      <c r="F1360" s="377">
        <v>2</v>
      </c>
      <c r="G1360" s="378">
        <v>5</v>
      </c>
      <c r="H1360" s="378">
        <v>10</v>
      </c>
      <c r="I1360" s="379">
        <v>1.342456669E-5</v>
      </c>
      <c r="J1360" s="379">
        <v>2.68491334E-6</v>
      </c>
      <c r="K1360" s="379">
        <v>0</v>
      </c>
    </row>
    <row r="1361" spans="2:11" x14ac:dyDescent="0.2">
      <c r="B1361" s="375" t="s">
        <v>2208</v>
      </c>
      <c r="C1361" s="359" t="s">
        <v>1879</v>
      </c>
      <c r="D1361" s="359" t="s">
        <v>1779</v>
      </c>
      <c r="E1361" s="376" t="s">
        <v>1982</v>
      </c>
      <c r="F1361" s="377">
        <v>20</v>
      </c>
      <c r="G1361" s="378">
        <v>305</v>
      </c>
      <c r="H1361" s="378">
        <v>6100</v>
      </c>
      <c r="I1361" s="379">
        <v>8.1889856800100008E-3</v>
      </c>
      <c r="J1361" s="379">
        <v>2.6849133380000001E-5</v>
      </c>
      <c r="K1361" s="379">
        <v>0</v>
      </c>
    </row>
    <row r="1362" spans="2:11" x14ac:dyDescent="0.2">
      <c r="B1362" s="375" t="s">
        <v>2208</v>
      </c>
      <c r="C1362" s="359" t="s">
        <v>1955</v>
      </c>
      <c r="D1362" s="359" t="s">
        <v>1783</v>
      </c>
      <c r="E1362" s="376" t="s">
        <v>1982</v>
      </c>
      <c r="F1362" s="377">
        <v>3</v>
      </c>
      <c r="G1362" s="378">
        <v>5</v>
      </c>
      <c r="H1362" s="378">
        <v>15</v>
      </c>
      <c r="I1362" s="379">
        <v>2.013685003E-5</v>
      </c>
      <c r="J1362" s="379">
        <v>4.02737001E-6</v>
      </c>
      <c r="K1362" s="379">
        <v>0</v>
      </c>
    </row>
    <row r="1363" spans="2:11" x14ac:dyDescent="0.2">
      <c r="B1363" s="375" t="s">
        <v>2208</v>
      </c>
      <c r="C1363" s="359" t="s">
        <v>1992</v>
      </c>
      <c r="D1363" s="359" t="s">
        <v>1783</v>
      </c>
      <c r="E1363" s="376" t="s">
        <v>1982</v>
      </c>
      <c r="F1363" s="377">
        <v>2</v>
      </c>
      <c r="G1363" s="378">
        <v>45</v>
      </c>
      <c r="H1363" s="378">
        <v>90</v>
      </c>
      <c r="I1363" s="379">
        <v>1.208211002E-4</v>
      </c>
      <c r="J1363" s="379">
        <v>2.68491334E-6</v>
      </c>
      <c r="K1363" s="379">
        <v>0</v>
      </c>
    </row>
    <row r="1364" spans="2:11" x14ac:dyDescent="0.2">
      <c r="B1364" s="375" t="s">
        <v>2208</v>
      </c>
      <c r="C1364" s="359" t="s">
        <v>1995</v>
      </c>
      <c r="D1364" s="359" t="s">
        <v>2547</v>
      </c>
      <c r="E1364" s="376" t="s">
        <v>1982</v>
      </c>
      <c r="F1364" s="377">
        <v>4</v>
      </c>
      <c r="G1364" s="378">
        <v>33</v>
      </c>
      <c r="H1364" s="378">
        <v>132</v>
      </c>
      <c r="I1364" s="379">
        <v>1.7720428029000001E-4</v>
      </c>
      <c r="J1364" s="379">
        <v>5.36982668E-6</v>
      </c>
      <c r="K1364" s="379">
        <v>0</v>
      </c>
    </row>
    <row r="1365" spans="2:11" x14ac:dyDescent="0.2">
      <c r="B1365" s="375" t="s">
        <v>2208</v>
      </c>
      <c r="C1365" s="359" t="s">
        <v>1995</v>
      </c>
      <c r="D1365" s="359" t="s">
        <v>2547</v>
      </c>
      <c r="E1365" s="376" t="s">
        <v>1982</v>
      </c>
      <c r="F1365" s="377">
        <v>99</v>
      </c>
      <c r="G1365" s="378">
        <v>240</v>
      </c>
      <c r="H1365" s="378">
        <v>23760</v>
      </c>
      <c r="I1365" s="379">
        <v>3.1896770451989999E-2</v>
      </c>
      <c r="J1365" s="379">
        <v>1.3290321021999999E-4</v>
      </c>
      <c r="K1365" s="379">
        <v>0</v>
      </c>
    </row>
    <row r="1366" spans="2:11" x14ac:dyDescent="0.2">
      <c r="B1366" s="375" t="s">
        <v>2208</v>
      </c>
      <c r="C1366" s="359" t="s">
        <v>1888</v>
      </c>
      <c r="D1366" s="359" t="s">
        <v>1779</v>
      </c>
      <c r="E1366" s="376" t="s">
        <v>1982</v>
      </c>
      <c r="F1366" s="377">
        <v>36</v>
      </c>
      <c r="G1366" s="378">
        <v>278</v>
      </c>
      <c r="H1366" s="378">
        <v>10008</v>
      </c>
      <c r="I1366" s="379">
        <v>1.3435306341900001E-2</v>
      </c>
      <c r="J1366" s="379">
        <v>4.8328440079999998E-5</v>
      </c>
      <c r="K1366" s="379">
        <v>0</v>
      </c>
    </row>
    <row r="1367" spans="2:11" x14ac:dyDescent="0.2">
      <c r="B1367" s="375" t="s">
        <v>2208</v>
      </c>
      <c r="C1367" s="359" t="s">
        <v>1893</v>
      </c>
      <c r="D1367" s="359" t="s">
        <v>1779</v>
      </c>
      <c r="E1367" s="376" t="s">
        <v>1982</v>
      </c>
      <c r="F1367" s="377">
        <v>2</v>
      </c>
      <c r="G1367" s="378">
        <v>332</v>
      </c>
      <c r="H1367" s="378">
        <v>664</v>
      </c>
      <c r="I1367" s="379">
        <v>8.9139122812000005E-4</v>
      </c>
      <c r="J1367" s="379">
        <v>2.68491334E-6</v>
      </c>
      <c r="K1367" s="379">
        <v>0</v>
      </c>
    </row>
    <row r="1368" spans="2:11" x14ac:dyDescent="0.2">
      <c r="B1368" s="375" t="s">
        <v>2208</v>
      </c>
      <c r="C1368" s="359" t="s">
        <v>1985</v>
      </c>
      <c r="D1368" s="359" t="s">
        <v>1783</v>
      </c>
      <c r="E1368" s="376" t="s">
        <v>1982</v>
      </c>
      <c r="F1368" s="377">
        <v>9</v>
      </c>
      <c r="G1368" s="378">
        <v>270</v>
      </c>
      <c r="H1368" s="378">
        <v>2430</v>
      </c>
      <c r="I1368" s="379">
        <v>3.26216970532E-3</v>
      </c>
      <c r="J1368" s="379">
        <v>1.2082110019999999E-5</v>
      </c>
      <c r="K1368" s="379">
        <v>0</v>
      </c>
    </row>
    <row r="1369" spans="2:11" x14ac:dyDescent="0.2">
      <c r="B1369" s="375" t="s">
        <v>2208</v>
      </c>
      <c r="C1369" s="359" t="s">
        <v>2023</v>
      </c>
      <c r="D1369" s="359" t="s">
        <v>1783</v>
      </c>
      <c r="E1369" s="376" t="s">
        <v>1982</v>
      </c>
      <c r="F1369" s="377">
        <v>1</v>
      </c>
      <c r="G1369" s="378">
        <v>195</v>
      </c>
      <c r="H1369" s="378">
        <v>195</v>
      </c>
      <c r="I1369" s="379">
        <v>2.6177905042999998E-4</v>
      </c>
      <c r="J1369" s="379">
        <v>1.34245667E-6</v>
      </c>
      <c r="K1369" s="379">
        <v>0</v>
      </c>
    </row>
    <row r="1370" spans="2:11" x14ac:dyDescent="0.2">
      <c r="B1370" s="375" t="s">
        <v>2209</v>
      </c>
      <c r="C1370" s="359" t="s">
        <v>2142</v>
      </c>
      <c r="D1370" s="359" t="s">
        <v>1783</v>
      </c>
      <c r="E1370" s="376" t="s">
        <v>1982</v>
      </c>
      <c r="F1370" s="377">
        <v>1</v>
      </c>
      <c r="G1370" s="378">
        <v>61</v>
      </c>
      <c r="H1370" s="378">
        <v>61</v>
      </c>
      <c r="I1370" s="379">
        <v>8.1889856799999996E-5</v>
      </c>
      <c r="J1370" s="379">
        <v>1.34245667E-6</v>
      </c>
      <c r="K1370" s="379">
        <v>0</v>
      </c>
    </row>
    <row r="1371" spans="2:11" x14ac:dyDescent="0.2">
      <c r="B1371" s="375" t="s">
        <v>2209</v>
      </c>
      <c r="C1371" s="359" t="s">
        <v>2142</v>
      </c>
      <c r="D1371" s="359" t="s">
        <v>1783</v>
      </c>
      <c r="E1371" s="376" t="s">
        <v>1982</v>
      </c>
      <c r="F1371" s="377">
        <v>188</v>
      </c>
      <c r="G1371" s="378">
        <v>75</v>
      </c>
      <c r="H1371" s="378">
        <v>14100</v>
      </c>
      <c r="I1371" s="379">
        <v>1.892863903085E-2</v>
      </c>
      <c r="J1371" s="379">
        <v>2.5238185374000001E-4</v>
      </c>
      <c r="K1371" s="379">
        <v>0</v>
      </c>
    </row>
    <row r="1372" spans="2:11" x14ac:dyDescent="0.2">
      <c r="B1372" s="375" t="s">
        <v>2209</v>
      </c>
      <c r="C1372" s="359" t="s">
        <v>1808</v>
      </c>
      <c r="D1372" s="359" t="s">
        <v>1779</v>
      </c>
      <c r="E1372" s="376" t="s">
        <v>1982</v>
      </c>
      <c r="F1372" s="377">
        <v>20</v>
      </c>
      <c r="G1372" s="378">
        <v>20</v>
      </c>
      <c r="H1372" s="378">
        <v>400</v>
      </c>
      <c r="I1372" s="379">
        <v>5.3698266754000003E-4</v>
      </c>
      <c r="J1372" s="379">
        <v>2.6849133380000001E-5</v>
      </c>
      <c r="K1372" s="379">
        <v>0</v>
      </c>
    </row>
    <row r="1373" spans="2:11" x14ac:dyDescent="0.2">
      <c r="B1373" s="375" t="s">
        <v>2209</v>
      </c>
      <c r="C1373" s="359" t="s">
        <v>1810</v>
      </c>
      <c r="D1373" s="359" t="s">
        <v>1779</v>
      </c>
      <c r="E1373" s="376" t="s">
        <v>1982</v>
      </c>
      <c r="F1373" s="377">
        <v>1</v>
      </c>
      <c r="G1373" s="378">
        <v>256</v>
      </c>
      <c r="H1373" s="378">
        <v>256</v>
      </c>
      <c r="I1373" s="379">
        <v>3.4366890722999999E-4</v>
      </c>
      <c r="J1373" s="379">
        <v>1.34245667E-6</v>
      </c>
      <c r="K1373" s="379">
        <v>0</v>
      </c>
    </row>
    <row r="1374" spans="2:11" x14ac:dyDescent="0.2">
      <c r="B1374" s="375" t="s">
        <v>2209</v>
      </c>
      <c r="C1374" s="359" t="s">
        <v>1811</v>
      </c>
      <c r="D1374" s="359" t="s">
        <v>1779</v>
      </c>
      <c r="E1374" s="376" t="s">
        <v>1982</v>
      </c>
      <c r="F1374" s="377">
        <v>325</v>
      </c>
      <c r="G1374" s="378">
        <v>20</v>
      </c>
      <c r="H1374" s="378">
        <v>6500</v>
      </c>
      <c r="I1374" s="379">
        <v>8.7259683475600005E-3</v>
      </c>
      <c r="J1374" s="379">
        <v>4.3629841737999998E-4</v>
      </c>
      <c r="K1374" s="379">
        <v>0</v>
      </c>
    </row>
    <row r="1375" spans="2:11" x14ac:dyDescent="0.2">
      <c r="B1375" s="375" t="s">
        <v>2209</v>
      </c>
      <c r="C1375" s="359" t="s">
        <v>1825</v>
      </c>
      <c r="D1375" s="359" t="s">
        <v>1779</v>
      </c>
      <c r="E1375" s="376" t="s">
        <v>1982</v>
      </c>
      <c r="F1375" s="377">
        <v>7</v>
      </c>
      <c r="G1375" s="378">
        <v>165</v>
      </c>
      <c r="H1375" s="378">
        <v>1155</v>
      </c>
      <c r="I1375" s="379">
        <v>1.5505374525300001E-3</v>
      </c>
      <c r="J1375" s="379">
        <v>9.3971966799999994E-6</v>
      </c>
      <c r="K1375" s="379">
        <v>0</v>
      </c>
    </row>
    <row r="1376" spans="2:11" x14ac:dyDescent="0.2">
      <c r="B1376" s="375" t="s">
        <v>2209</v>
      </c>
      <c r="C1376" s="359" t="s">
        <v>1826</v>
      </c>
      <c r="D1376" s="359" t="s">
        <v>1779</v>
      </c>
      <c r="E1376" s="376" t="s">
        <v>1982</v>
      </c>
      <c r="F1376" s="377">
        <v>233</v>
      </c>
      <c r="G1376" s="378">
        <v>13.5922746781116</v>
      </c>
      <c r="H1376" s="378">
        <v>3167</v>
      </c>
      <c r="I1376" s="379">
        <v>4.2515602702599999E-3</v>
      </c>
      <c r="J1376" s="379">
        <v>3.1279240384000001E-4</v>
      </c>
      <c r="K1376" s="379">
        <v>0</v>
      </c>
    </row>
    <row r="1377" spans="2:11" x14ac:dyDescent="0.2">
      <c r="B1377" s="375" t="s">
        <v>2209</v>
      </c>
      <c r="C1377" s="359" t="s">
        <v>2058</v>
      </c>
      <c r="D1377" s="359" t="s">
        <v>1779</v>
      </c>
      <c r="E1377" s="376" t="s">
        <v>1982</v>
      </c>
      <c r="F1377" s="377">
        <v>29</v>
      </c>
      <c r="G1377" s="378">
        <v>36</v>
      </c>
      <c r="H1377" s="378">
        <v>1044</v>
      </c>
      <c r="I1377" s="379">
        <v>1.4015247622800001E-3</v>
      </c>
      <c r="J1377" s="379">
        <v>3.8931243400000002E-5</v>
      </c>
      <c r="K1377" s="379">
        <v>0</v>
      </c>
    </row>
    <row r="1378" spans="2:11" x14ac:dyDescent="0.2">
      <c r="B1378" s="375" t="s">
        <v>2209</v>
      </c>
      <c r="C1378" s="359" t="s">
        <v>2092</v>
      </c>
      <c r="D1378" s="359" t="s">
        <v>1783</v>
      </c>
      <c r="E1378" s="376" t="s">
        <v>1982</v>
      </c>
      <c r="F1378" s="377">
        <v>1</v>
      </c>
      <c r="G1378" s="378">
        <v>40</v>
      </c>
      <c r="H1378" s="378">
        <v>40</v>
      </c>
      <c r="I1378" s="379">
        <v>5.3698266749999998E-5</v>
      </c>
      <c r="J1378" s="379">
        <v>1.34245667E-6</v>
      </c>
      <c r="K1378" s="379">
        <v>0</v>
      </c>
    </row>
    <row r="1379" spans="2:11" x14ac:dyDescent="0.2">
      <c r="B1379" s="375" t="s">
        <v>2209</v>
      </c>
      <c r="C1379" s="359" t="s">
        <v>1840</v>
      </c>
      <c r="D1379" s="359" t="s">
        <v>2547</v>
      </c>
      <c r="E1379" s="376" t="s">
        <v>1982</v>
      </c>
      <c r="F1379" s="377">
        <v>81</v>
      </c>
      <c r="G1379" s="378">
        <v>361</v>
      </c>
      <c r="H1379" s="378">
        <v>29241</v>
      </c>
      <c r="I1379" s="379">
        <v>3.9254775453989997E-2</v>
      </c>
      <c r="J1379" s="379">
        <v>1.0873899018000001E-4</v>
      </c>
      <c r="K1379" s="379">
        <v>0</v>
      </c>
    </row>
    <row r="1380" spans="2:11" x14ac:dyDescent="0.2">
      <c r="B1380" s="375" t="s">
        <v>2209</v>
      </c>
      <c r="C1380" s="359" t="s">
        <v>1857</v>
      </c>
      <c r="D1380" s="359" t="s">
        <v>1779</v>
      </c>
      <c r="E1380" s="376" t="s">
        <v>1982</v>
      </c>
      <c r="F1380" s="377">
        <v>97</v>
      </c>
      <c r="G1380" s="378">
        <v>348</v>
      </c>
      <c r="H1380" s="378">
        <v>33756</v>
      </c>
      <c r="I1380" s="379">
        <v>4.5315967313869998E-2</v>
      </c>
      <c r="J1380" s="379">
        <v>1.3021829688E-4</v>
      </c>
      <c r="K1380" s="379">
        <v>0</v>
      </c>
    </row>
    <row r="1381" spans="2:11" x14ac:dyDescent="0.2">
      <c r="B1381" s="375" t="s">
        <v>2209</v>
      </c>
      <c r="C1381" s="359" t="s">
        <v>1946</v>
      </c>
      <c r="D1381" s="359" t="s">
        <v>1783</v>
      </c>
      <c r="E1381" s="376" t="s">
        <v>1982</v>
      </c>
      <c r="F1381" s="377">
        <v>25</v>
      </c>
      <c r="G1381" s="378">
        <v>5</v>
      </c>
      <c r="H1381" s="378">
        <v>125</v>
      </c>
      <c r="I1381" s="379">
        <v>1.6780708360999999E-4</v>
      </c>
      <c r="J1381" s="379">
        <v>3.3561416719999998E-5</v>
      </c>
      <c r="K1381" s="379">
        <v>0</v>
      </c>
    </row>
    <row r="1382" spans="2:11" x14ac:dyDescent="0.2">
      <c r="B1382" s="375" t="s">
        <v>2209</v>
      </c>
      <c r="C1382" s="359" t="s">
        <v>1874</v>
      </c>
      <c r="D1382" s="359" t="s">
        <v>1779</v>
      </c>
      <c r="E1382" s="376" t="s">
        <v>1982</v>
      </c>
      <c r="F1382" s="377">
        <v>12</v>
      </c>
      <c r="G1382" s="378">
        <v>300</v>
      </c>
      <c r="H1382" s="378">
        <v>3600</v>
      </c>
      <c r="I1382" s="379">
        <v>4.8328440078799998E-3</v>
      </c>
      <c r="J1382" s="379">
        <v>1.610948003E-5</v>
      </c>
      <c r="K1382" s="379">
        <v>0</v>
      </c>
    </row>
    <row r="1383" spans="2:11" x14ac:dyDescent="0.2">
      <c r="B1383" s="375" t="s">
        <v>2209</v>
      </c>
      <c r="C1383" s="359" t="s">
        <v>2036</v>
      </c>
      <c r="D1383" s="359" t="s">
        <v>1783</v>
      </c>
      <c r="E1383" s="376" t="s">
        <v>1982</v>
      </c>
      <c r="F1383" s="377">
        <v>362</v>
      </c>
      <c r="G1383" s="378">
        <v>253</v>
      </c>
      <c r="H1383" s="378">
        <v>91586</v>
      </c>
      <c r="I1383" s="379">
        <v>0.12295023647374</v>
      </c>
      <c r="J1383" s="379">
        <v>4.8596931413E-4</v>
      </c>
      <c r="K1383" s="379">
        <v>0</v>
      </c>
    </row>
    <row r="1384" spans="2:11" x14ac:dyDescent="0.2">
      <c r="B1384" s="375" t="s">
        <v>2209</v>
      </c>
      <c r="C1384" s="359" t="s">
        <v>1995</v>
      </c>
      <c r="D1384" s="359" t="s">
        <v>2547</v>
      </c>
      <c r="E1384" s="376" t="s">
        <v>1982</v>
      </c>
      <c r="F1384" s="377">
        <v>22</v>
      </c>
      <c r="G1384" s="378">
        <v>185</v>
      </c>
      <c r="H1384" s="378">
        <v>4070</v>
      </c>
      <c r="I1384" s="379">
        <v>5.4637986422399996E-3</v>
      </c>
      <c r="J1384" s="379">
        <v>2.9534046709999999E-5</v>
      </c>
      <c r="K1384" s="379">
        <v>0</v>
      </c>
    </row>
    <row r="1385" spans="2:11" x14ac:dyDescent="0.2">
      <c r="B1385" s="375" t="s">
        <v>2209</v>
      </c>
      <c r="C1385" s="359" t="s">
        <v>2210</v>
      </c>
      <c r="D1385" s="359" t="s">
        <v>2547</v>
      </c>
      <c r="E1385" s="376" t="s">
        <v>1982</v>
      </c>
      <c r="F1385" s="377">
        <v>9</v>
      </c>
      <c r="G1385" s="378">
        <v>135</v>
      </c>
      <c r="H1385" s="378">
        <v>1215</v>
      </c>
      <c r="I1385" s="379">
        <v>1.63108485266E-3</v>
      </c>
      <c r="J1385" s="379">
        <v>1.2082110019999999E-5</v>
      </c>
      <c r="K1385" s="379">
        <v>0</v>
      </c>
    </row>
    <row r="1386" spans="2:11" x14ac:dyDescent="0.2">
      <c r="B1386" s="375" t="s">
        <v>2209</v>
      </c>
      <c r="C1386" s="359" t="s">
        <v>1888</v>
      </c>
      <c r="D1386" s="359" t="s">
        <v>1779</v>
      </c>
      <c r="E1386" s="376" t="s">
        <v>1982</v>
      </c>
      <c r="F1386" s="377">
        <v>293</v>
      </c>
      <c r="G1386" s="378">
        <v>210</v>
      </c>
      <c r="H1386" s="378">
        <v>61530</v>
      </c>
      <c r="I1386" s="379">
        <v>8.2601358834639996E-2</v>
      </c>
      <c r="J1386" s="379">
        <v>3.9333980396999999E-4</v>
      </c>
      <c r="K1386" s="379">
        <v>0</v>
      </c>
    </row>
    <row r="1387" spans="2:11" x14ac:dyDescent="0.2">
      <c r="B1387" s="375" t="s">
        <v>2209</v>
      </c>
      <c r="C1387" s="359" t="s">
        <v>2029</v>
      </c>
      <c r="D1387" s="359" t="s">
        <v>2547</v>
      </c>
      <c r="E1387" s="376" t="s">
        <v>1982</v>
      </c>
      <c r="F1387" s="377">
        <v>35</v>
      </c>
      <c r="G1387" s="378">
        <v>330</v>
      </c>
      <c r="H1387" s="378">
        <v>11550</v>
      </c>
      <c r="I1387" s="379">
        <v>1.550537452527E-2</v>
      </c>
      <c r="J1387" s="379">
        <v>4.6985983409999997E-5</v>
      </c>
      <c r="K1387" s="379">
        <v>0</v>
      </c>
    </row>
    <row r="1388" spans="2:11" x14ac:dyDescent="0.2">
      <c r="B1388" s="375" t="s">
        <v>2209</v>
      </c>
      <c r="C1388" s="359" t="s">
        <v>2082</v>
      </c>
      <c r="D1388" s="359" t="s">
        <v>1779</v>
      </c>
      <c r="E1388" s="376" t="s">
        <v>1982</v>
      </c>
      <c r="F1388" s="377">
        <v>1</v>
      </c>
      <c r="G1388" s="378">
        <v>254</v>
      </c>
      <c r="H1388" s="378">
        <v>254</v>
      </c>
      <c r="I1388" s="379">
        <v>3.4098399388999998E-4</v>
      </c>
      <c r="J1388" s="379">
        <v>1.34245667E-6</v>
      </c>
      <c r="K1388" s="379">
        <v>0</v>
      </c>
    </row>
    <row r="1389" spans="2:11" x14ac:dyDescent="0.2">
      <c r="B1389" s="375" t="s">
        <v>2209</v>
      </c>
      <c r="C1389" s="359" t="s">
        <v>1899</v>
      </c>
      <c r="D1389" s="359" t="s">
        <v>1783</v>
      </c>
      <c r="E1389" s="376" t="s">
        <v>1982</v>
      </c>
      <c r="F1389" s="377">
        <v>143</v>
      </c>
      <c r="G1389" s="378">
        <v>321</v>
      </c>
      <c r="H1389" s="378">
        <v>45903</v>
      </c>
      <c r="I1389" s="379">
        <v>6.1622788470450003E-2</v>
      </c>
      <c r="J1389" s="379">
        <v>1.9197130365000001E-4</v>
      </c>
      <c r="K1389" s="379">
        <v>0</v>
      </c>
    </row>
    <row r="1390" spans="2:11" x14ac:dyDescent="0.2">
      <c r="B1390" s="375" t="s">
        <v>2209</v>
      </c>
      <c r="C1390" s="359" t="s">
        <v>2051</v>
      </c>
      <c r="D1390" s="359" t="s">
        <v>1783</v>
      </c>
      <c r="E1390" s="376" t="s">
        <v>1982</v>
      </c>
      <c r="F1390" s="377">
        <v>82</v>
      </c>
      <c r="G1390" s="378">
        <v>321</v>
      </c>
      <c r="H1390" s="378">
        <v>26322</v>
      </c>
      <c r="I1390" s="379">
        <v>3.5336144437599998E-2</v>
      </c>
      <c r="J1390" s="379">
        <v>1.1008144685E-4</v>
      </c>
      <c r="K1390" s="379">
        <v>0</v>
      </c>
    </row>
    <row r="1391" spans="2:11" x14ac:dyDescent="0.2">
      <c r="B1391" s="375" t="s">
        <v>2211</v>
      </c>
      <c r="C1391" s="359" t="s">
        <v>2142</v>
      </c>
      <c r="D1391" s="359" t="s">
        <v>1783</v>
      </c>
      <c r="E1391" s="376" t="s">
        <v>1982</v>
      </c>
      <c r="F1391" s="377">
        <v>1</v>
      </c>
      <c r="G1391" s="378">
        <v>165</v>
      </c>
      <c r="H1391" s="378">
        <v>165</v>
      </c>
      <c r="I1391" s="379">
        <v>2.2150535036000001E-4</v>
      </c>
      <c r="J1391" s="379">
        <v>1.34245667E-6</v>
      </c>
      <c r="K1391" s="379">
        <v>0</v>
      </c>
    </row>
    <row r="1392" spans="2:11" x14ac:dyDescent="0.2">
      <c r="B1392" s="375" t="s">
        <v>2211</v>
      </c>
      <c r="C1392" s="359" t="s">
        <v>1913</v>
      </c>
      <c r="D1392" s="359" t="s">
        <v>1779</v>
      </c>
      <c r="E1392" s="376" t="s">
        <v>1982</v>
      </c>
      <c r="F1392" s="377">
        <v>2</v>
      </c>
      <c r="G1392" s="378">
        <v>350</v>
      </c>
      <c r="H1392" s="378">
        <v>700</v>
      </c>
      <c r="I1392" s="379">
        <v>9.3971966819999999E-4</v>
      </c>
      <c r="J1392" s="379">
        <v>2.68491334E-6</v>
      </c>
      <c r="K1392" s="379">
        <v>0</v>
      </c>
    </row>
    <row r="1393" spans="2:11" x14ac:dyDescent="0.2">
      <c r="B1393" s="375" t="s">
        <v>2211</v>
      </c>
      <c r="C1393" s="359" t="s">
        <v>1809</v>
      </c>
      <c r="D1393" s="359" t="s">
        <v>1783</v>
      </c>
      <c r="E1393" s="376" t="s">
        <v>1982</v>
      </c>
      <c r="F1393" s="377">
        <v>83</v>
      </c>
      <c r="G1393" s="378">
        <v>260</v>
      </c>
      <c r="H1393" s="378">
        <v>21580</v>
      </c>
      <c r="I1393" s="379">
        <v>2.8970214913889999E-2</v>
      </c>
      <c r="J1393" s="379">
        <v>1.1142390351000001E-4</v>
      </c>
      <c r="K1393" s="379">
        <v>0</v>
      </c>
    </row>
    <row r="1394" spans="2:11" x14ac:dyDescent="0.2">
      <c r="B1394" s="375" t="s">
        <v>2211</v>
      </c>
      <c r="C1394" s="359" t="s">
        <v>2088</v>
      </c>
      <c r="D1394" s="359" t="s">
        <v>1779</v>
      </c>
      <c r="E1394" s="376" t="s">
        <v>1982</v>
      </c>
      <c r="F1394" s="377">
        <v>5</v>
      </c>
      <c r="G1394" s="378">
        <v>381</v>
      </c>
      <c r="H1394" s="378">
        <v>1905</v>
      </c>
      <c r="I1394" s="379">
        <v>2.5573799541700002E-3</v>
      </c>
      <c r="J1394" s="379">
        <v>6.7122833400000002E-6</v>
      </c>
      <c r="K1394" s="379">
        <v>0</v>
      </c>
    </row>
    <row r="1395" spans="2:11" x14ac:dyDescent="0.2">
      <c r="B1395" s="375" t="s">
        <v>2211</v>
      </c>
      <c r="C1395" s="359" t="s">
        <v>2033</v>
      </c>
      <c r="D1395" s="359" t="s">
        <v>1779</v>
      </c>
      <c r="E1395" s="376" t="s">
        <v>1982</v>
      </c>
      <c r="F1395" s="377">
        <v>1</v>
      </c>
      <c r="G1395" s="378">
        <v>363</v>
      </c>
      <c r="H1395" s="378">
        <v>363</v>
      </c>
      <c r="I1395" s="379">
        <v>4.8731177079000001E-4</v>
      </c>
      <c r="J1395" s="379">
        <v>1.34245667E-6</v>
      </c>
      <c r="K1395" s="379">
        <v>0</v>
      </c>
    </row>
    <row r="1396" spans="2:11" x14ac:dyDescent="0.2">
      <c r="B1396" s="375" t="s">
        <v>2211</v>
      </c>
      <c r="C1396" s="359" t="s">
        <v>1926</v>
      </c>
      <c r="D1396" s="359" t="s">
        <v>2547</v>
      </c>
      <c r="E1396" s="376" t="s">
        <v>1982</v>
      </c>
      <c r="F1396" s="377">
        <v>16</v>
      </c>
      <c r="G1396" s="378">
        <v>379</v>
      </c>
      <c r="H1396" s="378">
        <v>6064</v>
      </c>
      <c r="I1396" s="379">
        <v>8.1406572399399992E-3</v>
      </c>
      <c r="J1396" s="379">
        <v>2.14793067E-5</v>
      </c>
      <c r="K1396" s="379">
        <v>0</v>
      </c>
    </row>
    <row r="1397" spans="2:11" x14ac:dyDescent="0.2">
      <c r="B1397" s="375" t="s">
        <v>2211</v>
      </c>
      <c r="C1397" s="359" t="s">
        <v>2059</v>
      </c>
      <c r="D1397" s="359" t="s">
        <v>1779</v>
      </c>
      <c r="E1397" s="376" t="s">
        <v>1982</v>
      </c>
      <c r="F1397" s="377">
        <v>47</v>
      </c>
      <c r="G1397" s="378">
        <v>337</v>
      </c>
      <c r="H1397" s="378">
        <v>15839</v>
      </c>
      <c r="I1397" s="379">
        <v>2.1263171177989999E-2</v>
      </c>
      <c r="J1397" s="379">
        <v>6.3095463440000004E-5</v>
      </c>
      <c r="K1397" s="379">
        <v>0</v>
      </c>
    </row>
    <row r="1398" spans="2:11" x14ac:dyDescent="0.2">
      <c r="B1398" s="375" t="s">
        <v>2211</v>
      </c>
      <c r="C1398" s="359" t="s">
        <v>1832</v>
      </c>
      <c r="D1398" s="359" t="s">
        <v>1783</v>
      </c>
      <c r="E1398" s="376" t="s">
        <v>1982</v>
      </c>
      <c r="F1398" s="377">
        <v>2</v>
      </c>
      <c r="G1398" s="378">
        <v>100</v>
      </c>
      <c r="H1398" s="378">
        <v>200</v>
      </c>
      <c r="I1398" s="379">
        <v>2.6849133377000002E-4</v>
      </c>
      <c r="J1398" s="379">
        <v>2.68491334E-6</v>
      </c>
      <c r="K1398" s="379">
        <v>0</v>
      </c>
    </row>
    <row r="1399" spans="2:11" x14ac:dyDescent="0.2">
      <c r="B1399" s="375" t="s">
        <v>2211</v>
      </c>
      <c r="C1399" s="359" t="s">
        <v>1832</v>
      </c>
      <c r="D1399" s="359" t="s">
        <v>1783</v>
      </c>
      <c r="E1399" s="376" t="s">
        <v>1982</v>
      </c>
      <c r="F1399" s="377">
        <v>13</v>
      </c>
      <c r="G1399" s="378">
        <v>95</v>
      </c>
      <c r="H1399" s="378">
        <v>1235</v>
      </c>
      <c r="I1399" s="379">
        <v>1.65793398604E-3</v>
      </c>
      <c r="J1399" s="379">
        <v>1.7451936700000001E-5</v>
      </c>
      <c r="K1399" s="379">
        <v>0</v>
      </c>
    </row>
    <row r="1400" spans="2:11" x14ac:dyDescent="0.2">
      <c r="B1400" s="375" t="s">
        <v>2211</v>
      </c>
      <c r="C1400" s="359" t="s">
        <v>1832</v>
      </c>
      <c r="D1400" s="359" t="s">
        <v>1783</v>
      </c>
      <c r="E1400" s="376" t="s">
        <v>1982</v>
      </c>
      <c r="F1400" s="377">
        <v>16</v>
      </c>
      <c r="G1400" s="378">
        <v>80</v>
      </c>
      <c r="H1400" s="378">
        <v>1280</v>
      </c>
      <c r="I1400" s="379">
        <v>1.7183445361299999E-3</v>
      </c>
      <c r="J1400" s="379">
        <v>2.14793067E-5</v>
      </c>
      <c r="K1400" s="379">
        <v>0</v>
      </c>
    </row>
    <row r="1401" spans="2:11" x14ac:dyDescent="0.2">
      <c r="B1401" s="375" t="s">
        <v>2211</v>
      </c>
      <c r="C1401" s="359" t="s">
        <v>1832</v>
      </c>
      <c r="D1401" s="359" t="s">
        <v>1783</v>
      </c>
      <c r="E1401" s="376" t="s">
        <v>1982</v>
      </c>
      <c r="F1401" s="377">
        <v>21</v>
      </c>
      <c r="G1401" s="378">
        <v>210</v>
      </c>
      <c r="H1401" s="378">
        <v>4410</v>
      </c>
      <c r="I1401" s="379">
        <v>5.9202339096499999E-3</v>
      </c>
      <c r="J1401" s="379">
        <v>2.8191590050000001E-5</v>
      </c>
      <c r="K1401" s="379">
        <v>0</v>
      </c>
    </row>
    <row r="1402" spans="2:11" x14ac:dyDescent="0.2">
      <c r="B1402" s="375" t="s">
        <v>2211</v>
      </c>
      <c r="C1402" s="359" t="s">
        <v>1834</v>
      </c>
      <c r="D1402" s="359" t="s">
        <v>1783</v>
      </c>
      <c r="E1402" s="376" t="s">
        <v>1982</v>
      </c>
      <c r="F1402" s="377">
        <v>1</v>
      </c>
      <c r="G1402" s="378">
        <v>88</v>
      </c>
      <c r="H1402" s="378">
        <v>88</v>
      </c>
      <c r="I1402" s="379">
        <v>1.1813618686E-4</v>
      </c>
      <c r="J1402" s="379">
        <v>1.34245667E-6</v>
      </c>
      <c r="K1402" s="379">
        <v>0</v>
      </c>
    </row>
    <row r="1403" spans="2:11" x14ac:dyDescent="0.2">
      <c r="B1403" s="375" t="s">
        <v>2211</v>
      </c>
      <c r="C1403" s="359" t="s">
        <v>1840</v>
      </c>
      <c r="D1403" s="359" t="s">
        <v>2547</v>
      </c>
      <c r="E1403" s="376" t="s">
        <v>1982</v>
      </c>
      <c r="F1403" s="377">
        <v>103</v>
      </c>
      <c r="G1403" s="378">
        <v>185</v>
      </c>
      <c r="H1403" s="378">
        <v>19055</v>
      </c>
      <c r="I1403" s="379">
        <v>2.5580511825029999E-2</v>
      </c>
      <c r="J1403" s="379">
        <v>1.3827303688999999E-4</v>
      </c>
      <c r="K1403" s="379">
        <v>0</v>
      </c>
    </row>
    <row r="1404" spans="2:11" x14ac:dyDescent="0.2">
      <c r="B1404" s="375" t="s">
        <v>2211</v>
      </c>
      <c r="C1404" s="359" t="s">
        <v>1865</v>
      </c>
      <c r="D1404" s="359" t="s">
        <v>1783</v>
      </c>
      <c r="E1404" s="376" t="s">
        <v>1982</v>
      </c>
      <c r="F1404" s="377">
        <v>2</v>
      </c>
      <c r="G1404" s="378">
        <v>268</v>
      </c>
      <c r="H1404" s="378">
        <v>536</v>
      </c>
      <c r="I1404" s="379">
        <v>7.1955677450999996E-4</v>
      </c>
      <c r="J1404" s="379">
        <v>2.68491334E-6</v>
      </c>
      <c r="K1404" s="379">
        <v>0</v>
      </c>
    </row>
    <row r="1405" spans="2:11" x14ac:dyDescent="0.2">
      <c r="B1405" s="375" t="s">
        <v>2211</v>
      </c>
      <c r="C1405" s="359" t="s">
        <v>1872</v>
      </c>
      <c r="D1405" s="359" t="s">
        <v>1779</v>
      </c>
      <c r="E1405" s="376" t="s">
        <v>1982</v>
      </c>
      <c r="F1405" s="377">
        <v>2</v>
      </c>
      <c r="G1405" s="378">
        <v>10</v>
      </c>
      <c r="H1405" s="378">
        <v>20</v>
      </c>
      <c r="I1405" s="379">
        <v>2.6849133380000001E-5</v>
      </c>
      <c r="J1405" s="379">
        <v>2.68491334E-6</v>
      </c>
      <c r="K1405" s="379">
        <v>0</v>
      </c>
    </row>
    <row r="1406" spans="2:11" x14ac:dyDescent="0.2">
      <c r="B1406" s="375" t="s">
        <v>2211</v>
      </c>
      <c r="C1406" s="359" t="s">
        <v>1874</v>
      </c>
      <c r="D1406" s="359" t="s">
        <v>1779</v>
      </c>
      <c r="E1406" s="376" t="s">
        <v>1982</v>
      </c>
      <c r="F1406" s="377">
        <v>16</v>
      </c>
      <c r="G1406" s="378">
        <v>205</v>
      </c>
      <c r="H1406" s="378">
        <v>3280</v>
      </c>
      <c r="I1406" s="379">
        <v>4.4032578738400002E-3</v>
      </c>
      <c r="J1406" s="379">
        <v>2.14793067E-5</v>
      </c>
      <c r="K1406" s="379">
        <v>0</v>
      </c>
    </row>
    <row r="1407" spans="2:11" x14ac:dyDescent="0.2">
      <c r="B1407" s="375" t="s">
        <v>2211</v>
      </c>
      <c r="C1407" s="359" t="s">
        <v>1963</v>
      </c>
      <c r="D1407" s="359" t="s">
        <v>2547</v>
      </c>
      <c r="E1407" s="376" t="s">
        <v>1982</v>
      </c>
      <c r="F1407" s="377">
        <v>120</v>
      </c>
      <c r="G1407" s="378">
        <v>230</v>
      </c>
      <c r="H1407" s="378">
        <v>27600</v>
      </c>
      <c r="I1407" s="379">
        <v>3.7051804060389999E-2</v>
      </c>
      <c r="J1407" s="379">
        <v>1.6109480026E-4</v>
      </c>
      <c r="K1407" s="379">
        <v>0</v>
      </c>
    </row>
    <row r="1408" spans="2:11" x14ac:dyDescent="0.2">
      <c r="B1408" s="375" t="s">
        <v>2211</v>
      </c>
      <c r="C1408" s="359" t="s">
        <v>1995</v>
      </c>
      <c r="D1408" s="359" t="s">
        <v>2547</v>
      </c>
      <c r="E1408" s="376" t="s">
        <v>1982</v>
      </c>
      <c r="F1408" s="377">
        <v>24</v>
      </c>
      <c r="G1408" s="378">
        <v>146</v>
      </c>
      <c r="H1408" s="378">
        <v>3504</v>
      </c>
      <c r="I1408" s="379">
        <v>4.7039681676699996E-3</v>
      </c>
      <c r="J1408" s="379">
        <v>3.2218960049999997E-5</v>
      </c>
      <c r="K1408" s="379">
        <v>0</v>
      </c>
    </row>
    <row r="1409" spans="2:11" x14ac:dyDescent="0.2">
      <c r="B1409" s="375" t="s">
        <v>2211</v>
      </c>
      <c r="C1409" s="359" t="s">
        <v>1888</v>
      </c>
      <c r="D1409" s="359" t="s">
        <v>1779</v>
      </c>
      <c r="E1409" s="376" t="s">
        <v>1982</v>
      </c>
      <c r="F1409" s="377">
        <v>2</v>
      </c>
      <c r="G1409" s="378">
        <v>165</v>
      </c>
      <c r="H1409" s="378">
        <v>330</v>
      </c>
      <c r="I1409" s="379">
        <v>4.4301070072000001E-4</v>
      </c>
      <c r="J1409" s="379">
        <v>2.68491334E-6</v>
      </c>
      <c r="K1409" s="379">
        <v>0</v>
      </c>
    </row>
    <row r="1410" spans="2:11" x14ac:dyDescent="0.2">
      <c r="B1410" s="375" t="s">
        <v>2211</v>
      </c>
      <c r="C1410" s="359" t="s">
        <v>1977</v>
      </c>
      <c r="D1410" s="359" t="s">
        <v>2547</v>
      </c>
      <c r="E1410" s="376" t="s">
        <v>1982</v>
      </c>
      <c r="F1410" s="377">
        <v>21</v>
      </c>
      <c r="G1410" s="378">
        <v>173</v>
      </c>
      <c r="H1410" s="378">
        <v>3633</v>
      </c>
      <c r="I1410" s="379">
        <v>4.87714507795E-3</v>
      </c>
      <c r="J1410" s="379">
        <v>2.8191590050000001E-5</v>
      </c>
      <c r="K1410" s="379">
        <v>0</v>
      </c>
    </row>
    <row r="1411" spans="2:11" x14ac:dyDescent="0.2">
      <c r="B1411" s="375" t="s">
        <v>2211</v>
      </c>
      <c r="C1411" s="359" t="s">
        <v>1898</v>
      </c>
      <c r="D1411" s="359" t="s">
        <v>1783</v>
      </c>
      <c r="E1411" s="376" t="s">
        <v>1982</v>
      </c>
      <c r="F1411" s="377">
        <v>2</v>
      </c>
      <c r="G1411" s="378">
        <v>100</v>
      </c>
      <c r="H1411" s="378">
        <v>200</v>
      </c>
      <c r="I1411" s="379">
        <v>2.6849133377000002E-4</v>
      </c>
      <c r="J1411" s="379">
        <v>2.68491334E-6</v>
      </c>
      <c r="K1411" s="379">
        <v>0</v>
      </c>
    </row>
    <row r="1412" spans="2:11" x14ac:dyDescent="0.2">
      <c r="B1412" s="375" t="s">
        <v>2212</v>
      </c>
      <c r="C1412" s="359" t="s">
        <v>2000</v>
      </c>
      <c r="D1412" s="359" t="s">
        <v>1783</v>
      </c>
      <c r="E1412" s="376" t="s">
        <v>1982</v>
      </c>
      <c r="F1412" s="377">
        <v>10</v>
      </c>
      <c r="G1412" s="378">
        <v>445</v>
      </c>
      <c r="H1412" s="378">
        <v>4450</v>
      </c>
      <c r="I1412" s="379">
        <v>5.9739321764E-3</v>
      </c>
      <c r="J1412" s="379">
        <v>1.342456669E-5</v>
      </c>
      <c r="K1412" s="379">
        <v>0</v>
      </c>
    </row>
    <row r="1413" spans="2:11" x14ac:dyDescent="0.2">
      <c r="B1413" s="375" t="s">
        <v>2213</v>
      </c>
      <c r="C1413" s="359" t="s">
        <v>2089</v>
      </c>
      <c r="D1413" s="359" t="s">
        <v>2547</v>
      </c>
      <c r="E1413" s="376" t="s">
        <v>1982</v>
      </c>
      <c r="F1413" s="377">
        <v>3</v>
      </c>
      <c r="G1413" s="378">
        <v>140</v>
      </c>
      <c r="H1413" s="378">
        <v>420</v>
      </c>
      <c r="I1413" s="379">
        <v>5.6383180092000002E-4</v>
      </c>
      <c r="J1413" s="379">
        <v>4.02737001E-6</v>
      </c>
      <c r="K1413" s="379">
        <v>0</v>
      </c>
    </row>
    <row r="1414" spans="2:11" x14ac:dyDescent="0.2">
      <c r="B1414" s="375" t="s">
        <v>2213</v>
      </c>
      <c r="C1414" s="359" t="s">
        <v>1948</v>
      </c>
      <c r="D1414" s="359" t="s">
        <v>2547</v>
      </c>
      <c r="E1414" s="376" t="s">
        <v>1982</v>
      </c>
      <c r="F1414" s="377">
        <v>121</v>
      </c>
      <c r="G1414" s="378">
        <v>374</v>
      </c>
      <c r="H1414" s="378">
        <v>45254</v>
      </c>
      <c r="I1414" s="379">
        <v>6.0751534092359998E-2</v>
      </c>
      <c r="J1414" s="379">
        <v>1.6243725693000001E-4</v>
      </c>
      <c r="K1414" s="379">
        <v>0</v>
      </c>
    </row>
    <row r="1415" spans="2:11" x14ac:dyDescent="0.2">
      <c r="B1415" s="375" t="s">
        <v>2213</v>
      </c>
      <c r="C1415" s="359" t="s">
        <v>2214</v>
      </c>
      <c r="D1415" s="359" t="s">
        <v>2547</v>
      </c>
      <c r="E1415" s="376" t="s">
        <v>1982</v>
      </c>
      <c r="F1415" s="377">
        <v>7</v>
      </c>
      <c r="G1415" s="378">
        <v>433</v>
      </c>
      <c r="H1415" s="378">
        <v>3031</v>
      </c>
      <c r="I1415" s="379">
        <v>4.0689861633000004E-3</v>
      </c>
      <c r="J1415" s="379">
        <v>9.3971966799999994E-6</v>
      </c>
      <c r="K1415" s="379">
        <v>0</v>
      </c>
    </row>
    <row r="1416" spans="2:11" x14ac:dyDescent="0.2">
      <c r="B1416" s="375" t="s">
        <v>2213</v>
      </c>
      <c r="C1416" s="359" t="s">
        <v>2214</v>
      </c>
      <c r="D1416" s="359" t="s">
        <v>2547</v>
      </c>
      <c r="E1416" s="376" t="s">
        <v>1982</v>
      </c>
      <c r="F1416" s="377">
        <v>34</v>
      </c>
      <c r="G1416" s="378">
        <v>436.08823529411802</v>
      </c>
      <c r="H1416" s="378">
        <v>14827</v>
      </c>
      <c r="I1416" s="379">
        <v>1.9904605029110001E-2</v>
      </c>
      <c r="J1416" s="379">
        <v>4.5643526740000003E-5</v>
      </c>
      <c r="K1416" s="379">
        <v>0</v>
      </c>
    </row>
    <row r="1417" spans="2:11" x14ac:dyDescent="0.2">
      <c r="B1417" s="375" t="s">
        <v>2213</v>
      </c>
      <c r="C1417" s="359" t="s">
        <v>2214</v>
      </c>
      <c r="D1417" s="359" t="s">
        <v>2547</v>
      </c>
      <c r="E1417" s="376" t="s">
        <v>1982</v>
      </c>
      <c r="F1417" s="377">
        <v>49</v>
      </c>
      <c r="G1417" s="378">
        <v>471</v>
      </c>
      <c r="H1417" s="378">
        <v>23079</v>
      </c>
      <c r="I1417" s="379">
        <v>3.09825574605E-2</v>
      </c>
      <c r="J1417" s="379">
        <v>6.5780376770000002E-5</v>
      </c>
      <c r="K1417" s="379">
        <v>0</v>
      </c>
    </row>
    <row r="1418" spans="2:11" x14ac:dyDescent="0.2">
      <c r="B1418" s="375" t="s">
        <v>2215</v>
      </c>
      <c r="C1418" s="359" t="s">
        <v>1912</v>
      </c>
      <c r="D1418" s="359" t="s">
        <v>1779</v>
      </c>
      <c r="E1418" s="376" t="s">
        <v>1982</v>
      </c>
      <c r="F1418" s="377">
        <v>1</v>
      </c>
      <c r="G1418" s="378">
        <v>175</v>
      </c>
      <c r="H1418" s="378">
        <v>175</v>
      </c>
      <c r="I1418" s="379">
        <v>2.3492991705E-4</v>
      </c>
      <c r="J1418" s="379">
        <v>1.34245667E-6</v>
      </c>
      <c r="K1418" s="379">
        <v>0</v>
      </c>
    </row>
    <row r="1419" spans="2:11" x14ac:dyDescent="0.2">
      <c r="B1419" s="375" t="s">
        <v>2215</v>
      </c>
      <c r="C1419" s="359" t="s">
        <v>1809</v>
      </c>
      <c r="D1419" s="359" t="s">
        <v>1783</v>
      </c>
      <c r="E1419" s="376" t="s">
        <v>1982</v>
      </c>
      <c r="F1419" s="377">
        <v>2</v>
      </c>
      <c r="G1419" s="378">
        <v>80</v>
      </c>
      <c r="H1419" s="378">
        <v>160</v>
      </c>
      <c r="I1419" s="379">
        <v>2.1479306702E-4</v>
      </c>
      <c r="J1419" s="379">
        <v>2.68491334E-6</v>
      </c>
      <c r="K1419" s="379">
        <v>0</v>
      </c>
    </row>
    <row r="1420" spans="2:11" x14ac:dyDescent="0.2">
      <c r="B1420" s="375" t="s">
        <v>2215</v>
      </c>
      <c r="C1420" s="359" t="s">
        <v>1809</v>
      </c>
      <c r="D1420" s="359" t="s">
        <v>1783</v>
      </c>
      <c r="E1420" s="376" t="s">
        <v>1982</v>
      </c>
      <c r="F1420" s="377">
        <v>5</v>
      </c>
      <c r="G1420" s="378">
        <v>135</v>
      </c>
      <c r="H1420" s="378">
        <v>675</v>
      </c>
      <c r="I1420" s="379">
        <v>9.0615825148000003E-4</v>
      </c>
      <c r="J1420" s="379">
        <v>6.7122833400000002E-6</v>
      </c>
      <c r="K1420" s="379">
        <v>0</v>
      </c>
    </row>
    <row r="1421" spans="2:11" x14ac:dyDescent="0.2">
      <c r="B1421" s="375" t="s">
        <v>2215</v>
      </c>
      <c r="C1421" s="359" t="s">
        <v>1809</v>
      </c>
      <c r="D1421" s="359" t="s">
        <v>1783</v>
      </c>
      <c r="E1421" s="376" t="s">
        <v>1982</v>
      </c>
      <c r="F1421" s="377">
        <v>73</v>
      </c>
      <c r="G1421" s="378">
        <v>175</v>
      </c>
      <c r="H1421" s="378">
        <v>12775</v>
      </c>
      <c r="I1421" s="379">
        <v>1.7149883944620001E-2</v>
      </c>
      <c r="J1421" s="379">
        <v>9.7999336830000003E-5</v>
      </c>
      <c r="K1421" s="379">
        <v>0</v>
      </c>
    </row>
    <row r="1422" spans="2:11" x14ac:dyDescent="0.2">
      <c r="B1422" s="375" t="s">
        <v>2215</v>
      </c>
      <c r="C1422" s="359" t="s">
        <v>1809</v>
      </c>
      <c r="D1422" s="359" t="s">
        <v>1783</v>
      </c>
      <c r="E1422" s="376" t="s">
        <v>1982</v>
      </c>
      <c r="F1422" s="377">
        <v>100</v>
      </c>
      <c r="G1422" s="378">
        <v>140</v>
      </c>
      <c r="H1422" s="378">
        <v>14000</v>
      </c>
      <c r="I1422" s="379">
        <v>1.8794393363969999E-2</v>
      </c>
      <c r="J1422" s="379">
        <v>1.3424566689E-4</v>
      </c>
      <c r="K1422" s="379">
        <v>0</v>
      </c>
    </row>
    <row r="1423" spans="2:11" x14ac:dyDescent="0.2">
      <c r="B1423" s="375" t="s">
        <v>2215</v>
      </c>
      <c r="C1423" s="359" t="s">
        <v>1825</v>
      </c>
      <c r="D1423" s="359" t="s">
        <v>1779</v>
      </c>
      <c r="E1423" s="376" t="s">
        <v>1982</v>
      </c>
      <c r="F1423" s="377">
        <v>23</v>
      </c>
      <c r="G1423" s="378">
        <v>160</v>
      </c>
      <c r="H1423" s="378">
        <v>3680</v>
      </c>
      <c r="I1423" s="379">
        <v>4.9402405413899999E-3</v>
      </c>
      <c r="J1423" s="379">
        <v>3.0876503380000003E-5</v>
      </c>
      <c r="K1423" s="379">
        <v>0</v>
      </c>
    </row>
    <row r="1424" spans="2:11" x14ac:dyDescent="0.2">
      <c r="B1424" s="375" t="s">
        <v>2215</v>
      </c>
      <c r="C1424" s="359" t="s">
        <v>1927</v>
      </c>
      <c r="D1424" s="359" t="s">
        <v>1783</v>
      </c>
      <c r="E1424" s="376" t="s">
        <v>1982</v>
      </c>
      <c r="F1424" s="377">
        <v>114</v>
      </c>
      <c r="G1424" s="378">
        <v>230</v>
      </c>
      <c r="H1424" s="378">
        <v>26220</v>
      </c>
      <c r="I1424" s="379">
        <v>3.5199213857370001E-2</v>
      </c>
      <c r="J1424" s="379">
        <v>1.5304006024999999E-4</v>
      </c>
      <c r="K1424" s="379">
        <v>0</v>
      </c>
    </row>
    <row r="1425" spans="2:11" x14ac:dyDescent="0.2">
      <c r="B1425" s="375" t="s">
        <v>2215</v>
      </c>
      <c r="C1425" s="359" t="s">
        <v>1929</v>
      </c>
      <c r="D1425" s="359" t="s">
        <v>1779</v>
      </c>
      <c r="E1425" s="376" t="s">
        <v>1982</v>
      </c>
      <c r="F1425" s="377">
        <v>13</v>
      </c>
      <c r="G1425" s="378">
        <v>335</v>
      </c>
      <c r="H1425" s="378">
        <v>4355</v>
      </c>
      <c r="I1425" s="379">
        <v>5.8463987928599999E-3</v>
      </c>
      <c r="J1425" s="379">
        <v>1.7451936700000001E-5</v>
      </c>
      <c r="K1425" s="379">
        <v>0</v>
      </c>
    </row>
    <row r="1426" spans="2:11" x14ac:dyDescent="0.2">
      <c r="B1426" s="375" t="s">
        <v>2215</v>
      </c>
      <c r="C1426" s="359" t="s">
        <v>1840</v>
      </c>
      <c r="D1426" s="359" t="s">
        <v>2547</v>
      </c>
      <c r="E1426" s="376" t="s">
        <v>1982</v>
      </c>
      <c r="F1426" s="377">
        <v>9</v>
      </c>
      <c r="G1426" s="378">
        <v>225</v>
      </c>
      <c r="H1426" s="378">
        <v>2025</v>
      </c>
      <c r="I1426" s="379">
        <v>2.71847475443E-3</v>
      </c>
      <c r="J1426" s="379">
        <v>1.2082110019999999E-5</v>
      </c>
      <c r="K1426" s="379">
        <v>0</v>
      </c>
    </row>
    <row r="1427" spans="2:11" x14ac:dyDescent="0.2">
      <c r="B1427" s="375" t="s">
        <v>2215</v>
      </c>
      <c r="C1427" s="359" t="s">
        <v>1840</v>
      </c>
      <c r="D1427" s="359" t="s">
        <v>2547</v>
      </c>
      <c r="E1427" s="376" t="s">
        <v>1982</v>
      </c>
      <c r="F1427" s="377">
        <v>19</v>
      </c>
      <c r="G1427" s="378">
        <v>195</v>
      </c>
      <c r="H1427" s="378">
        <v>3705</v>
      </c>
      <c r="I1427" s="379">
        <v>4.9738019581100001E-3</v>
      </c>
      <c r="J1427" s="379">
        <v>2.550667671E-5</v>
      </c>
      <c r="K1427" s="379">
        <v>0</v>
      </c>
    </row>
    <row r="1428" spans="2:11" x14ac:dyDescent="0.2">
      <c r="B1428" s="375" t="s">
        <v>2215</v>
      </c>
      <c r="C1428" s="359" t="s">
        <v>1854</v>
      </c>
      <c r="D1428" s="359" t="s">
        <v>1779</v>
      </c>
      <c r="E1428" s="376" t="s">
        <v>1982</v>
      </c>
      <c r="F1428" s="377">
        <v>1</v>
      </c>
      <c r="G1428" s="378">
        <v>60</v>
      </c>
      <c r="H1428" s="378">
        <v>60</v>
      </c>
      <c r="I1428" s="379">
        <v>8.0547400130000002E-5</v>
      </c>
      <c r="J1428" s="379">
        <v>1.34245667E-6</v>
      </c>
      <c r="K1428" s="379">
        <v>0</v>
      </c>
    </row>
    <row r="1429" spans="2:11" x14ac:dyDescent="0.2">
      <c r="B1429" s="375" t="s">
        <v>2215</v>
      </c>
      <c r="C1429" s="359" t="s">
        <v>1854</v>
      </c>
      <c r="D1429" s="359" t="s">
        <v>1779</v>
      </c>
      <c r="E1429" s="376" t="s">
        <v>1982</v>
      </c>
      <c r="F1429" s="377">
        <v>2</v>
      </c>
      <c r="G1429" s="378">
        <v>45</v>
      </c>
      <c r="H1429" s="378">
        <v>90</v>
      </c>
      <c r="I1429" s="379">
        <v>1.208211002E-4</v>
      </c>
      <c r="J1429" s="379">
        <v>2.68491334E-6</v>
      </c>
      <c r="K1429" s="379">
        <v>0</v>
      </c>
    </row>
    <row r="1430" spans="2:11" x14ac:dyDescent="0.2">
      <c r="B1430" s="375" t="s">
        <v>2215</v>
      </c>
      <c r="C1430" s="359" t="s">
        <v>1854</v>
      </c>
      <c r="D1430" s="359" t="s">
        <v>1779</v>
      </c>
      <c r="E1430" s="376" t="s">
        <v>1982</v>
      </c>
      <c r="F1430" s="377">
        <v>3</v>
      </c>
      <c r="G1430" s="378">
        <v>45</v>
      </c>
      <c r="H1430" s="378">
        <v>135</v>
      </c>
      <c r="I1430" s="379">
        <v>1.8123165030000001E-4</v>
      </c>
      <c r="J1430" s="379">
        <v>4.02737001E-6</v>
      </c>
      <c r="K1430" s="379">
        <v>0</v>
      </c>
    </row>
    <row r="1431" spans="2:11" x14ac:dyDescent="0.2">
      <c r="B1431" s="375" t="s">
        <v>2215</v>
      </c>
      <c r="C1431" s="359" t="s">
        <v>1870</v>
      </c>
      <c r="D1431" s="359" t="s">
        <v>1783</v>
      </c>
      <c r="E1431" s="376" t="s">
        <v>1982</v>
      </c>
      <c r="F1431" s="377">
        <v>6</v>
      </c>
      <c r="G1431" s="378">
        <v>185</v>
      </c>
      <c r="H1431" s="378">
        <v>1110</v>
      </c>
      <c r="I1431" s="379">
        <v>1.4901269024299999E-3</v>
      </c>
      <c r="J1431" s="379">
        <v>8.0547400100000002E-6</v>
      </c>
      <c r="K1431" s="379">
        <v>0</v>
      </c>
    </row>
    <row r="1432" spans="2:11" x14ac:dyDescent="0.2">
      <c r="B1432" s="375" t="s">
        <v>2215</v>
      </c>
      <c r="C1432" s="359" t="s">
        <v>1873</v>
      </c>
      <c r="D1432" s="359" t="s">
        <v>1779</v>
      </c>
      <c r="E1432" s="376" t="s">
        <v>1982</v>
      </c>
      <c r="F1432" s="377">
        <v>2</v>
      </c>
      <c r="G1432" s="378">
        <v>25</v>
      </c>
      <c r="H1432" s="378">
        <v>50</v>
      </c>
      <c r="I1432" s="379">
        <v>6.7122833439999996E-5</v>
      </c>
      <c r="J1432" s="379">
        <v>2.68491334E-6</v>
      </c>
      <c r="K1432" s="379">
        <v>0</v>
      </c>
    </row>
    <row r="1433" spans="2:11" x14ac:dyDescent="0.2">
      <c r="B1433" s="375" t="s">
        <v>2215</v>
      </c>
      <c r="C1433" s="359" t="s">
        <v>2002</v>
      </c>
      <c r="D1433" s="359" t="s">
        <v>1783</v>
      </c>
      <c r="E1433" s="376" t="s">
        <v>1982</v>
      </c>
      <c r="F1433" s="377">
        <v>5</v>
      </c>
      <c r="G1433" s="378">
        <v>120</v>
      </c>
      <c r="H1433" s="378">
        <v>600</v>
      </c>
      <c r="I1433" s="379">
        <v>8.0547400130999999E-4</v>
      </c>
      <c r="J1433" s="379">
        <v>6.7122833400000002E-6</v>
      </c>
      <c r="K1433" s="379">
        <v>0</v>
      </c>
    </row>
    <row r="1434" spans="2:11" x14ac:dyDescent="0.2">
      <c r="B1434" s="375" t="s">
        <v>2215</v>
      </c>
      <c r="C1434" s="359" t="s">
        <v>2112</v>
      </c>
      <c r="D1434" s="359" t="s">
        <v>1783</v>
      </c>
      <c r="E1434" s="376" t="s">
        <v>1982</v>
      </c>
      <c r="F1434" s="377">
        <v>148</v>
      </c>
      <c r="G1434" s="378">
        <v>165</v>
      </c>
      <c r="H1434" s="378">
        <v>24420</v>
      </c>
      <c r="I1434" s="379">
        <v>3.2782791853439998E-2</v>
      </c>
      <c r="J1434" s="379">
        <v>1.9868358698999999E-4</v>
      </c>
      <c r="K1434" s="379">
        <v>0</v>
      </c>
    </row>
    <row r="1435" spans="2:11" x14ac:dyDescent="0.2">
      <c r="B1435" s="375" t="s">
        <v>2216</v>
      </c>
      <c r="C1435" s="359" t="s">
        <v>1807</v>
      </c>
      <c r="D1435" s="359" t="s">
        <v>1779</v>
      </c>
      <c r="E1435" s="376" t="s">
        <v>1982</v>
      </c>
      <c r="F1435" s="377">
        <v>20</v>
      </c>
      <c r="G1435" s="378">
        <v>295</v>
      </c>
      <c r="H1435" s="378">
        <v>5900</v>
      </c>
      <c r="I1435" s="379">
        <v>7.9204943462400004E-3</v>
      </c>
      <c r="J1435" s="379">
        <v>2.6849133380000001E-5</v>
      </c>
      <c r="K1435" s="379">
        <v>0</v>
      </c>
    </row>
    <row r="1436" spans="2:11" x14ac:dyDescent="0.2">
      <c r="B1436" s="375" t="s">
        <v>2216</v>
      </c>
      <c r="C1436" s="359" t="s">
        <v>1809</v>
      </c>
      <c r="D1436" s="359" t="s">
        <v>1783</v>
      </c>
      <c r="E1436" s="376" t="s">
        <v>1982</v>
      </c>
      <c r="F1436" s="377">
        <v>87</v>
      </c>
      <c r="G1436" s="378">
        <v>260</v>
      </c>
      <c r="H1436" s="378">
        <v>22620</v>
      </c>
      <c r="I1436" s="379">
        <v>3.0366369849499999E-2</v>
      </c>
      <c r="J1436" s="379">
        <v>1.1679373018999999E-4</v>
      </c>
      <c r="K1436" s="379">
        <v>0</v>
      </c>
    </row>
    <row r="1437" spans="2:11" x14ac:dyDescent="0.2">
      <c r="B1437" s="375" t="s">
        <v>2216</v>
      </c>
      <c r="C1437" s="359" t="s">
        <v>1812</v>
      </c>
      <c r="D1437" s="359" t="s">
        <v>1783</v>
      </c>
      <c r="E1437" s="376" t="s">
        <v>1982</v>
      </c>
      <c r="F1437" s="377">
        <v>11</v>
      </c>
      <c r="G1437" s="378">
        <v>376.36363636363598</v>
      </c>
      <c r="H1437" s="378">
        <v>4140</v>
      </c>
      <c r="I1437" s="379">
        <v>5.5577706090600004E-3</v>
      </c>
      <c r="J1437" s="379">
        <v>1.4767023359999999E-5</v>
      </c>
      <c r="K1437" s="379">
        <v>0</v>
      </c>
    </row>
    <row r="1438" spans="2:11" x14ac:dyDescent="0.2">
      <c r="B1438" s="375" t="s">
        <v>2216</v>
      </c>
      <c r="C1438" s="359" t="s">
        <v>1821</v>
      </c>
      <c r="D1438" s="359" t="s">
        <v>1779</v>
      </c>
      <c r="E1438" s="376" t="s">
        <v>1982</v>
      </c>
      <c r="F1438" s="377">
        <v>1</v>
      </c>
      <c r="G1438" s="378">
        <v>252</v>
      </c>
      <c r="H1438" s="378">
        <v>252</v>
      </c>
      <c r="I1438" s="379">
        <v>3.3829908055000001E-4</v>
      </c>
      <c r="J1438" s="379">
        <v>1.34245667E-6</v>
      </c>
      <c r="K1438" s="379">
        <v>0</v>
      </c>
    </row>
    <row r="1439" spans="2:11" x14ac:dyDescent="0.2">
      <c r="B1439" s="375" t="s">
        <v>2216</v>
      </c>
      <c r="C1439" s="359" t="s">
        <v>1821</v>
      </c>
      <c r="D1439" s="359" t="s">
        <v>1779</v>
      </c>
      <c r="E1439" s="376" t="s">
        <v>1982</v>
      </c>
      <c r="F1439" s="377">
        <v>127</v>
      </c>
      <c r="G1439" s="378">
        <v>340</v>
      </c>
      <c r="H1439" s="378">
        <v>43180</v>
      </c>
      <c r="I1439" s="379">
        <v>5.7967278961149997E-2</v>
      </c>
      <c r="J1439" s="379">
        <v>1.7049199694E-4</v>
      </c>
      <c r="K1439" s="379">
        <v>0</v>
      </c>
    </row>
    <row r="1440" spans="2:11" x14ac:dyDescent="0.2">
      <c r="B1440" s="375" t="s">
        <v>2216</v>
      </c>
      <c r="C1440" s="359" t="s">
        <v>1927</v>
      </c>
      <c r="D1440" s="359" t="s">
        <v>1783</v>
      </c>
      <c r="E1440" s="376" t="s">
        <v>1982</v>
      </c>
      <c r="F1440" s="377">
        <v>6</v>
      </c>
      <c r="G1440" s="378">
        <v>180</v>
      </c>
      <c r="H1440" s="378">
        <v>1080</v>
      </c>
      <c r="I1440" s="379">
        <v>1.4498532023599999E-3</v>
      </c>
      <c r="J1440" s="379">
        <v>8.0547400100000002E-6</v>
      </c>
      <c r="K1440" s="379">
        <v>0</v>
      </c>
    </row>
    <row r="1441" spans="2:11" x14ac:dyDescent="0.2">
      <c r="B1441" s="375" t="s">
        <v>2216</v>
      </c>
      <c r="C1441" s="359" t="s">
        <v>2064</v>
      </c>
      <c r="D1441" s="359" t="s">
        <v>1783</v>
      </c>
      <c r="E1441" s="376" t="s">
        <v>1982</v>
      </c>
      <c r="F1441" s="377">
        <v>17</v>
      </c>
      <c r="G1441" s="378">
        <v>210</v>
      </c>
      <c r="H1441" s="378">
        <v>3570</v>
      </c>
      <c r="I1441" s="379">
        <v>4.79257030781E-3</v>
      </c>
      <c r="J1441" s="379">
        <v>2.2821763370000001E-5</v>
      </c>
      <c r="K1441" s="379">
        <v>0</v>
      </c>
    </row>
    <row r="1442" spans="2:11" x14ac:dyDescent="0.2">
      <c r="B1442" s="375" t="s">
        <v>2216</v>
      </c>
      <c r="C1442" s="359" t="s">
        <v>1846</v>
      </c>
      <c r="D1442" s="359" t="s">
        <v>1783</v>
      </c>
      <c r="E1442" s="376" t="s">
        <v>1982</v>
      </c>
      <c r="F1442" s="377">
        <v>37</v>
      </c>
      <c r="G1442" s="378">
        <v>349.05405405405401</v>
      </c>
      <c r="H1442" s="378">
        <v>12915</v>
      </c>
      <c r="I1442" s="379">
        <v>1.733782787826E-2</v>
      </c>
      <c r="J1442" s="379">
        <v>4.9670896749999998E-5</v>
      </c>
      <c r="K1442" s="379">
        <v>0</v>
      </c>
    </row>
    <row r="1443" spans="2:11" x14ac:dyDescent="0.2">
      <c r="B1443" s="375" t="s">
        <v>2216</v>
      </c>
      <c r="C1443" s="359" t="s">
        <v>1847</v>
      </c>
      <c r="D1443" s="359" t="s">
        <v>1779</v>
      </c>
      <c r="E1443" s="376" t="s">
        <v>1982</v>
      </c>
      <c r="F1443" s="377">
        <v>2</v>
      </c>
      <c r="G1443" s="378">
        <v>375</v>
      </c>
      <c r="H1443" s="378">
        <v>750</v>
      </c>
      <c r="I1443" s="379">
        <v>1.0068425016399999E-3</v>
      </c>
      <c r="J1443" s="379">
        <v>2.68491334E-6</v>
      </c>
      <c r="K1443" s="379">
        <v>0</v>
      </c>
    </row>
    <row r="1444" spans="2:11" x14ac:dyDescent="0.2">
      <c r="B1444" s="375" t="s">
        <v>2216</v>
      </c>
      <c r="C1444" s="359" t="s">
        <v>1852</v>
      </c>
      <c r="D1444" s="359" t="s">
        <v>1779</v>
      </c>
      <c r="E1444" s="376" t="s">
        <v>1982</v>
      </c>
      <c r="F1444" s="377">
        <v>3</v>
      </c>
      <c r="G1444" s="378">
        <v>195</v>
      </c>
      <c r="H1444" s="378">
        <v>585</v>
      </c>
      <c r="I1444" s="379">
        <v>7.8533715128000002E-4</v>
      </c>
      <c r="J1444" s="379">
        <v>4.02737001E-6</v>
      </c>
      <c r="K1444" s="379">
        <v>0</v>
      </c>
    </row>
    <row r="1445" spans="2:11" x14ac:dyDescent="0.2">
      <c r="B1445" s="375" t="s">
        <v>2216</v>
      </c>
      <c r="C1445" s="359" t="s">
        <v>1852</v>
      </c>
      <c r="D1445" s="359" t="s">
        <v>1779</v>
      </c>
      <c r="E1445" s="376" t="s">
        <v>1982</v>
      </c>
      <c r="F1445" s="377">
        <v>5</v>
      </c>
      <c r="G1445" s="378">
        <v>230</v>
      </c>
      <c r="H1445" s="378">
        <v>1150</v>
      </c>
      <c r="I1445" s="379">
        <v>1.5438251691800001E-3</v>
      </c>
      <c r="J1445" s="379">
        <v>6.7122833400000002E-6</v>
      </c>
      <c r="K1445" s="379">
        <v>0</v>
      </c>
    </row>
    <row r="1446" spans="2:11" x14ac:dyDescent="0.2">
      <c r="B1446" s="375" t="s">
        <v>2216</v>
      </c>
      <c r="C1446" s="359" t="s">
        <v>1857</v>
      </c>
      <c r="D1446" s="359" t="s">
        <v>1779</v>
      </c>
      <c r="E1446" s="376" t="s">
        <v>1982</v>
      </c>
      <c r="F1446" s="377">
        <v>4</v>
      </c>
      <c r="G1446" s="378">
        <v>325</v>
      </c>
      <c r="H1446" s="378">
        <v>1300</v>
      </c>
      <c r="I1446" s="379">
        <v>1.7451936695100001E-3</v>
      </c>
      <c r="J1446" s="379">
        <v>5.36982668E-6</v>
      </c>
      <c r="K1446" s="379">
        <v>0</v>
      </c>
    </row>
    <row r="1447" spans="2:11" x14ac:dyDescent="0.2">
      <c r="B1447" s="375" t="s">
        <v>2216</v>
      </c>
      <c r="C1447" s="359" t="s">
        <v>2076</v>
      </c>
      <c r="D1447" s="359" t="s">
        <v>1779</v>
      </c>
      <c r="E1447" s="376" t="s">
        <v>1982</v>
      </c>
      <c r="F1447" s="377">
        <v>40</v>
      </c>
      <c r="G1447" s="378">
        <v>200</v>
      </c>
      <c r="H1447" s="378">
        <v>8000</v>
      </c>
      <c r="I1447" s="379">
        <v>1.0739653350839999E-2</v>
      </c>
      <c r="J1447" s="379">
        <v>5.3698266749999998E-5</v>
      </c>
      <c r="K1447" s="379">
        <v>0</v>
      </c>
    </row>
    <row r="1448" spans="2:11" x14ac:dyDescent="0.2">
      <c r="B1448" s="375" t="s">
        <v>2216</v>
      </c>
      <c r="C1448" s="359" t="s">
        <v>2119</v>
      </c>
      <c r="D1448" s="359" t="s">
        <v>1779</v>
      </c>
      <c r="E1448" s="376" t="s">
        <v>1982</v>
      </c>
      <c r="F1448" s="377">
        <v>2</v>
      </c>
      <c r="G1448" s="378">
        <v>9</v>
      </c>
      <c r="H1448" s="378">
        <v>18</v>
      </c>
      <c r="I1448" s="379">
        <v>2.4164220039999999E-5</v>
      </c>
      <c r="J1448" s="379">
        <v>2.68491334E-6</v>
      </c>
      <c r="K1448" s="379">
        <v>0</v>
      </c>
    </row>
    <row r="1449" spans="2:11" x14ac:dyDescent="0.2">
      <c r="B1449" s="375" t="s">
        <v>2216</v>
      </c>
      <c r="C1449" s="359" t="s">
        <v>1885</v>
      </c>
      <c r="D1449" s="359" t="s">
        <v>1779</v>
      </c>
      <c r="E1449" s="376" t="s">
        <v>1982</v>
      </c>
      <c r="F1449" s="377">
        <v>13</v>
      </c>
      <c r="G1449" s="378">
        <v>300</v>
      </c>
      <c r="H1449" s="378">
        <v>3900</v>
      </c>
      <c r="I1449" s="379">
        <v>5.2355810085300001E-3</v>
      </c>
      <c r="J1449" s="379">
        <v>1.7451936700000001E-5</v>
      </c>
      <c r="K1449" s="379">
        <v>0</v>
      </c>
    </row>
    <row r="1450" spans="2:11" x14ac:dyDescent="0.2">
      <c r="B1450" s="375" t="s">
        <v>2216</v>
      </c>
      <c r="C1450" s="359" t="s">
        <v>1995</v>
      </c>
      <c r="D1450" s="359" t="s">
        <v>2547</v>
      </c>
      <c r="E1450" s="376" t="s">
        <v>1982</v>
      </c>
      <c r="F1450" s="377">
        <v>102</v>
      </c>
      <c r="G1450" s="378">
        <v>285</v>
      </c>
      <c r="H1450" s="378">
        <v>29070</v>
      </c>
      <c r="I1450" s="379">
        <v>3.9025215363609998E-2</v>
      </c>
      <c r="J1450" s="379">
        <v>1.3693058022000001E-4</v>
      </c>
      <c r="K1450" s="379">
        <v>0</v>
      </c>
    </row>
    <row r="1451" spans="2:11" x14ac:dyDescent="0.2">
      <c r="B1451" s="375" t="s">
        <v>2216</v>
      </c>
      <c r="C1451" s="359" t="s">
        <v>1899</v>
      </c>
      <c r="D1451" s="359" t="s">
        <v>1783</v>
      </c>
      <c r="E1451" s="376" t="s">
        <v>1982</v>
      </c>
      <c r="F1451" s="377">
        <v>109</v>
      </c>
      <c r="G1451" s="378">
        <v>518</v>
      </c>
      <c r="H1451" s="378">
        <v>56462</v>
      </c>
      <c r="I1451" s="379">
        <v>7.5797788436879995E-2</v>
      </c>
      <c r="J1451" s="379">
        <v>1.4632777691000001E-4</v>
      </c>
      <c r="K1451" s="379">
        <v>0</v>
      </c>
    </row>
    <row r="1452" spans="2:11" x14ac:dyDescent="0.2">
      <c r="B1452" s="375" t="s">
        <v>2216</v>
      </c>
      <c r="C1452" s="359" t="s">
        <v>2051</v>
      </c>
      <c r="D1452" s="359" t="s">
        <v>1783</v>
      </c>
      <c r="E1452" s="376" t="s">
        <v>1982</v>
      </c>
      <c r="F1452" s="377">
        <v>83</v>
      </c>
      <c r="G1452" s="378">
        <v>518</v>
      </c>
      <c r="H1452" s="378">
        <v>42994</v>
      </c>
      <c r="I1452" s="379">
        <v>5.7717582020750002E-2</v>
      </c>
      <c r="J1452" s="379">
        <v>1.1142390351000001E-4</v>
      </c>
      <c r="K1452" s="379">
        <v>0</v>
      </c>
    </row>
    <row r="1453" spans="2:11" x14ac:dyDescent="0.2">
      <c r="B1453" s="375" t="s">
        <v>2217</v>
      </c>
      <c r="C1453" s="359" t="s">
        <v>1981</v>
      </c>
      <c r="D1453" s="359" t="s">
        <v>1779</v>
      </c>
      <c r="E1453" s="376" t="s">
        <v>1982</v>
      </c>
      <c r="F1453" s="377">
        <v>3</v>
      </c>
      <c r="G1453" s="378">
        <v>39</v>
      </c>
      <c r="H1453" s="378">
        <v>117</v>
      </c>
      <c r="I1453" s="379">
        <v>1.5706743026000001E-4</v>
      </c>
      <c r="J1453" s="379">
        <v>4.02737001E-6</v>
      </c>
      <c r="K1453" s="379">
        <v>0</v>
      </c>
    </row>
    <row r="1454" spans="2:11" x14ac:dyDescent="0.2">
      <c r="B1454" s="375" t="s">
        <v>2217</v>
      </c>
      <c r="C1454" s="359" t="s">
        <v>1809</v>
      </c>
      <c r="D1454" s="359" t="s">
        <v>1783</v>
      </c>
      <c r="E1454" s="376" t="s">
        <v>1982</v>
      </c>
      <c r="F1454" s="377">
        <v>34</v>
      </c>
      <c r="G1454" s="378">
        <v>415</v>
      </c>
      <c r="H1454" s="378">
        <v>14110</v>
      </c>
      <c r="I1454" s="379">
        <v>1.8942063597539999E-2</v>
      </c>
      <c r="J1454" s="379">
        <v>4.5643526740000003E-5</v>
      </c>
      <c r="K1454" s="379">
        <v>0</v>
      </c>
    </row>
    <row r="1455" spans="2:11" x14ac:dyDescent="0.2">
      <c r="B1455" s="375" t="s">
        <v>2217</v>
      </c>
      <c r="C1455" s="359" t="s">
        <v>2047</v>
      </c>
      <c r="D1455" s="359" t="s">
        <v>1779</v>
      </c>
      <c r="E1455" s="376" t="s">
        <v>1982</v>
      </c>
      <c r="F1455" s="377">
        <v>2</v>
      </c>
      <c r="G1455" s="378">
        <v>390</v>
      </c>
      <c r="H1455" s="378">
        <v>780</v>
      </c>
      <c r="I1455" s="379">
        <v>1.0471162017099999E-3</v>
      </c>
      <c r="J1455" s="379">
        <v>2.68491334E-6</v>
      </c>
      <c r="K1455" s="379">
        <v>0</v>
      </c>
    </row>
    <row r="1456" spans="2:11" x14ac:dyDescent="0.2">
      <c r="B1456" s="375" t="s">
        <v>2217</v>
      </c>
      <c r="C1456" s="359" t="s">
        <v>2088</v>
      </c>
      <c r="D1456" s="359" t="s">
        <v>1779</v>
      </c>
      <c r="E1456" s="376" t="s">
        <v>1982</v>
      </c>
      <c r="F1456" s="377">
        <v>369</v>
      </c>
      <c r="G1456" s="378">
        <v>26.699186991869901</v>
      </c>
      <c r="H1456" s="378">
        <v>9852</v>
      </c>
      <c r="I1456" s="379">
        <v>1.3225883101560001E-2</v>
      </c>
      <c r="J1456" s="379">
        <v>4.9536651081E-4</v>
      </c>
      <c r="K1456" s="379">
        <v>0</v>
      </c>
    </row>
    <row r="1457" spans="2:11" x14ac:dyDescent="0.2">
      <c r="B1457" s="375" t="s">
        <v>2217</v>
      </c>
      <c r="C1457" s="359" t="s">
        <v>2070</v>
      </c>
      <c r="D1457" s="359" t="s">
        <v>1783</v>
      </c>
      <c r="E1457" s="376" t="s">
        <v>1982</v>
      </c>
      <c r="F1457" s="377">
        <v>2</v>
      </c>
      <c r="G1457" s="378">
        <v>150</v>
      </c>
      <c r="H1457" s="378">
        <v>300</v>
      </c>
      <c r="I1457" s="379">
        <v>4.0273700066000001E-4</v>
      </c>
      <c r="J1457" s="379">
        <v>2.68491334E-6</v>
      </c>
      <c r="K1457" s="379">
        <v>0</v>
      </c>
    </row>
    <row r="1458" spans="2:11" x14ac:dyDescent="0.2">
      <c r="B1458" s="375" t="s">
        <v>2217</v>
      </c>
      <c r="C1458" s="359" t="s">
        <v>1825</v>
      </c>
      <c r="D1458" s="359" t="s">
        <v>1779</v>
      </c>
      <c r="E1458" s="376" t="s">
        <v>1982</v>
      </c>
      <c r="F1458" s="377">
        <v>3</v>
      </c>
      <c r="G1458" s="378">
        <v>152</v>
      </c>
      <c r="H1458" s="378">
        <v>456</v>
      </c>
      <c r="I1458" s="379">
        <v>6.1216024099999995E-4</v>
      </c>
      <c r="J1458" s="379">
        <v>4.02737001E-6</v>
      </c>
      <c r="K1458" s="379">
        <v>0</v>
      </c>
    </row>
    <row r="1459" spans="2:11" x14ac:dyDescent="0.2">
      <c r="B1459" s="375" t="s">
        <v>2217</v>
      </c>
      <c r="C1459" s="359" t="s">
        <v>1832</v>
      </c>
      <c r="D1459" s="359" t="s">
        <v>1783</v>
      </c>
      <c r="E1459" s="376" t="s">
        <v>1982</v>
      </c>
      <c r="F1459" s="377">
        <v>3</v>
      </c>
      <c r="G1459" s="378">
        <v>90</v>
      </c>
      <c r="H1459" s="378">
        <v>270</v>
      </c>
      <c r="I1459" s="379">
        <v>3.6246330058999998E-4</v>
      </c>
      <c r="J1459" s="379">
        <v>4.02737001E-6</v>
      </c>
      <c r="K1459" s="379">
        <v>0</v>
      </c>
    </row>
    <row r="1460" spans="2:11" x14ac:dyDescent="0.2">
      <c r="B1460" s="375" t="s">
        <v>2217</v>
      </c>
      <c r="C1460" s="359" t="s">
        <v>1832</v>
      </c>
      <c r="D1460" s="359" t="s">
        <v>1783</v>
      </c>
      <c r="E1460" s="376" t="s">
        <v>1982</v>
      </c>
      <c r="F1460" s="377">
        <v>19</v>
      </c>
      <c r="G1460" s="378">
        <v>420</v>
      </c>
      <c r="H1460" s="378">
        <v>7980</v>
      </c>
      <c r="I1460" s="379">
        <v>1.0712804217460001E-2</v>
      </c>
      <c r="J1460" s="379">
        <v>2.550667671E-5</v>
      </c>
      <c r="K1460" s="379">
        <v>0</v>
      </c>
    </row>
    <row r="1461" spans="2:11" x14ac:dyDescent="0.2">
      <c r="B1461" s="375" t="s">
        <v>2217</v>
      </c>
      <c r="C1461" s="359" t="s">
        <v>1930</v>
      </c>
      <c r="D1461" s="359" t="s">
        <v>1779</v>
      </c>
      <c r="E1461" s="376" t="s">
        <v>1982</v>
      </c>
      <c r="F1461" s="377">
        <v>49</v>
      </c>
      <c r="G1461" s="378">
        <v>288.12244897959198</v>
      </c>
      <c r="H1461" s="378">
        <v>14118</v>
      </c>
      <c r="I1461" s="379">
        <v>1.895280325089E-2</v>
      </c>
      <c r="J1461" s="379">
        <v>6.5780376770000002E-5</v>
      </c>
      <c r="K1461" s="379">
        <v>0</v>
      </c>
    </row>
    <row r="1462" spans="2:11" x14ac:dyDescent="0.2">
      <c r="B1462" s="375" t="s">
        <v>2217</v>
      </c>
      <c r="C1462" s="359" t="s">
        <v>1852</v>
      </c>
      <c r="D1462" s="359" t="s">
        <v>1779</v>
      </c>
      <c r="E1462" s="376" t="s">
        <v>1982</v>
      </c>
      <c r="F1462" s="377">
        <v>1</v>
      </c>
      <c r="G1462" s="378">
        <v>165</v>
      </c>
      <c r="H1462" s="378">
        <v>165</v>
      </c>
      <c r="I1462" s="379">
        <v>2.2150535036000001E-4</v>
      </c>
      <c r="J1462" s="379">
        <v>1.34245667E-6</v>
      </c>
      <c r="K1462" s="379">
        <v>0</v>
      </c>
    </row>
    <row r="1463" spans="2:11" x14ac:dyDescent="0.2">
      <c r="B1463" s="375" t="s">
        <v>2217</v>
      </c>
      <c r="C1463" s="359" t="s">
        <v>1857</v>
      </c>
      <c r="D1463" s="359" t="s">
        <v>1779</v>
      </c>
      <c r="E1463" s="376" t="s">
        <v>1982</v>
      </c>
      <c r="F1463" s="377">
        <v>4</v>
      </c>
      <c r="G1463" s="378">
        <v>320</v>
      </c>
      <c r="H1463" s="378">
        <v>1280</v>
      </c>
      <c r="I1463" s="379">
        <v>1.7183445361299999E-3</v>
      </c>
      <c r="J1463" s="379">
        <v>5.36982668E-6</v>
      </c>
      <c r="K1463" s="379">
        <v>0</v>
      </c>
    </row>
    <row r="1464" spans="2:11" x14ac:dyDescent="0.2">
      <c r="B1464" s="375" t="s">
        <v>2217</v>
      </c>
      <c r="C1464" s="359" t="s">
        <v>1945</v>
      </c>
      <c r="D1464" s="359" t="s">
        <v>1783</v>
      </c>
      <c r="E1464" s="376" t="s">
        <v>1982</v>
      </c>
      <c r="F1464" s="377">
        <v>5</v>
      </c>
      <c r="G1464" s="378">
        <v>335</v>
      </c>
      <c r="H1464" s="378">
        <v>1675</v>
      </c>
      <c r="I1464" s="379">
        <v>2.2486149203300001E-3</v>
      </c>
      <c r="J1464" s="379">
        <v>6.7122833400000002E-6</v>
      </c>
      <c r="K1464" s="379">
        <v>0</v>
      </c>
    </row>
    <row r="1465" spans="2:11" x14ac:dyDescent="0.2">
      <c r="B1465" s="375" t="s">
        <v>2217</v>
      </c>
      <c r="C1465" s="359" t="s">
        <v>2191</v>
      </c>
      <c r="D1465" s="359" t="s">
        <v>2547</v>
      </c>
      <c r="E1465" s="376" t="s">
        <v>1982</v>
      </c>
      <c r="F1465" s="377">
        <v>11</v>
      </c>
      <c r="G1465" s="378">
        <v>415</v>
      </c>
      <c r="H1465" s="378">
        <v>4565</v>
      </c>
      <c r="I1465" s="379">
        <v>6.1283146933199997E-3</v>
      </c>
      <c r="J1465" s="379">
        <v>1.4767023359999999E-5</v>
      </c>
      <c r="K1465" s="379">
        <v>0</v>
      </c>
    </row>
    <row r="1466" spans="2:11" x14ac:dyDescent="0.2">
      <c r="B1466" s="375" t="s">
        <v>2217</v>
      </c>
      <c r="C1466" s="359" t="s">
        <v>1874</v>
      </c>
      <c r="D1466" s="359" t="s">
        <v>1779</v>
      </c>
      <c r="E1466" s="376" t="s">
        <v>1982</v>
      </c>
      <c r="F1466" s="377">
        <v>1</v>
      </c>
      <c r="G1466" s="378">
        <v>180</v>
      </c>
      <c r="H1466" s="378">
        <v>180</v>
      </c>
      <c r="I1466" s="379">
        <v>2.4164220039000001E-4</v>
      </c>
      <c r="J1466" s="379">
        <v>1.34245667E-6</v>
      </c>
      <c r="K1466" s="379">
        <v>0</v>
      </c>
    </row>
    <row r="1467" spans="2:11" x14ac:dyDescent="0.2">
      <c r="B1467" s="375" t="s">
        <v>2217</v>
      </c>
      <c r="C1467" s="359" t="s">
        <v>1876</v>
      </c>
      <c r="D1467" s="359" t="s">
        <v>1779</v>
      </c>
      <c r="E1467" s="376" t="s">
        <v>1982</v>
      </c>
      <c r="F1467" s="377">
        <v>2</v>
      </c>
      <c r="G1467" s="378">
        <v>120</v>
      </c>
      <c r="H1467" s="378">
        <v>240</v>
      </c>
      <c r="I1467" s="379">
        <v>3.2218960052999998E-4</v>
      </c>
      <c r="J1467" s="379">
        <v>2.68491334E-6</v>
      </c>
      <c r="K1467" s="379">
        <v>0</v>
      </c>
    </row>
    <row r="1468" spans="2:11" x14ac:dyDescent="0.2">
      <c r="B1468" s="375" t="s">
        <v>2217</v>
      </c>
      <c r="C1468" s="359" t="s">
        <v>1956</v>
      </c>
      <c r="D1468" s="359" t="s">
        <v>1783</v>
      </c>
      <c r="E1468" s="376" t="s">
        <v>1982</v>
      </c>
      <c r="F1468" s="377">
        <v>10</v>
      </c>
      <c r="G1468" s="378">
        <v>5</v>
      </c>
      <c r="H1468" s="378">
        <v>50</v>
      </c>
      <c r="I1468" s="379">
        <v>6.7122833439999996E-5</v>
      </c>
      <c r="J1468" s="379">
        <v>1.342456669E-5</v>
      </c>
      <c r="K1468" s="379">
        <v>0</v>
      </c>
    </row>
    <row r="1469" spans="2:11" x14ac:dyDescent="0.2">
      <c r="B1469" s="375" t="s">
        <v>2217</v>
      </c>
      <c r="C1469" s="359" t="s">
        <v>1963</v>
      </c>
      <c r="D1469" s="359" t="s">
        <v>2547</v>
      </c>
      <c r="E1469" s="376" t="s">
        <v>1982</v>
      </c>
      <c r="F1469" s="377">
        <v>175</v>
      </c>
      <c r="G1469" s="378">
        <v>185</v>
      </c>
      <c r="H1469" s="378">
        <v>32375</v>
      </c>
      <c r="I1469" s="379">
        <v>4.3462034654179998E-2</v>
      </c>
      <c r="J1469" s="379">
        <v>2.3492991705E-4</v>
      </c>
      <c r="K1469" s="379">
        <v>0</v>
      </c>
    </row>
    <row r="1470" spans="2:11" x14ac:dyDescent="0.2">
      <c r="B1470" s="375" t="s">
        <v>2217</v>
      </c>
      <c r="C1470" s="359" t="s">
        <v>1995</v>
      </c>
      <c r="D1470" s="359" t="s">
        <v>2547</v>
      </c>
      <c r="E1470" s="376" t="s">
        <v>1982</v>
      </c>
      <c r="F1470" s="377">
        <v>154</v>
      </c>
      <c r="G1470" s="378">
        <v>236</v>
      </c>
      <c r="H1470" s="378">
        <v>36344</v>
      </c>
      <c r="I1470" s="379">
        <v>4.879024517286E-2</v>
      </c>
      <c r="J1470" s="379">
        <v>2.0673832700000001E-4</v>
      </c>
      <c r="K1470" s="379">
        <v>0</v>
      </c>
    </row>
    <row r="1471" spans="2:11" x14ac:dyDescent="0.2">
      <c r="B1471" s="375" t="s">
        <v>2217</v>
      </c>
      <c r="C1471" s="359" t="s">
        <v>2218</v>
      </c>
      <c r="D1471" s="359" t="s">
        <v>2547</v>
      </c>
      <c r="E1471" s="376" t="s">
        <v>1982</v>
      </c>
      <c r="F1471" s="377">
        <v>47</v>
      </c>
      <c r="G1471" s="378">
        <v>314.659574468085</v>
      </c>
      <c r="H1471" s="378">
        <v>14789</v>
      </c>
      <c r="I1471" s="379">
        <v>1.9853591675690001E-2</v>
      </c>
      <c r="J1471" s="379">
        <v>6.3095463440000004E-5</v>
      </c>
      <c r="K1471" s="379">
        <v>0</v>
      </c>
    </row>
    <row r="1472" spans="2:11" x14ac:dyDescent="0.2">
      <c r="B1472" s="375" t="s">
        <v>2217</v>
      </c>
      <c r="C1472" s="359" t="s">
        <v>1901</v>
      </c>
      <c r="D1472" s="359" t="s">
        <v>1783</v>
      </c>
      <c r="E1472" s="376" t="s">
        <v>1982</v>
      </c>
      <c r="F1472" s="377">
        <v>63</v>
      </c>
      <c r="G1472" s="378">
        <v>402</v>
      </c>
      <c r="H1472" s="378">
        <v>25326</v>
      </c>
      <c r="I1472" s="379">
        <v>3.3999057595419997E-2</v>
      </c>
      <c r="J1472" s="379">
        <v>8.4574770139999998E-5</v>
      </c>
      <c r="K1472" s="379">
        <v>0</v>
      </c>
    </row>
    <row r="1473" spans="2:11" x14ac:dyDescent="0.2">
      <c r="B1473" s="375" t="s">
        <v>2219</v>
      </c>
      <c r="C1473" s="359" t="s">
        <v>1809</v>
      </c>
      <c r="D1473" s="359" t="s">
        <v>1783</v>
      </c>
      <c r="E1473" s="376" t="s">
        <v>1982</v>
      </c>
      <c r="F1473" s="377">
        <v>48</v>
      </c>
      <c r="G1473" s="378">
        <v>325</v>
      </c>
      <c r="H1473" s="378">
        <v>15600</v>
      </c>
      <c r="I1473" s="379">
        <v>2.0942324034140002E-2</v>
      </c>
      <c r="J1473" s="379">
        <v>6.4437920109999998E-5</v>
      </c>
      <c r="K1473" s="379">
        <v>0</v>
      </c>
    </row>
    <row r="1474" spans="2:11" x14ac:dyDescent="0.2">
      <c r="B1474" s="375" t="s">
        <v>2219</v>
      </c>
      <c r="C1474" s="359" t="s">
        <v>1809</v>
      </c>
      <c r="D1474" s="359" t="s">
        <v>1783</v>
      </c>
      <c r="E1474" s="376" t="s">
        <v>1982</v>
      </c>
      <c r="F1474" s="377">
        <v>72</v>
      </c>
      <c r="G1474" s="378">
        <v>255</v>
      </c>
      <c r="H1474" s="378">
        <v>18360</v>
      </c>
      <c r="I1474" s="379">
        <v>2.4647504440180001E-2</v>
      </c>
      <c r="J1474" s="379">
        <v>9.6656880159999995E-5</v>
      </c>
      <c r="K1474" s="379">
        <v>0</v>
      </c>
    </row>
    <row r="1475" spans="2:11" x14ac:dyDescent="0.2">
      <c r="B1475" s="375" t="s">
        <v>2219</v>
      </c>
      <c r="C1475" s="359" t="s">
        <v>1921</v>
      </c>
      <c r="D1475" s="359" t="s">
        <v>1779</v>
      </c>
      <c r="E1475" s="376" t="s">
        <v>1982</v>
      </c>
      <c r="F1475" s="377">
        <v>2</v>
      </c>
      <c r="G1475" s="378">
        <v>272</v>
      </c>
      <c r="H1475" s="378">
        <v>544</v>
      </c>
      <c r="I1475" s="379">
        <v>7.3029642786E-4</v>
      </c>
      <c r="J1475" s="379">
        <v>2.68491334E-6</v>
      </c>
      <c r="K1475" s="379">
        <v>0</v>
      </c>
    </row>
    <row r="1476" spans="2:11" x14ac:dyDescent="0.2">
      <c r="B1476" s="375" t="s">
        <v>2219</v>
      </c>
      <c r="C1476" s="359" t="s">
        <v>1925</v>
      </c>
      <c r="D1476" s="359" t="s">
        <v>1779</v>
      </c>
      <c r="E1476" s="376" t="s">
        <v>1982</v>
      </c>
      <c r="F1476" s="377">
        <v>4</v>
      </c>
      <c r="G1476" s="378">
        <v>90</v>
      </c>
      <c r="H1476" s="378">
        <v>360</v>
      </c>
      <c r="I1476" s="379">
        <v>4.8328440078999999E-4</v>
      </c>
      <c r="J1476" s="379">
        <v>5.36982668E-6</v>
      </c>
      <c r="K1476" s="379">
        <v>0</v>
      </c>
    </row>
    <row r="1477" spans="2:11" x14ac:dyDescent="0.2">
      <c r="B1477" s="375" t="s">
        <v>2219</v>
      </c>
      <c r="C1477" s="359" t="s">
        <v>1832</v>
      </c>
      <c r="D1477" s="359" t="s">
        <v>1783</v>
      </c>
      <c r="E1477" s="376" t="s">
        <v>1982</v>
      </c>
      <c r="F1477" s="377">
        <v>183</v>
      </c>
      <c r="G1477" s="378">
        <v>250</v>
      </c>
      <c r="H1477" s="378">
        <v>45750</v>
      </c>
      <c r="I1477" s="379">
        <v>6.1417392600109998E-2</v>
      </c>
      <c r="J1477" s="379">
        <v>2.4566957039999997E-4</v>
      </c>
      <c r="K1477" s="379">
        <v>0</v>
      </c>
    </row>
    <row r="1478" spans="2:11" x14ac:dyDescent="0.2">
      <c r="B1478" s="375" t="s">
        <v>2219</v>
      </c>
      <c r="C1478" s="359" t="s">
        <v>2220</v>
      </c>
      <c r="D1478" s="359" t="s">
        <v>1783</v>
      </c>
      <c r="E1478" s="376" t="s">
        <v>1982</v>
      </c>
      <c r="F1478" s="377">
        <v>1</v>
      </c>
      <c r="G1478" s="378">
        <v>8</v>
      </c>
      <c r="H1478" s="378">
        <v>8</v>
      </c>
      <c r="I1478" s="379">
        <v>1.073965335E-5</v>
      </c>
      <c r="J1478" s="379">
        <v>1.34245667E-6</v>
      </c>
      <c r="K1478" s="379">
        <v>0</v>
      </c>
    </row>
    <row r="1479" spans="2:11" x14ac:dyDescent="0.2">
      <c r="B1479" s="375" t="s">
        <v>2219</v>
      </c>
      <c r="C1479" s="359" t="s">
        <v>1930</v>
      </c>
      <c r="D1479" s="359" t="s">
        <v>1779</v>
      </c>
      <c r="E1479" s="376" t="s">
        <v>1982</v>
      </c>
      <c r="F1479" s="377">
        <v>17</v>
      </c>
      <c r="G1479" s="378">
        <v>385</v>
      </c>
      <c r="H1479" s="378">
        <v>6545</v>
      </c>
      <c r="I1479" s="379">
        <v>8.7863788976599994E-3</v>
      </c>
      <c r="J1479" s="379">
        <v>2.2821763370000001E-5</v>
      </c>
      <c r="K1479" s="379">
        <v>0</v>
      </c>
    </row>
    <row r="1480" spans="2:11" x14ac:dyDescent="0.2">
      <c r="B1480" s="375" t="s">
        <v>2219</v>
      </c>
      <c r="C1480" s="359" t="s">
        <v>2080</v>
      </c>
      <c r="D1480" s="359" t="s">
        <v>1783</v>
      </c>
      <c r="E1480" s="376" t="s">
        <v>1982</v>
      </c>
      <c r="F1480" s="377">
        <v>50</v>
      </c>
      <c r="G1480" s="378">
        <v>323</v>
      </c>
      <c r="H1480" s="378">
        <v>16150</v>
      </c>
      <c r="I1480" s="379">
        <v>2.1680675202009999E-2</v>
      </c>
      <c r="J1480" s="379">
        <v>6.7122833439999996E-5</v>
      </c>
      <c r="K1480" s="379">
        <v>0</v>
      </c>
    </row>
    <row r="1481" spans="2:11" x14ac:dyDescent="0.2">
      <c r="B1481" s="375" t="s">
        <v>2219</v>
      </c>
      <c r="C1481" s="359" t="s">
        <v>1840</v>
      </c>
      <c r="D1481" s="359" t="s">
        <v>2547</v>
      </c>
      <c r="E1481" s="376" t="s">
        <v>1982</v>
      </c>
      <c r="F1481" s="377">
        <v>13</v>
      </c>
      <c r="G1481" s="378">
        <v>240</v>
      </c>
      <c r="H1481" s="378">
        <v>3120</v>
      </c>
      <c r="I1481" s="379">
        <v>4.1884648068299998E-3</v>
      </c>
      <c r="J1481" s="379">
        <v>1.7451936700000001E-5</v>
      </c>
      <c r="K1481" s="379">
        <v>0</v>
      </c>
    </row>
    <row r="1482" spans="2:11" x14ac:dyDescent="0.2">
      <c r="B1482" s="375" t="s">
        <v>2219</v>
      </c>
      <c r="C1482" s="359" t="s">
        <v>1852</v>
      </c>
      <c r="D1482" s="359" t="s">
        <v>1779</v>
      </c>
      <c r="E1482" s="376" t="s">
        <v>1982</v>
      </c>
      <c r="F1482" s="377">
        <v>2</v>
      </c>
      <c r="G1482" s="378">
        <v>170</v>
      </c>
      <c r="H1482" s="378">
        <v>340</v>
      </c>
      <c r="I1482" s="379">
        <v>4.5643526741E-4</v>
      </c>
      <c r="J1482" s="379">
        <v>2.68491334E-6</v>
      </c>
      <c r="K1482" s="379">
        <v>0</v>
      </c>
    </row>
    <row r="1483" spans="2:11" x14ac:dyDescent="0.2">
      <c r="B1483" s="375" t="s">
        <v>2219</v>
      </c>
      <c r="C1483" s="359" t="s">
        <v>1852</v>
      </c>
      <c r="D1483" s="359" t="s">
        <v>1779</v>
      </c>
      <c r="E1483" s="376" t="s">
        <v>1982</v>
      </c>
      <c r="F1483" s="377">
        <v>27</v>
      </c>
      <c r="G1483" s="378">
        <v>360</v>
      </c>
      <c r="H1483" s="378">
        <v>9720</v>
      </c>
      <c r="I1483" s="379">
        <v>1.3048678821269999E-2</v>
      </c>
      <c r="J1483" s="379">
        <v>3.624633006E-5</v>
      </c>
      <c r="K1483" s="379">
        <v>0</v>
      </c>
    </row>
    <row r="1484" spans="2:11" x14ac:dyDescent="0.2">
      <c r="B1484" s="375" t="s">
        <v>2219</v>
      </c>
      <c r="C1484" s="359" t="s">
        <v>1857</v>
      </c>
      <c r="D1484" s="359" t="s">
        <v>1779</v>
      </c>
      <c r="E1484" s="376" t="s">
        <v>1982</v>
      </c>
      <c r="F1484" s="377">
        <v>37</v>
      </c>
      <c r="G1484" s="378">
        <v>45</v>
      </c>
      <c r="H1484" s="378">
        <v>1665</v>
      </c>
      <c r="I1484" s="379">
        <v>2.2351903536399998E-3</v>
      </c>
      <c r="J1484" s="379">
        <v>4.9670896749999998E-5</v>
      </c>
      <c r="K1484" s="379">
        <v>0</v>
      </c>
    </row>
    <row r="1485" spans="2:11" x14ac:dyDescent="0.2">
      <c r="B1485" s="375" t="s">
        <v>2219</v>
      </c>
      <c r="C1485" s="359" t="s">
        <v>1937</v>
      </c>
      <c r="D1485" s="359" t="s">
        <v>2547</v>
      </c>
      <c r="E1485" s="376" t="s">
        <v>1982</v>
      </c>
      <c r="F1485" s="377">
        <v>4</v>
      </c>
      <c r="G1485" s="378">
        <v>105</v>
      </c>
      <c r="H1485" s="378">
        <v>420</v>
      </c>
      <c r="I1485" s="379">
        <v>5.6383180092000002E-4</v>
      </c>
      <c r="J1485" s="379">
        <v>5.36982668E-6</v>
      </c>
      <c r="K1485" s="379">
        <v>0</v>
      </c>
    </row>
    <row r="1486" spans="2:11" x14ac:dyDescent="0.2">
      <c r="B1486" s="375" t="s">
        <v>2219</v>
      </c>
      <c r="C1486" s="359" t="s">
        <v>2191</v>
      </c>
      <c r="D1486" s="359" t="s">
        <v>2547</v>
      </c>
      <c r="E1486" s="376" t="s">
        <v>1982</v>
      </c>
      <c r="F1486" s="377">
        <v>15</v>
      </c>
      <c r="G1486" s="378">
        <v>370</v>
      </c>
      <c r="H1486" s="378">
        <v>5550</v>
      </c>
      <c r="I1486" s="379">
        <v>7.4506345121399999E-3</v>
      </c>
      <c r="J1486" s="379">
        <v>2.013685003E-5</v>
      </c>
      <c r="K1486" s="379">
        <v>0</v>
      </c>
    </row>
    <row r="1487" spans="2:11" x14ac:dyDescent="0.2">
      <c r="B1487" s="375" t="s">
        <v>2219</v>
      </c>
      <c r="C1487" s="359" t="s">
        <v>1874</v>
      </c>
      <c r="D1487" s="359" t="s">
        <v>1779</v>
      </c>
      <c r="E1487" s="376" t="s">
        <v>1982</v>
      </c>
      <c r="F1487" s="377">
        <v>1</v>
      </c>
      <c r="G1487" s="378">
        <v>60</v>
      </c>
      <c r="H1487" s="378">
        <v>60</v>
      </c>
      <c r="I1487" s="379">
        <v>8.0547400130000002E-5</v>
      </c>
      <c r="J1487" s="379">
        <v>1.34245667E-6</v>
      </c>
      <c r="K1487" s="379">
        <v>0</v>
      </c>
    </row>
    <row r="1488" spans="2:11" x14ac:dyDescent="0.2">
      <c r="B1488" s="375" t="s">
        <v>2219</v>
      </c>
      <c r="C1488" s="359" t="s">
        <v>1874</v>
      </c>
      <c r="D1488" s="359" t="s">
        <v>1779</v>
      </c>
      <c r="E1488" s="376" t="s">
        <v>1982</v>
      </c>
      <c r="F1488" s="377">
        <v>1</v>
      </c>
      <c r="G1488" s="378">
        <v>119</v>
      </c>
      <c r="H1488" s="378">
        <v>119</v>
      </c>
      <c r="I1488" s="379">
        <v>1.5975234359E-4</v>
      </c>
      <c r="J1488" s="379">
        <v>1.34245667E-6</v>
      </c>
      <c r="K1488" s="379">
        <v>0</v>
      </c>
    </row>
    <row r="1489" spans="2:11" x14ac:dyDescent="0.2">
      <c r="B1489" s="375" t="s">
        <v>2219</v>
      </c>
      <c r="C1489" s="359" t="s">
        <v>1874</v>
      </c>
      <c r="D1489" s="359" t="s">
        <v>1779</v>
      </c>
      <c r="E1489" s="376" t="s">
        <v>1982</v>
      </c>
      <c r="F1489" s="377">
        <v>2</v>
      </c>
      <c r="G1489" s="378">
        <v>69</v>
      </c>
      <c r="H1489" s="378">
        <v>138</v>
      </c>
      <c r="I1489" s="379">
        <v>1.852590203E-4</v>
      </c>
      <c r="J1489" s="379">
        <v>2.68491334E-6</v>
      </c>
      <c r="K1489" s="379">
        <v>0</v>
      </c>
    </row>
    <row r="1490" spans="2:11" x14ac:dyDescent="0.2">
      <c r="B1490" s="375" t="s">
        <v>2219</v>
      </c>
      <c r="C1490" s="359" t="s">
        <v>1874</v>
      </c>
      <c r="D1490" s="359" t="s">
        <v>1779</v>
      </c>
      <c r="E1490" s="376" t="s">
        <v>1982</v>
      </c>
      <c r="F1490" s="377">
        <v>3</v>
      </c>
      <c r="G1490" s="378">
        <v>175</v>
      </c>
      <c r="H1490" s="378">
        <v>525</v>
      </c>
      <c r="I1490" s="379">
        <v>7.0478975114999999E-4</v>
      </c>
      <c r="J1490" s="379">
        <v>4.02737001E-6</v>
      </c>
      <c r="K1490" s="379">
        <v>0</v>
      </c>
    </row>
    <row r="1491" spans="2:11" x14ac:dyDescent="0.2">
      <c r="B1491" s="375" t="s">
        <v>2219</v>
      </c>
      <c r="C1491" s="359" t="s">
        <v>1874</v>
      </c>
      <c r="D1491" s="359" t="s">
        <v>1779</v>
      </c>
      <c r="E1491" s="376" t="s">
        <v>1982</v>
      </c>
      <c r="F1491" s="377">
        <v>53</v>
      </c>
      <c r="G1491" s="378">
        <v>426</v>
      </c>
      <c r="H1491" s="378">
        <v>22578</v>
      </c>
      <c r="I1491" s="379">
        <v>3.030998666941E-2</v>
      </c>
      <c r="J1491" s="379">
        <v>7.1150203450000006E-5</v>
      </c>
      <c r="K1491" s="379">
        <v>0</v>
      </c>
    </row>
    <row r="1492" spans="2:11" x14ac:dyDescent="0.2">
      <c r="B1492" s="375" t="s">
        <v>2219</v>
      </c>
      <c r="C1492" s="359" t="s">
        <v>1885</v>
      </c>
      <c r="D1492" s="359" t="s">
        <v>1779</v>
      </c>
      <c r="E1492" s="376" t="s">
        <v>1982</v>
      </c>
      <c r="F1492" s="377">
        <v>2</v>
      </c>
      <c r="G1492" s="378">
        <v>160</v>
      </c>
      <c r="H1492" s="378">
        <v>320</v>
      </c>
      <c r="I1492" s="379">
        <v>4.2958613403000002E-4</v>
      </c>
      <c r="J1492" s="379">
        <v>2.68491334E-6</v>
      </c>
      <c r="K1492" s="379">
        <v>0</v>
      </c>
    </row>
    <row r="1493" spans="2:11" x14ac:dyDescent="0.2">
      <c r="B1493" s="375" t="s">
        <v>2219</v>
      </c>
      <c r="C1493" s="359" t="s">
        <v>1995</v>
      </c>
      <c r="D1493" s="359" t="s">
        <v>2547</v>
      </c>
      <c r="E1493" s="376" t="s">
        <v>1982</v>
      </c>
      <c r="F1493" s="377">
        <v>173</v>
      </c>
      <c r="G1493" s="378">
        <v>360</v>
      </c>
      <c r="H1493" s="378">
        <v>62280</v>
      </c>
      <c r="I1493" s="379">
        <v>8.3608201336279997E-2</v>
      </c>
      <c r="J1493" s="379">
        <v>2.3224500371000001E-4</v>
      </c>
      <c r="K1493" s="379">
        <v>0</v>
      </c>
    </row>
    <row r="1494" spans="2:11" x14ac:dyDescent="0.2">
      <c r="B1494" s="375" t="s">
        <v>2219</v>
      </c>
      <c r="C1494" s="359" t="s">
        <v>2045</v>
      </c>
      <c r="D1494" s="359" t="s">
        <v>1779</v>
      </c>
      <c r="E1494" s="376" t="s">
        <v>1982</v>
      </c>
      <c r="F1494" s="377">
        <v>2</v>
      </c>
      <c r="G1494" s="378">
        <v>80</v>
      </c>
      <c r="H1494" s="378">
        <v>160</v>
      </c>
      <c r="I1494" s="379">
        <v>2.1479306702E-4</v>
      </c>
      <c r="J1494" s="379">
        <v>2.68491334E-6</v>
      </c>
      <c r="K1494" s="379">
        <v>0</v>
      </c>
    </row>
    <row r="1495" spans="2:11" x14ac:dyDescent="0.2">
      <c r="B1495" s="375" t="s">
        <v>2221</v>
      </c>
      <c r="C1495" s="359" t="s">
        <v>1809</v>
      </c>
      <c r="D1495" s="359" t="s">
        <v>1783</v>
      </c>
      <c r="E1495" s="376" t="s">
        <v>1982</v>
      </c>
      <c r="F1495" s="377">
        <v>4</v>
      </c>
      <c r="G1495" s="378">
        <v>280</v>
      </c>
      <c r="H1495" s="378">
        <v>1120</v>
      </c>
      <c r="I1495" s="379">
        <v>1.5035514691199999E-3</v>
      </c>
      <c r="J1495" s="379">
        <v>5.36982668E-6</v>
      </c>
      <c r="K1495" s="379">
        <v>0</v>
      </c>
    </row>
    <row r="1496" spans="2:11" x14ac:dyDescent="0.2">
      <c r="B1496" s="375" t="s">
        <v>2221</v>
      </c>
      <c r="C1496" s="359" t="s">
        <v>1809</v>
      </c>
      <c r="D1496" s="359" t="s">
        <v>1783</v>
      </c>
      <c r="E1496" s="376" t="s">
        <v>1982</v>
      </c>
      <c r="F1496" s="377">
        <v>75</v>
      </c>
      <c r="G1496" s="378">
        <v>190</v>
      </c>
      <c r="H1496" s="378">
        <v>14250</v>
      </c>
      <c r="I1496" s="379">
        <v>1.913000753118E-2</v>
      </c>
      <c r="J1496" s="379">
        <v>1.0068425016E-4</v>
      </c>
      <c r="K1496" s="379">
        <v>0</v>
      </c>
    </row>
    <row r="1497" spans="2:11" x14ac:dyDescent="0.2">
      <c r="B1497" s="375" t="s">
        <v>2221</v>
      </c>
      <c r="C1497" s="359" t="s">
        <v>1906</v>
      </c>
      <c r="D1497" s="359" t="s">
        <v>1783</v>
      </c>
      <c r="E1497" s="376" t="s">
        <v>1982</v>
      </c>
      <c r="F1497" s="377">
        <v>1</v>
      </c>
      <c r="G1497" s="378">
        <v>224</v>
      </c>
      <c r="H1497" s="378">
        <v>224</v>
      </c>
      <c r="I1497" s="379">
        <v>3.0071029382E-4</v>
      </c>
      <c r="J1497" s="379">
        <v>1.34245667E-6</v>
      </c>
      <c r="K1497" s="379">
        <v>0</v>
      </c>
    </row>
    <row r="1498" spans="2:11" x14ac:dyDescent="0.2">
      <c r="B1498" s="375" t="s">
        <v>2221</v>
      </c>
      <c r="C1498" s="359" t="s">
        <v>1906</v>
      </c>
      <c r="D1498" s="359" t="s">
        <v>1783</v>
      </c>
      <c r="E1498" s="376" t="s">
        <v>1982</v>
      </c>
      <c r="F1498" s="377">
        <v>11</v>
      </c>
      <c r="G1498" s="378">
        <v>340</v>
      </c>
      <c r="H1498" s="378">
        <v>3740</v>
      </c>
      <c r="I1498" s="379">
        <v>5.0207879415199996E-3</v>
      </c>
      <c r="J1498" s="379">
        <v>1.4767023359999999E-5</v>
      </c>
      <c r="K1498" s="379">
        <v>0</v>
      </c>
    </row>
    <row r="1499" spans="2:11" x14ac:dyDescent="0.2">
      <c r="B1499" s="375" t="s">
        <v>2221</v>
      </c>
      <c r="C1499" s="359" t="s">
        <v>1825</v>
      </c>
      <c r="D1499" s="359" t="s">
        <v>1779</v>
      </c>
      <c r="E1499" s="376" t="s">
        <v>1982</v>
      </c>
      <c r="F1499" s="377">
        <v>1</v>
      </c>
      <c r="G1499" s="378">
        <v>210</v>
      </c>
      <c r="H1499" s="378">
        <v>210</v>
      </c>
      <c r="I1499" s="379">
        <v>2.8191590046000001E-4</v>
      </c>
      <c r="J1499" s="379">
        <v>1.34245667E-6</v>
      </c>
      <c r="K1499" s="379">
        <v>0</v>
      </c>
    </row>
    <row r="1500" spans="2:11" x14ac:dyDescent="0.2">
      <c r="B1500" s="375" t="s">
        <v>2221</v>
      </c>
      <c r="C1500" s="359" t="s">
        <v>2033</v>
      </c>
      <c r="D1500" s="359" t="s">
        <v>1779</v>
      </c>
      <c r="E1500" s="376" t="s">
        <v>1982</v>
      </c>
      <c r="F1500" s="377">
        <v>1</v>
      </c>
      <c r="G1500" s="378">
        <v>225</v>
      </c>
      <c r="H1500" s="378">
        <v>225</v>
      </c>
      <c r="I1500" s="379">
        <v>3.0205275048999998E-4</v>
      </c>
      <c r="J1500" s="379">
        <v>1.34245667E-6</v>
      </c>
      <c r="K1500" s="379">
        <v>0</v>
      </c>
    </row>
    <row r="1501" spans="2:11" x14ac:dyDescent="0.2">
      <c r="B1501" s="375" t="s">
        <v>2221</v>
      </c>
      <c r="C1501" s="359" t="s">
        <v>1829</v>
      </c>
      <c r="D1501" s="359" t="s">
        <v>1779</v>
      </c>
      <c r="E1501" s="376" t="s">
        <v>1982</v>
      </c>
      <c r="F1501" s="377">
        <v>22</v>
      </c>
      <c r="G1501" s="378">
        <v>70</v>
      </c>
      <c r="H1501" s="378">
        <v>1540</v>
      </c>
      <c r="I1501" s="379">
        <v>2.0673832700399998E-3</v>
      </c>
      <c r="J1501" s="379">
        <v>2.9534046709999999E-5</v>
      </c>
      <c r="K1501" s="379">
        <v>0</v>
      </c>
    </row>
    <row r="1502" spans="2:11" x14ac:dyDescent="0.2">
      <c r="B1502" s="375" t="s">
        <v>2221</v>
      </c>
      <c r="C1502" s="359" t="s">
        <v>1832</v>
      </c>
      <c r="D1502" s="359" t="s">
        <v>1783</v>
      </c>
      <c r="E1502" s="376" t="s">
        <v>1982</v>
      </c>
      <c r="F1502" s="377">
        <v>17</v>
      </c>
      <c r="G1502" s="378">
        <v>226</v>
      </c>
      <c r="H1502" s="378">
        <v>3842</v>
      </c>
      <c r="I1502" s="379">
        <v>5.1577185217399997E-3</v>
      </c>
      <c r="J1502" s="379">
        <v>2.2821763370000001E-5</v>
      </c>
      <c r="K1502" s="379">
        <v>0</v>
      </c>
    </row>
    <row r="1503" spans="2:11" x14ac:dyDescent="0.2">
      <c r="B1503" s="375" t="s">
        <v>2221</v>
      </c>
      <c r="C1503" s="359" t="s">
        <v>1832</v>
      </c>
      <c r="D1503" s="359" t="s">
        <v>1783</v>
      </c>
      <c r="E1503" s="376" t="s">
        <v>1982</v>
      </c>
      <c r="F1503" s="377">
        <v>196</v>
      </c>
      <c r="G1503" s="378">
        <v>120</v>
      </c>
      <c r="H1503" s="378">
        <v>23520</v>
      </c>
      <c r="I1503" s="379">
        <v>3.1574580851469997E-2</v>
      </c>
      <c r="J1503" s="379">
        <v>2.6312150710000002E-4</v>
      </c>
      <c r="K1503" s="379">
        <v>0</v>
      </c>
    </row>
    <row r="1504" spans="2:11" x14ac:dyDescent="0.2">
      <c r="B1504" s="375" t="s">
        <v>2221</v>
      </c>
      <c r="C1504" s="359" t="s">
        <v>1857</v>
      </c>
      <c r="D1504" s="359" t="s">
        <v>1779</v>
      </c>
      <c r="E1504" s="376" t="s">
        <v>1982</v>
      </c>
      <c r="F1504" s="377">
        <v>4</v>
      </c>
      <c r="G1504" s="378">
        <v>200</v>
      </c>
      <c r="H1504" s="378">
        <v>800</v>
      </c>
      <c r="I1504" s="379">
        <v>1.0739653350800001E-3</v>
      </c>
      <c r="J1504" s="379">
        <v>5.36982668E-6</v>
      </c>
      <c r="K1504" s="379">
        <v>0</v>
      </c>
    </row>
    <row r="1505" spans="2:11" x14ac:dyDescent="0.2">
      <c r="B1505" s="375" t="s">
        <v>2221</v>
      </c>
      <c r="C1505" s="359" t="s">
        <v>2222</v>
      </c>
      <c r="D1505" s="359" t="s">
        <v>1783</v>
      </c>
      <c r="E1505" s="376" t="s">
        <v>1982</v>
      </c>
      <c r="F1505" s="377">
        <v>12</v>
      </c>
      <c r="G1505" s="378">
        <v>180</v>
      </c>
      <c r="H1505" s="378">
        <v>2160</v>
      </c>
      <c r="I1505" s="379">
        <v>2.8997064047300001E-3</v>
      </c>
      <c r="J1505" s="379">
        <v>1.610948003E-5</v>
      </c>
      <c r="K1505" s="379">
        <v>0</v>
      </c>
    </row>
    <row r="1506" spans="2:11" x14ac:dyDescent="0.2">
      <c r="B1506" s="375" t="s">
        <v>2221</v>
      </c>
      <c r="C1506" s="359" t="s">
        <v>1874</v>
      </c>
      <c r="D1506" s="359" t="s">
        <v>1779</v>
      </c>
      <c r="E1506" s="376" t="s">
        <v>1982</v>
      </c>
      <c r="F1506" s="377">
        <v>5</v>
      </c>
      <c r="G1506" s="378">
        <v>240</v>
      </c>
      <c r="H1506" s="378">
        <v>1200</v>
      </c>
      <c r="I1506" s="379">
        <v>1.61094800263E-3</v>
      </c>
      <c r="J1506" s="379">
        <v>6.7122833400000002E-6</v>
      </c>
      <c r="K1506" s="379">
        <v>0</v>
      </c>
    </row>
    <row r="1507" spans="2:11" x14ac:dyDescent="0.2">
      <c r="B1507" s="375" t="s">
        <v>2221</v>
      </c>
      <c r="C1507" s="359" t="s">
        <v>1874</v>
      </c>
      <c r="D1507" s="359" t="s">
        <v>1779</v>
      </c>
      <c r="E1507" s="376" t="s">
        <v>1982</v>
      </c>
      <c r="F1507" s="377">
        <v>14</v>
      </c>
      <c r="G1507" s="378">
        <v>337</v>
      </c>
      <c r="H1507" s="378">
        <v>4718</v>
      </c>
      <c r="I1507" s="379">
        <v>6.33371056366E-3</v>
      </c>
      <c r="J1507" s="379">
        <v>1.8794393359999999E-5</v>
      </c>
      <c r="K1507" s="379">
        <v>0</v>
      </c>
    </row>
    <row r="1508" spans="2:11" x14ac:dyDescent="0.2">
      <c r="B1508" s="375" t="s">
        <v>2221</v>
      </c>
      <c r="C1508" s="359" t="s">
        <v>1955</v>
      </c>
      <c r="D1508" s="359" t="s">
        <v>1783</v>
      </c>
      <c r="E1508" s="376" t="s">
        <v>1982</v>
      </c>
      <c r="F1508" s="377">
        <v>41</v>
      </c>
      <c r="G1508" s="378">
        <v>140</v>
      </c>
      <c r="H1508" s="378">
        <v>5740</v>
      </c>
      <c r="I1508" s="379">
        <v>7.7057012792299999E-3</v>
      </c>
      <c r="J1508" s="379">
        <v>5.5040723419999999E-5</v>
      </c>
      <c r="K1508" s="379">
        <v>0</v>
      </c>
    </row>
    <row r="1509" spans="2:11" x14ac:dyDescent="0.2">
      <c r="B1509" s="375" t="s">
        <v>2221</v>
      </c>
      <c r="C1509" s="359" t="s">
        <v>1883</v>
      </c>
      <c r="D1509" s="359" t="s">
        <v>1783</v>
      </c>
      <c r="E1509" s="376" t="s">
        <v>1982</v>
      </c>
      <c r="F1509" s="377">
        <v>4</v>
      </c>
      <c r="G1509" s="378">
        <v>33</v>
      </c>
      <c r="H1509" s="378">
        <v>132</v>
      </c>
      <c r="I1509" s="379">
        <v>1.7720428029000001E-4</v>
      </c>
      <c r="J1509" s="379">
        <v>5.36982668E-6</v>
      </c>
      <c r="K1509" s="379">
        <v>0</v>
      </c>
    </row>
    <row r="1510" spans="2:11" x14ac:dyDescent="0.2">
      <c r="B1510" s="375" t="s">
        <v>2221</v>
      </c>
      <c r="C1510" s="359" t="s">
        <v>1962</v>
      </c>
      <c r="D1510" s="359" t="s">
        <v>2547</v>
      </c>
      <c r="E1510" s="376" t="s">
        <v>1982</v>
      </c>
      <c r="F1510" s="377">
        <v>76</v>
      </c>
      <c r="G1510" s="378">
        <v>240</v>
      </c>
      <c r="H1510" s="378">
        <v>18240</v>
      </c>
      <c r="I1510" s="379">
        <v>2.4486409639910001E-2</v>
      </c>
      <c r="J1510" s="379">
        <v>1.0202670683E-4</v>
      </c>
      <c r="K1510" s="379">
        <v>0</v>
      </c>
    </row>
    <row r="1511" spans="2:11" x14ac:dyDescent="0.2">
      <c r="B1511" s="375" t="s">
        <v>2223</v>
      </c>
      <c r="C1511" s="359" t="s">
        <v>2222</v>
      </c>
      <c r="D1511" s="359" t="s">
        <v>1783</v>
      </c>
      <c r="E1511" s="376" t="s">
        <v>1982</v>
      </c>
      <c r="F1511" s="377">
        <v>44</v>
      </c>
      <c r="G1511" s="378">
        <v>191</v>
      </c>
      <c r="H1511" s="378">
        <v>8404</v>
      </c>
      <c r="I1511" s="379">
        <v>1.1282005845060001E-2</v>
      </c>
      <c r="J1511" s="379">
        <v>5.9068093430000001E-5</v>
      </c>
      <c r="K1511" s="379">
        <v>0</v>
      </c>
    </row>
    <row r="1512" spans="2:11" x14ac:dyDescent="0.2">
      <c r="B1512" s="375" t="s">
        <v>2223</v>
      </c>
      <c r="C1512" s="359" t="s">
        <v>1955</v>
      </c>
      <c r="D1512" s="359" t="s">
        <v>1783</v>
      </c>
      <c r="E1512" s="376" t="s">
        <v>1982</v>
      </c>
      <c r="F1512" s="377">
        <v>20</v>
      </c>
      <c r="G1512" s="378">
        <v>70</v>
      </c>
      <c r="H1512" s="378">
        <v>1400</v>
      </c>
      <c r="I1512" s="379">
        <v>1.8794393364E-3</v>
      </c>
      <c r="J1512" s="379">
        <v>2.6849133380000001E-5</v>
      </c>
      <c r="K1512" s="379">
        <v>0</v>
      </c>
    </row>
    <row r="1513" spans="2:11" x14ac:dyDescent="0.2">
      <c r="B1513" s="375" t="s">
        <v>2224</v>
      </c>
      <c r="C1513" s="359" t="s">
        <v>1947</v>
      </c>
      <c r="D1513" s="359" t="s">
        <v>2547</v>
      </c>
      <c r="E1513" s="376" t="s">
        <v>1982</v>
      </c>
      <c r="F1513" s="377">
        <v>11</v>
      </c>
      <c r="G1513" s="378">
        <v>190</v>
      </c>
      <c r="H1513" s="378">
        <v>2090</v>
      </c>
      <c r="I1513" s="379">
        <v>2.8057344379100002E-3</v>
      </c>
      <c r="J1513" s="379">
        <v>1.4767023359999999E-5</v>
      </c>
      <c r="K1513" s="379">
        <v>0</v>
      </c>
    </row>
    <row r="1514" spans="2:11" x14ac:dyDescent="0.2">
      <c r="B1514" s="375" t="s">
        <v>2225</v>
      </c>
      <c r="C1514" s="359" t="s">
        <v>1809</v>
      </c>
      <c r="D1514" s="359" t="s">
        <v>1783</v>
      </c>
      <c r="E1514" s="376" t="s">
        <v>1982</v>
      </c>
      <c r="F1514" s="377">
        <v>18</v>
      </c>
      <c r="G1514" s="378">
        <v>195</v>
      </c>
      <c r="H1514" s="378">
        <v>3510</v>
      </c>
      <c r="I1514" s="379">
        <v>4.7120229076800003E-3</v>
      </c>
      <c r="J1514" s="379">
        <v>2.4164220039999999E-5</v>
      </c>
      <c r="K1514" s="379">
        <v>0</v>
      </c>
    </row>
    <row r="1515" spans="2:11" x14ac:dyDescent="0.2">
      <c r="B1515" s="375" t="s">
        <v>2225</v>
      </c>
      <c r="C1515" s="359" t="s">
        <v>2059</v>
      </c>
      <c r="D1515" s="359" t="s">
        <v>1779</v>
      </c>
      <c r="E1515" s="376" t="s">
        <v>1982</v>
      </c>
      <c r="F1515" s="377">
        <v>7</v>
      </c>
      <c r="G1515" s="378">
        <v>360</v>
      </c>
      <c r="H1515" s="378">
        <v>2520</v>
      </c>
      <c r="I1515" s="379">
        <v>3.3829908055100001E-3</v>
      </c>
      <c r="J1515" s="379">
        <v>9.3971966799999994E-6</v>
      </c>
      <c r="K1515" s="379">
        <v>0</v>
      </c>
    </row>
    <row r="1516" spans="2:11" x14ac:dyDescent="0.2">
      <c r="B1516" s="375" t="s">
        <v>2225</v>
      </c>
      <c r="C1516" s="359" t="s">
        <v>1832</v>
      </c>
      <c r="D1516" s="359" t="s">
        <v>1783</v>
      </c>
      <c r="E1516" s="376" t="s">
        <v>1982</v>
      </c>
      <c r="F1516" s="377">
        <v>3</v>
      </c>
      <c r="G1516" s="378">
        <v>275</v>
      </c>
      <c r="H1516" s="378">
        <v>825</v>
      </c>
      <c r="I1516" s="379">
        <v>1.1075267518100001E-3</v>
      </c>
      <c r="J1516" s="379">
        <v>4.02737001E-6</v>
      </c>
      <c r="K1516" s="379">
        <v>0</v>
      </c>
    </row>
    <row r="1517" spans="2:11" x14ac:dyDescent="0.2">
      <c r="B1517" s="375" t="s">
        <v>2225</v>
      </c>
      <c r="C1517" s="359" t="s">
        <v>1848</v>
      </c>
      <c r="D1517" s="359" t="s">
        <v>1779</v>
      </c>
      <c r="E1517" s="376" t="s">
        <v>1982</v>
      </c>
      <c r="F1517" s="377">
        <v>2</v>
      </c>
      <c r="G1517" s="378">
        <v>37</v>
      </c>
      <c r="H1517" s="378">
        <v>74</v>
      </c>
      <c r="I1517" s="379">
        <v>9.9341793499999997E-5</v>
      </c>
      <c r="J1517" s="379">
        <v>2.68491334E-6</v>
      </c>
      <c r="K1517" s="379">
        <v>0</v>
      </c>
    </row>
    <row r="1518" spans="2:11" x14ac:dyDescent="0.2">
      <c r="B1518" s="375" t="s">
        <v>2225</v>
      </c>
      <c r="C1518" s="359" t="s">
        <v>2226</v>
      </c>
      <c r="D1518" s="359" t="s">
        <v>1783</v>
      </c>
      <c r="E1518" s="376" t="s">
        <v>1982</v>
      </c>
      <c r="F1518" s="377">
        <v>25</v>
      </c>
      <c r="G1518" s="378">
        <v>375</v>
      </c>
      <c r="H1518" s="378">
        <v>9375</v>
      </c>
      <c r="I1518" s="379">
        <v>1.258553127051E-2</v>
      </c>
      <c r="J1518" s="379">
        <v>3.3561416719999998E-5</v>
      </c>
      <c r="K1518" s="379">
        <v>0</v>
      </c>
    </row>
    <row r="1519" spans="2:11" x14ac:dyDescent="0.2">
      <c r="B1519" s="375" t="s">
        <v>2225</v>
      </c>
      <c r="C1519" s="359" t="s">
        <v>2065</v>
      </c>
      <c r="D1519" s="359" t="s">
        <v>1783</v>
      </c>
      <c r="E1519" s="376" t="s">
        <v>1982</v>
      </c>
      <c r="F1519" s="377">
        <v>184</v>
      </c>
      <c r="G1519" s="378">
        <v>85</v>
      </c>
      <c r="H1519" s="378">
        <v>15640</v>
      </c>
      <c r="I1519" s="379">
        <v>2.099602230089E-2</v>
      </c>
      <c r="J1519" s="379">
        <v>2.4701202707000001E-4</v>
      </c>
      <c r="K1519" s="379">
        <v>0</v>
      </c>
    </row>
    <row r="1520" spans="2:11" x14ac:dyDescent="0.2">
      <c r="B1520" s="375" t="s">
        <v>2225</v>
      </c>
      <c r="C1520" s="359" t="s">
        <v>1865</v>
      </c>
      <c r="D1520" s="359" t="s">
        <v>1783</v>
      </c>
      <c r="E1520" s="376" t="s">
        <v>1982</v>
      </c>
      <c r="F1520" s="377">
        <v>9</v>
      </c>
      <c r="G1520" s="378">
        <v>42</v>
      </c>
      <c r="H1520" s="378">
        <v>378</v>
      </c>
      <c r="I1520" s="379">
        <v>5.0744862083000001E-4</v>
      </c>
      <c r="J1520" s="379">
        <v>1.2082110019999999E-5</v>
      </c>
      <c r="K1520" s="379">
        <v>0</v>
      </c>
    </row>
    <row r="1521" spans="2:11" x14ac:dyDescent="0.2">
      <c r="B1521" s="375" t="s">
        <v>2225</v>
      </c>
      <c r="C1521" s="359" t="s">
        <v>1946</v>
      </c>
      <c r="D1521" s="359" t="s">
        <v>1783</v>
      </c>
      <c r="E1521" s="376" t="s">
        <v>1982</v>
      </c>
      <c r="F1521" s="377">
        <v>126</v>
      </c>
      <c r="G1521" s="378">
        <v>40</v>
      </c>
      <c r="H1521" s="378">
        <v>5040</v>
      </c>
      <c r="I1521" s="379">
        <v>6.7659816110299999E-3</v>
      </c>
      <c r="J1521" s="379">
        <v>1.6914954028E-4</v>
      </c>
      <c r="K1521" s="379">
        <v>0</v>
      </c>
    </row>
    <row r="1522" spans="2:11" x14ac:dyDescent="0.2">
      <c r="B1522" s="375" t="s">
        <v>2225</v>
      </c>
      <c r="C1522" s="359" t="s">
        <v>1955</v>
      </c>
      <c r="D1522" s="359" t="s">
        <v>1783</v>
      </c>
      <c r="E1522" s="376" t="s">
        <v>1982</v>
      </c>
      <c r="F1522" s="377">
        <v>1</v>
      </c>
      <c r="G1522" s="378">
        <v>135</v>
      </c>
      <c r="H1522" s="378">
        <v>135</v>
      </c>
      <c r="I1522" s="379">
        <v>1.8123165030000001E-4</v>
      </c>
      <c r="J1522" s="379">
        <v>1.34245667E-6</v>
      </c>
      <c r="K1522" s="379">
        <v>0</v>
      </c>
    </row>
    <row r="1523" spans="2:11" x14ac:dyDescent="0.2">
      <c r="B1523" s="375" t="s">
        <v>2225</v>
      </c>
      <c r="C1523" s="359" t="s">
        <v>2133</v>
      </c>
      <c r="D1523" s="359" t="s">
        <v>2547</v>
      </c>
      <c r="E1523" s="376" t="s">
        <v>1982</v>
      </c>
      <c r="F1523" s="377">
        <v>4</v>
      </c>
      <c r="G1523" s="378">
        <v>340</v>
      </c>
      <c r="H1523" s="378">
        <v>1360</v>
      </c>
      <c r="I1523" s="379">
        <v>1.82574106964E-3</v>
      </c>
      <c r="J1523" s="379">
        <v>5.36982668E-6</v>
      </c>
      <c r="K1523" s="379">
        <v>0</v>
      </c>
    </row>
    <row r="1524" spans="2:11" x14ac:dyDescent="0.2">
      <c r="B1524" s="375" t="s">
        <v>2227</v>
      </c>
      <c r="C1524" s="359" t="s">
        <v>1809</v>
      </c>
      <c r="D1524" s="359" t="s">
        <v>1783</v>
      </c>
      <c r="E1524" s="376" t="s">
        <v>1982</v>
      </c>
      <c r="F1524" s="377">
        <v>5</v>
      </c>
      <c r="G1524" s="378">
        <v>131</v>
      </c>
      <c r="H1524" s="378">
        <v>655</v>
      </c>
      <c r="I1524" s="379">
        <v>8.7930911810000004E-4</v>
      </c>
      <c r="J1524" s="379">
        <v>6.7122833400000002E-6</v>
      </c>
      <c r="K1524" s="379">
        <v>0</v>
      </c>
    </row>
    <row r="1525" spans="2:11" x14ac:dyDescent="0.2">
      <c r="B1525" s="375" t="s">
        <v>2227</v>
      </c>
      <c r="C1525" s="359" t="s">
        <v>1809</v>
      </c>
      <c r="D1525" s="359" t="s">
        <v>1783</v>
      </c>
      <c r="E1525" s="376" t="s">
        <v>1982</v>
      </c>
      <c r="F1525" s="377">
        <v>14</v>
      </c>
      <c r="G1525" s="378">
        <v>150</v>
      </c>
      <c r="H1525" s="378">
        <v>2100</v>
      </c>
      <c r="I1525" s="379">
        <v>2.8191590046E-3</v>
      </c>
      <c r="J1525" s="379">
        <v>1.8794393359999999E-5</v>
      </c>
      <c r="K1525" s="379">
        <v>0</v>
      </c>
    </row>
    <row r="1526" spans="2:11" x14ac:dyDescent="0.2">
      <c r="B1526" s="375" t="s">
        <v>2227</v>
      </c>
      <c r="C1526" s="359" t="s">
        <v>1809</v>
      </c>
      <c r="D1526" s="359" t="s">
        <v>1783</v>
      </c>
      <c r="E1526" s="376" t="s">
        <v>1982</v>
      </c>
      <c r="F1526" s="377">
        <v>25</v>
      </c>
      <c r="G1526" s="378">
        <v>280</v>
      </c>
      <c r="H1526" s="378">
        <v>7000</v>
      </c>
      <c r="I1526" s="379">
        <v>9.3971966819800003E-3</v>
      </c>
      <c r="J1526" s="379">
        <v>3.3561416719999998E-5</v>
      </c>
      <c r="K1526" s="379">
        <v>0</v>
      </c>
    </row>
    <row r="1527" spans="2:11" x14ac:dyDescent="0.2">
      <c r="B1527" s="375" t="s">
        <v>2227</v>
      </c>
      <c r="C1527" s="359" t="s">
        <v>1812</v>
      </c>
      <c r="D1527" s="359" t="s">
        <v>1783</v>
      </c>
      <c r="E1527" s="376" t="s">
        <v>1982</v>
      </c>
      <c r="F1527" s="377">
        <v>99</v>
      </c>
      <c r="G1527" s="378">
        <v>418</v>
      </c>
      <c r="H1527" s="378">
        <v>41382</v>
      </c>
      <c r="I1527" s="379">
        <v>5.5553541870549998E-2</v>
      </c>
      <c r="J1527" s="379">
        <v>1.3290321021999999E-4</v>
      </c>
      <c r="K1527" s="379">
        <v>0</v>
      </c>
    </row>
    <row r="1528" spans="2:11" x14ac:dyDescent="0.2">
      <c r="B1528" s="375" t="s">
        <v>2227</v>
      </c>
      <c r="C1528" s="359" t="s">
        <v>1821</v>
      </c>
      <c r="D1528" s="359" t="s">
        <v>1779</v>
      </c>
      <c r="E1528" s="376" t="s">
        <v>1982</v>
      </c>
      <c r="F1528" s="377">
        <v>12</v>
      </c>
      <c r="G1528" s="378">
        <v>132</v>
      </c>
      <c r="H1528" s="378">
        <v>1584</v>
      </c>
      <c r="I1528" s="379">
        <v>2.1264513634699999E-3</v>
      </c>
      <c r="J1528" s="379">
        <v>1.610948003E-5</v>
      </c>
      <c r="K1528" s="379">
        <v>0</v>
      </c>
    </row>
    <row r="1529" spans="2:11" x14ac:dyDescent="0.2">
      <c r="B1529" s="375" t="s">
        <v>2227</v>
      </c>
      <c r="C1529" s="359" t="s">
        <v>2033</v>
      </c>
      <c r="D1529" s="359" t="s">
        <v>1779</v>
      </c>
      <c r="E1529" s="376" t="s">
        <v>1982</v>
      </c>
      <c r="F1529" s="377">
        <v>14</v>
      </c>
      <c r="G1529" s="378">
        <v>68</v>
      </c>
      <c r="H1529" s="378">
        <v>952</v>
      </c>
      <c r="I1529" s="379">
        <v>1.2780187487500001E-3</v>
      </c>
      <c r="J1529" s="379">
        <v>1.8794393359999999E-5</v>
      </c>
      <c r="K1529" s="379">
        <v>0</v>
      </c>
    </row>
    <row r="1530" spans="2:11" x14ac:dyDescent="0.2">
      <c r="B1530" s="375" t="s">
        <v>2227</v>
      </c>
      <c r="C1530" s="359" t="s">
        <v>2059</v>
      </c>
      <c r="D1530" s="359" t="s">
        <v>1779</v>
      </c>
      <c r="E1530" s="376" t="s">
        <v>1982</v>
      </c>
      <c r="F1530" s="377">
        <v>30</v>
      </c>
      <c r="G1530" s="378">
        <v>324</v>
      </c>
      <c r="H1530" s="378">
        <v>9720</v>
      </c>
      <c r="I1530" s="379">
        <v>1.3048678821269999E-2</v>
      </c>
      <c r="J1530" s="379">
        <v>4.0273700070000002E-5</v>
      </c>
      <c r="K1530" s="379">
        <v>0</v>
      </c>
    </row>
    <row r="1531" spans="2:11" x14ac:dyDescent="0.2">
      <c r="B1531" s="375" t="s">
        <v>2227</v>
      </c>
      <c r="C1531" s="359" t="s">
        <v>2039</v>
      </c>
      <c r="D1531" s="359" t="s">
        <v>1783</v>
      </c>
      <c r="E1531" s="376" t="s">
        <v>1982</v>
      </c>
      <c r="F1531" s="377">
        <v>76</v>
      </c>
      <c r="G1531" s="378">
        <v>395</v>
      </c>
      <c r="H1531" s="378">
        <v>30020</v>
      </c>
      <c r="I1531" s="379">
        <v>4.030054919902E-2</v>
      </c>
      <c r="J1531" s="379">
        <v>1.0202670683E-4</v>
      </c>
      <c r="K1531" s="379">
        <v>0</v>
      </c>
    </row>
    <row r="1532" spans="2:11" x14ac:dyDescent="0.2">
      <c r="B1532" s="375" t="s">
        <v>2227</v>
      </c>
      <c r="C1532" s="359" t="s">
        <v>1840</v>
      </c>
      <c r="D1532" s="359" t="s">
        <v>2547</v>
      </c>
      <c r="E1532" s="376" t="s">
        <v>1982</v>
      </c>
      <c r="F1532" s="377">
        <v>15</v>
      </c>
      <c r="G1532" s="378">
        <v>295</v>
      </c>
      <c r="H1532" s="378">
        <v>4425</v>
      </c>
      <c r="I1532" s="379">
        <v>5.9403707596799998E-3</v>
      </c>
      <c r="J1532" s="379">
        <v>2.013685003E-5</v>
      </c>
      <c r="K1532" s="379">
        <v>0</v>
      </c>
    </row>
    <row r="1533" spans="2:11" x14ac:dyDescent="0.2">
      <c r="B1533" s="375" t="s">
        <v>2227</v>
      </c>
      <c r="C1533" s="359" t="s">
        <v>2228</v>
      </c>
      <c r="D1533" s="359" t="s">
        <v>2547</v>
      </c>
      <c r="E1533" s="376" t="s">
        <v>1982</v>
      </c>
      <c r="F1533" s="377">
        <v>33</v>
      </c>
      <c r="G1533" s="378">
        <v>300</v>
      </c>
      <c r="H1533" s="378">
        <v>9900</v>
      </c>
      <c r="I1533" s="379">
        <v>1.3290321021659999E-2</v>
      </c>
      <c r="J1533" s="379">
        <v>4.4301070070000002E-5</v>
      </c>
      <c r="K1533" s="379">
        <v>0</v>
      </c>
    </row>
    <row r="1534" spans="2:11" x14ac:dyDescent="0.2">
      <c r="B1534" s="375" t="s">
        <v>2227</v>
      </c>
      <c r="C1534" s="359" t="s">
        <v>2064</v>
      </c>
      <c r="D1534" s="359" t="s">
        <v>1783</v>
      </c>
      <c r="E1534" s="376" t="s">
        <v>1982</v>
      </c>
      <c r="F1534" s="377">
        <v>14</v>
      </c>
      <c r="G1534" s="378">
        <v>10</v>
      </c>
      <c r="H1534" s="378">
        <v>140</v>
      </c>
      <c r="I1534" s="379">
        <v>1.8794393363999999E-4</v>
      </c>
      <c r="J1534" s="379">
        <v>1.8794393359999999E-5</v>
      </c>
      <c r="K1534" s="379">
        <v>0</v>
      </c>
    </row>
    <row r="1535" spans="2:11" x14ac:dyDescent="0.2">
      <c r="B1535" s="375" t="s">
        <v>2227</v>
      </c>
      <c r="C1535" s="359" t="s">
        <v>1852</v>
      </c>
      <c r="D1535" s="359" t="s">
        <v>1779</v>
      </c>
      <c r="E1535" s="376" t="s">
        <v>1982</v>
      </c>
      <c r="F1535" s="377">
        <v>25</v>
      </c>
      <c r="G1535" s="378">
        <v>318</v>
      </c>
      <c r="H1535" s="378">
        <v>7950</v>
      </c>
      <c r="I1535" s="379">
        <v>1.0672530517400001E-2</v>
      </c>
      <c r="J1535" s="379">
        <v>3.3561416719999998E-5</v>
      </c>
      <c r="K1535" s="379">
        <v>0</v>
      </c>
    </row>
    <row r="1536" spans="2:11" x14ac:dyDescent="0.2">
      <c r="B1536" s="375" t="s">
        <v>2227</v>
      </c>
      <c r="C1536" s="359" t="s">
        <v>1874</v>
      </c>
      <c r="D1536" s="359" t="s">
        <v>1779</v>
      </c>
      <c r="E1536" s="376" t="s">
        <v>1982</v>
      </c>
      <c r="F1536" s="377">
        <v>1</v>
      </c>
      <c r="G1536" s="378">
        <v>80</v>
      </c>
      <c r="H1536" s="378">
        <v>80</v>
      </c>
      <c r="I1536" s="379">
        <v>1.0739653351E-4</v>
      </c>
      <c r="J1536" s="379">
        <v>1.34245667E-6</v>
      </c>
      <c r="K1536" s="379">
        <v>0</v>
      </c>
    </row>
    <row r="1537" spans="2:11" x14ac:dyDescent="0.2">
      <c r="B1537" s="375" t="s">
        <v>2227</v>
      </c>
      <c r="C1537" s="359" t="s">
        <v>1874</v>
      </c>
      <c r="D1537" s="359" t="s">
        <v>1779</v>
      </c>
      <c r="E1537" s="376" t="s">
        <v>1982</v>
      </c>
      <c r="F1537" s="377">
        <v>3</v>
      </c>
      <c r="G1537" s="378">
        <v>55</v>
      </c>
      <c r="H1537" s="378">
        <v>165</v>
      </c>
      <c r="I1537" s="379">
        <v>2.2150535036000001E-4</v>
      </c>
      <c r="J1537" s="379">
        <v>4.02737001E-6</v>
      </c>
      <c r="K1537" s="379">
        <v>0</v>
      </c>
    </row>
    <row r="1538" spans="2:11" x14ac:dyDescent="0.2">
      <c r="B1538" s="375" t="s">
        <v>2227</v>
      </c>
      <c r="C1538" s="359" t="s">
        <v>1874</v>
      </c>
      <c r="D1538" s="359" t="s">
        <v>1779</v>
      </c>
      <c r="E1538" s="376" t="s">
        <v>1982</v>
      </c>
      <c r="F1538" s="377">
        <v>31</v>
      </c>
      <c r="G1538" s="378">
        <v>405</v>
      </c>
      <c r="H1538" s="378">
        <v>12555</v>
      </c>
      <c r="I1538" s="379">
        <v>1.6854543477470001E-2</v>
      </c>
      <c r="J1538" s="379">
        <v>4.161615673E-5</v>
      </c>
      <c r="K1538" s="379">
        <v>0</v>
      </c>
    </row>
    <row r="1539" spans="2:11" x14ac:dyDescent="0.2">
      <c r="B1539" s="375" t="s">
        <v>2227</v>
      </c>
      <c r="C1539" s="359" t="s">
        <v>1955</v>
      </c>
      <c r="D1539" s="359" t="s">
        <v>1783</v>
      </c>
      <c r="E1539" s="376" t="s">
        <v>1982</v>
      </c>
      <c r="F1539" s="377">
        <v>10</v>
      </c>
      <c r="G1539" s="378">
        <v>240</v>
      </c>
      <c r="H1539" s="378">
        <v>2400</v>
      </c>
      <c r="I1539" s="379">
        <v>3.2218960052499998E-3</v>
      </c>
      <c r="J1539" s="379">
        <v>1.342456669E-5</v>
      </c>
      <c r="K1539" s="379">
        <v>0</v>
      </c>
    </row>
    <row r="1540" spans="2:11" x14ac:dyDescent="0.2">
      <c r="B1540" s="375" t="s">
        <v>2227</v>
      </c>
      <c r="C1540" s="359" t="s">
        <v>1883</v>
      </c>
      <c r="D1540" s="359" t="s">
        <v>1783</v>
      </c>
      <c r="E1540" s="376" t="s">
        <v>1982</v>
      </c>
      <c r="F1540" s="377">
        <v>20</v>
      </c>
      <c r="G1540" s="378">
        <v>365.5</v>
      </c>
      <c r="H1540" s="378">
        <v>7310</v>
      </c>
      <c r="I1540" s="379">
        <v>9.8133582493300005E-3</v>
      </c>
      <c r="J1540" s="379">
        <v>2.6849133380000001E-5</v>
      </c>
      <c r="K1540" s="379">
        <v>0</v>
      </c>
    </row>
    <row r="1541" spans="2:11" x14ac:dyDescent="0.2">
      <c r="B1541" s="375" t="s">
        <v>2227</v>
      </c>
      <c r="C1541" s="359" t="s">
        <v>1997</v>
      </c>
      <c r="D1541" s="359" t="s">
        <v>1779</v>
      </c>
      <c r="E1541" s="376" t="s">
        <v>1982</v>
      </c>
      <c r="F1541" s="377">
        <v>15</v>
      </c>
      <c r="G1541" s="378">
        <v>390</v>
      </c>
      <c r="H1541" s="378">
        <v>5850</v>
      </c>
      <c r="I1541" s="379">
        <v>7.8533715128E-3</v>
      </c>
      <c r="J1541" s="379">
        <v>2.013685003E-5</v>
      </c>
      <c r="K1541" s="379">
        <v>0</v>
      </c>
    </row>
    <row r="1542" spans="2:11" x14ac:dyDescent="0.2">
      <c r="B1542" s="375" t="s">
        <v>2227</v>
      </c>
      <c r="C1542" s="359" t="s">
        <v>1902</v>
      </c>
      <c r="D1542" s="359" t="s">
        <v>1783</v>
      </c>
      <c r="E1542" s="376" t="s">
        <v>1982</v>
      </c>
      <c r="F1542" s="377">
        <v>1</v>
      </c>
      <c r="G1542" s="378">
        <v>40</v>
      </c>
      <c r="H1542" s="378">
        <v>40</v>
      </c>
      <c r="I1542" s="379">
        <v>5.3698266749999998E-5</v>
      </c>
      <c r="J1542" s="379">
        <v>1.34245667E-6</v>
      </c>
      <c r="K1542" s="379">
        <v>0</v>
      </c>
    </row>
    <row r="1543" spans="2:11" x14ac:dyDescent="0.2">
      <c r="B1543" s="375" t="s">
        <v>2227</v>
      </c>
      <c r="C1543" s="359" t="s">
        <v>1902</v>
      </c>
      <c r="D1543" s="359" t="s">
        <v>1783</v>
      </c>
      <c r="E1543" s="376" t="s">
        <v>1982</v>
      </c>
      <c r="F1543" s="377">
        <v>110</v>
      </c>
      <c r="G1543" s="378">
        <v>65</v>
      </c>
      <c r="H1543" s="378">
        <v>7150</v>
      </c>
      <c r="I1543" s="379">
        <v>9.5985651823100003E-3</v>
      </c>
      <c r="J1543" s="379">
        <v>1.4767023357000001E-4</v>
      </c>
      <c r="K1543" s="379">
        <v>0</v>
      </c>
    </row>
    <row r="1544" spans="2:11" x14ac:dyDescent="0.2">
      <c r="B1544" s="375" t="s">
        <v>2227</v>
      </c>
      <c r="C1544" s="359" t="s">
        <v>2023</v>
      </c>
      <c r="D1544" s="359" t="s">
        <v>1783</v>
      </c>
      <c r="E1544" s="376" t="s">
        <v>1982</v>
      </c>
      <c r="F1544" s="377">
        <v>2</v>
      </c>
      <c r="G1544" s="378">
        <v>70</v>
      </c>
      <c r="H1544" s="378">
        <v>140</v>
      </c>
      <c r="I1544" s="379">
        <v>1.8794393363999999E-4</v>
      </c>
      <c r="J1544" s="379">
        <v>2.68491334E-6</v>
      </c>
      <c r="K1544" s="379">
        <v>0</v>
      </c>
    </row>
    <row r="1545" spans="2:11" x14ac:dyDescent="0.2">
      <c r="B1545" s="375" t="s">
        <v>2229</v>
      </c>
      <c r="C1545" s="359" t="s">
        <v>2047</v>
      </c>
      <c r="D1545" s="359" t="s">
        <v>1779</v>
      </c>
      <c r="E1545" s="376" t="s">
        <v>1982</v>
      </c>
      <c r="F1545" s="377">
        <v>6</v>
      </c>
      <c r="G1545" s="378">
        <v>320</v>
      </c>
      <c r="H1545" s="378">
        <v>1920</v>
      </c>
      <c r="I1545" s="379">
        <v>2.5775168042000002E-3</v>
      </c>
      <c r="J1545" s="379">
        <v>8.0547400100000002E-6</v>
      </c>
      <c r="K1545" s="379">
        <v>0</v>
      </c>
    </row>
    <row r="1546" spans="2:11" x14ac:dyDescent="0.2">
      <c r="B1546" s="375" t="s">
        <v>2229</v>
      </c>
      <c r="C1546" s="359" t="s">
        <v>1815</v>
      </c>
      <c r="D1546" s="359" t="s">
        <v>1779</v>
      </c>
      <c r="E1546" s="376" t="s">
        <v>1982</v>
      </c>
      <c r="F1546" s="377">
        <v>303</v>
      </c>
      <c r="G1546" s="378">
        <v>386</v>
      </c>
      <c r="H1546" s="378">
        <v>116958</v>
      </c>
      <c r="I1546" s="379">
        <v>0.15701104707593</v>
      </c>
      <c r="J1546" s="379">
        <v>4.0676437065999998E-4</v>
      </c>
      <c r="K1546" s="379">
        <v>0</v>
      </c>
    </row>
    <row r="1547" spans="2:11" x14ac:dyDescent="0.2">
      <c r="B1547" s="375" t="s">
        <v>2229</v>
      </c>
      <c r="C1547" s="359" t="s">
        <v>1925</v>
      </c>
      <c r="D1547" s="359" t="s">
        <v>1779</v>
      </c>
      <c r="E1547" s="376" t="s">
        <v>1982</v>
      </c>
      <c r="F1547" s="377">
        <v>39</v>
      </c>
      <c r="G1547" s="378">
        <v>215</v>
      </c>
      <c r="H1547" s="378">
        <v>8385</v>
      </c>
      <c r="I1547" s="379">
        <v>1.125649916835E-2</v>
      </c>
      <c r="J1547" s="379">
        <v>5.235581009E-5</v>
      </c>
      <c r="K1547" s="379">
        <v>0</v>
      </c>
    </row>
    <row r="1548" spans="2:11" x14ac:dyDescent="0.2">
      <c r="B1548" s="375" t="s">
        <v>2229</v>
      </c>
      <c r="C1548" s="359" t="s">
        <v>1856</v>
      </c>
      <c r="D1548" s="359" t="s">
        <v>1783</v>
      </c>
      <c r="E1548" s="376" t="s">
        <v>1982</v>
      </c>
      <c r="F1548" s="377">
        <v>61</v>
      </c>
      <c r="G1548" s="378">
        <v>309.786885245902</v>
      </c>
      <c r="H1548" s="378">
        <v>18897</v>
      </c>
      <c r="I1548" s="379">
        <v>2.5368403671350001E-2</v>
      </c>
      <c r="J1548" s="379">
        <v>8.1889856799999996E-5</v>
      </c>
      <c r="K1548" s="379">
        <v>0</v>
      </c>
    </row>
    <row r="1549" spans="2:11" x14ac:dyDescent="0.2">
      <c r="B1549" s="375" t="s">
        <v>2229</v>
      </c>
      <c r="C1549" s="359" t="s">
        <v>1865</v>
      </c>
      <c r="D1549" s="359" t="s">
        <v>1783</v>
      </c>
      <c r="E1549" s="376" t="s">
        <v>1982</v>
      </c>
      <c r="F1549" s="377">
        <v>1</v>
      </c>
      <c r="G1549" s="378">
        <v>195</v>
      </c>
      <c r="H1549" s="378">
        <v>195</v>
      </c>
      <c r="I1549" s="379">
        <v>2.6177905042999998E-4</v>
      </c>
      <c r="J1549" s="379">
        <v>1.34245667E-6</v>
      </c>
      <c r="K1549" s="379">
        <v>0</v>
      </c>
    </row>
    <row r="1550" spans="2:11" x14ac:dyDescent="0.2">
      <c r="B1550" s="375" t="s">
        <v>2229</v>
      </c>
      <c r="C1550" s="359" t="s">
        <v>1874</v>
      </c>
      <c r="D1550" s="359" t="s">
        <v>1779</v>
      </c>
      <c r="E1550" s="376" t="s">
        <v>1982</v>
      </c>
      <c r="F1550" s="377">
        <v>9</v>
      </c>
      <c r="G1550" s="378">
        <v>328</v>
      </c>
      <c r="H1550" s="378">
        <v>2952</v>
      </c>
      <c r="I1550" s="379">
        <v>3.9629320864600004E-3</v>
      </c>
      <c r="J1550" s="379">
        <v>1.2082110019999999E-5</v>
      </c>
      <c r="K1550" s="379">
        <v>0</v>
      </c>
    </row>
    <row r="1551" spans="2:11" x14ac:dyDescent="0.2">
      <c r="B1551" s="375" t="s">
        <v>2229</v>
      </c>
      <c r="C1551" s="359" t="s">
        <v>1955</v>
      </c>
      <c r="D1551" s="359" t="s">
        <v>1783</v>
      </c>
      <c r="E1551" s="376" t="s">
        <v>1982</v>
      </c>
      <c r="F1551" s="377">
        <v>13</v>
      </c>
      <c r="G1551" s="378">
        <v>250</v>
      </c>
      <c r="H1551" s="378">
        <v>3250</v>
      </c>
      <c r="I1551" s="379">
        <v>4.3629841737800002E-3</v>
      </c>
      <c r="J1551" s="379">
        <v>1.7451936700000001E-5</v>
      </c>
      <c r="K1551" s="379">
        <v>0</v>
      </c>
    </row>
    <row r="1552" spans="2:11" x14ac:dyDescent="0.2">
      <c r="B1552" s="375" t="s">
        <v>2229</v>
      </c>
      <c r="C1552" s="359" t="s">
        <v>1992</v>
      </c>
      <c r="D1552" s="359" t="s">
        <v>1783</v>
      </c>
      <c r="E1552" s="376" t="s">
        <v>1982</v>
      </c>
      <c r="F1552" s="377">
        <v>2</v>
      </c>
      <c r="G1552" s="378">
        <v>465</v>
      </c>
      <c r="H1552" s="378">
        <v>930</v>
      </c>
      <c r="I1552" s="379">
        <v>1.2484847020399999E-3</v>
      </c>
      <c r="J1552" s="379">
        <v>2.68491334E-6</v>
      </c>
      <c r="K1552" s="379">
        <v>0</v>
      </c>
    </row>
    <row r="1553" spans="2:11" x14ac:dyDescent="0.2">
      <c r="B1553" s="375" t="s">
        <v>2229</v>
      </c>
      <c r="C1553" s="359" t="s">
        <v>1883</v>
      </c>
      <c r="D1553" s="359" t="s">
        <v>1783</v>
      </c>
      <c r="E1553" s="376" t="s">
        <v>1982</v>
      </c>
      <c r="F1553" s="377">
        <v>45</v>
      </c>
      <c r="G1553" s="378">
        <v>275</v>
      </c>
      <c r="H1553" s="378">
        <v>12375</v>
      </c>
      <c r="I1553" s="379">
        <v>1.6612901277080001E-2</v>
      </c>
      <c r="J1553" s="379">
        <v>6.0410550100000002E-5</v>
      </c>
      <c r="K1553" s="379">
        <v>0</v>
      </c>
    </row>
    <row r="1554" spans="2:11" x14ac:dyDescent="0.2">
      <c r="B1554" s="375" t="s">
        <v>2229</v>
      </c>
      <c r="C1554" s="359" t="s">
        <v>1901</v>
      </c>
      <c r="D1554" s="359" t="s">
        <v>1783</v>
      </c>
      <c r="E1554" s="376" t="s">
        <v>1982</v>
      </c>
      <c r="F1554" s="377">
        <v>15</v>
      </c>
      <c r="G1554" s="378">
        <v>335</v>
      </c>
      <c r="H1554" s="378">
        <v>5025</v>
      </c>
      <c r="I1554" s="379">
        <v>6.745844761E-3</v>
      </c>
      <c r="J1554" s="379">
        <v>2.013685003E-5</v>
      </c>
      <c r="K1554" s="379">
        <v>0</v>
      </c>
    </row>
    <row r="1555" spans="2:11" x14ac:dyDescent="0.2">
      <c r="B1555" s="375" t="s">
        <v>2229</v>
      </c>
      <c r="C1555" s="359" t="s">
        <v>2023</v>
      </c>
      <c r="D1555" s="359" t="s">
        <v>1783</v>
      </c>
      <c r="E1555" s="376" t="s">
        <v>1982</v>
      </c>
      <c r="F1555" s="377">
        <v>36</v>
      </c>
      <c r="G1555" s="378">
        <v>145</v>
      </c>
      <c r="H1555" s="378">
        <v>5220</v>
      </c>
      <c r="I1555" s="379">
        <v>7.0076238114199999E-3</v>
      </c>
      <c r="J1555" s="379">
        <v>4.8328440079999998E-5</v>
      </c>
      <c r="K1555" s="379">
        <v>0</v>
      </c>
    </row>
    <row r="1556" spans="2:11" x14ac:dyDescent="0.2">
      <c r="B1556" s="375" t="s">
        <v>2230</v>
      </c>
      <c r="C1556" s="359" t="s">
        <v>1809</v>
      </c>
      <c r="D1556" s="359" t="s">
        <v>1783</v>
      </c>
      <c r="E1556" s="376" t="s">
        <v>1982</v>
      </c>
      <c r="F1556" s="377">
        <v>35</v>
      </c>
      <c r="G1556" s="378">
        <v>99</v>
      </c>
      <c r="H1556" s="378">
        <v>3465</v>
      </c>
      <c r="I1556" s="379">
        <v>4.6516123575799997E-3</v>
      </c>
      <c r="J1556" s="379">
        <v>4.6985983409999997E-5</v>
      </c>
      <c r="K1556" s="379">
        <v>0</v>
      </c>
    </row>
    <row r="1557" spans="2:11" x14ac:dyDescent="0.2">
      <c r="B1557" s="375" t="s">
        <v>2230</v>
      </c>
      <c r="C1557" s="359" t="s">
        <v>1809</v>
      </c>
      <c r="D1557" s="359" t="s">
        <v>1783</v>
      </c>
      <c r="E1557" s="376" t="s">
        <v>1982</v>
      </c>
      <c r="F1557" s="377">
        <v>181</v>
      </c>
      <c r="G1557" s="378">
        <v>366.32596685082899</v>
      </c>
      <c r="H1557" s="378">
        <v>66305</v>
      </c>
      <c r="I1557" s="379">
        <v>8.9011589428419996E-2</v>
      </c>
      <c r="J1557" s="379">
        <v>2.4298465706000001E-4</v>
      </c>
      <c r="K1557" s="379">
        <v>0</v>
      </c>
    </row>
    <row r="1558" spans="2:11" x14ac:dyDescent="0.2">
      <c r="B1558" s="375" t="s">
        <v>2230</v>
      </c>
      <c r="C1558" s="359" t="s">
        <v>1801</v>
      </c>
      <c r="D1558" s="359" t="s">
        <v>2547</v>
      </c>
      <c r="E1558" s="376" t="s">
        <v>1982</v>
      </c>
      <c r="F1558" s="377">
        <v>140</v>
      </c>
      <c r="G1558" s="378">
        <v>35</v>
      </c>
      <c r="H1558" s="378">
        <v>4900</v>
      </c>
      <c r="I1558" s="379">
        <v>6.5780376773900001E-3</v>
      </c>
      <c r="J1558" s="379">
        <v>1.8794393363999999E-4</v>
      </c>
      <c r="K1558" s="379">
        <v>0</v>
      </c>
    </row>
    <row r="1559" spans="2:11" x14ac:dyDescent="0.2">
      <c r="B1559" s="375" t="s">
        <v>2230</v>
      </c>
      <c r="C1559" s="359" t="s">
        <v>1815</v>
      </c>
      <c r="D1559" s="359" t="s">
        <v>1779</v>
      </c>
      <c r="E1559" s="376" t="s">
        <v>1982</v>
      </c>
      <c r="F1559" s="377">
        <v>30</v>
      </c>
      <c r="G1559" s="378">
        <v>370</v>
      </c>
      <c r="H1559" s="378">
        <v>11100</v>
      </c>
      <c r="I1559" s="379">
        <v>1.4901269024290001E-2</v>
      </c>
      <c r="J1559" s="379">
        <v>4.0273700070000002E-5</v>
      </c>
      <c r="K1559" s="379">
        <v>0</v>
      </c>
    </row>
    <row r="1560" spans="2:11" x14ac:dyDescent="0.2">
      <c r="B1560" s="375" t="s">
        <v>2230</v>
      </c>
      <c r="C1560" s="359" t="s">
        <v>1815</v>
      </c>
      <c r="D1560" s="359" t="s">
        <v>1779</v>
      </c>
      <c r="E1560" s="376" t="s">
        <v>1982</v>
      </c>
      <c r="F1560" s="377">
        <v>89</v>
      </c>
      <c r="G1560" s="378">
        <v>345</v>
      </c>
      <c r="H1560" s="378">
        <v>30705</v>
      </c>
      <c r="I1560" s="379">
        <v>4.1220132017189999E-2</v>
      </c>
      <c r="J1560" s="379">
        <v>1.1947864353E-4</v>
      </c>
      <c r="K1560" s="379">
        <v>0</v>
      </c>
    </row>
    <row r="1561" spans="2:11" x14ac:dyDescent="0.2">
      <c r="B1561" s="375" t="s">
        <v>2230</v>
      </c>
      <c r="C1561" s="359" t="s">
        <v>2059</v>
      </c>
      <c r="D1561" s="359" t="s">
        <v>1779</v>
      </c>
      <c r="E1561" s="376" t="s">
        <v>1982</v>
      </c>
      <c r="F1561" s="377">
        <v>3</v>
      </c>
      <c r="G1561" s="378">
        <v>310</v>
      </c>
      <c r="H1561" s="378">
        <v>930</v>
      </c>
      <c r="I1561" s="379">
        <v>1.2484847020399999E-3</v>
      </c>
      <c r="J1561" s="379">
        <v>4.02737001E-6</v>
      </c>
      <c r="K1561" s="379">
        <v>0</v>
      </c>
    </row>
    <row r="1562" spans="2:11" x14ac:dyDescent="0.2">
      <c r="B1562" s="375" t="s">
        <v>2230</v>
      </c>
      <c r="C1562" s="359" t="s">
        <v>1833</v>
      </c>
      <c r="D1562" s="359" t="s">
        <v>2547</v>
      </c>
      <c r="E1562" s="376" t="s">
        <v>1982</v>
      </c>
      <c r="F1562" s="377">
        <v>3</v>
      </c>
      <c r="G1562" s="378">
        <v>264</v>
      </c>
      <c r="H1562" s="378">
        <v>792</v>
      </c>
      <c r="I1562" s="379">
        <v>1.06322568173E-3</v>
      </c>
      <c r="J1562" s="379">
        <v>4.02737001E-6</v>
      </c>
      <c r="K1562" s="379">
        <v>0</v>
      </c>
    </row>
    <row r="1563" spans="2:11" x14ac:dyDescent="0.2">
      <c r="B1563" s="375" t="s">
        <v>2230</v>
      </c>
      <c r="C1563" s="359" t="s">
        <v>2080</v>
      </c>
      <c r="D1563" s="359" t="s">
        <v>1783</v>
      </c>
      <c r="E1563" s="376" t="s">
        <v>1982</v>
      </c>
      <c r="F1563" s="377">
        <v>50</v>
      </c>
      <c r="G1563" s="378">
        <v>320</v>
      </c>
      <c r="H1563" s="378">
        <v>16000</v>
      </c>
      <c r="I1563" s="379">
        <v>2.1479306701679999E-2</v>
      </c>
      <c r="J1563" s="379">
        <v>6.7122833439999996E-5</v>
      </c>
      <c r="K1563" s="379">
        <v>0</v>
      </c>
    </row>
    <row r="1564" spans="2:11" x14ac:dyDescent="0.2">
      <c r="B1564" s="375" t="s">
        <v>2230</v>
      </c>
      <c r="C1564" s="359" t="s">
        <v>1845</v>
      </c>
      <c r="D1564" s="359" t="s">
        <v>1783</v>
      </c>
      <c r="E1564" s="376" t="s">
        <v>1982</v>
      </c>
      <c r="F1564" s="377">
        <v>5</v>
      </c>
      <c r="G1564" s="378">
        <v>24</v>
      </c>
      <c r="H1564" s="378">
        <v>120</v>
      </c>
      <c r="I1564" s="379">
        <v>1.6109480026E-4</v>
      </c>
      <c r="J1564" s="379">
        <v>6.7122833400000002E-6</v>
      </c>
      <c r="K1564" s="379">
        <v>0</v>
      </c>
    </row>
    <row r="1565" spans="2:11" x14ac:dyDescent="0.2">
      <c r="B1565" s="375" t="s">
        <v>2230</v>
      </c>
      <c r="C1565" s="359" t="s">
        <v>1845</v>
      </c>
      <c r="D1565" s="359" t="s">
        <v>1783</v>
      </c>
      <c r="E1565" s="376" t="s">
        <v>1982</v>
      </c>
      <c r="F1565" s="377">
        <v>62</v>
      </c>
      <c r="G1565" s="378">
        <v>345</v>
      </c>
      <c r="H1565" s="378">
        <v>21390</v>
      </c>
      <c r="I1565" s="379">
        <v>2.8715148146810001E-2</v>
      </c>
      <c r="J1565" s="379">
        <v>8.3232313470000003E-5</v>
      </c>
      <c r="K1565" s="379">
        <v>0</v>
      </c>
    </row>
    <row r="1566" spans="2:11" x14ac:dyDescent="0.2">
      <c r="B1566" s="375" t="s">
        <v>2230</v>
      </c>
      <c r="C1566" s="359" t="s">
        <v>1965</v>
      </c>
      <c r="D1566" s="359" t="s">
        <v>1779</v>
      </c>
      <c r="E1566" s="376" t="s">
        <v>1982</v>
      </c>
      <c r="F1566" s="377">
        <v>2</v>
      </c>
      <c r="G1566" s="378">
        <v>70</v>
      </c>
      <c r="H1566" s="378">
        <v>140</v>
      </c>
      <c r="I1566" s="379">
        <v>1.8794393363999999E-4</v>
      </c>
      <c r="J1566" s="379">
        <v>2.68491334E-6</v>
      </c>
      <c r="K1566" s="379">
        <v>0</v>
      </c>
    </row>
    <row r="1567" spans="2:11" x14ac:dyDescent="0.2">
      <c r="B1567" s="375" t="s">
        <v>2230</v>
      </c>
      <c r="C1567" s="359" t="s">
        <v>1965</v>
      </c>
      <c r="D1567" s="359" t="s">
        <v>1779</v>
      </c>
      <c r="E1567" s="376" t="s">
        <v>1982</v>
      </c>
      <c r="F1567" s="377">
        <v>2</v>
      </c>
      <c r="G1567" s="378">
        <v>85</v>
      </c>
      <c r="H1567" s="378">
        <v>170</v>
      </c>
      <c r="I1567" s="379">
        <v>2.2821763370999999E-4</v>
      </c>
      <c r="J1567" s="379">
        <v>2.68491334E-6</v>
      </c>
      <c r="K1567" s="379">
        <v>0</v>
      </c>
    </row>
    <row r="1568" spans="2:11" x14ac:dyDescent="0.2">
      <c r="B1568" s="375" t="s">
        <v>2230</v>
      </c>
      <c r="C1568" s="359" t="s">
        <v>2124</v>
      </c>
      <c r="D1568" s="359" t="s">
        <v>1779</v>
      </c>
      <c r="E1568" s="376" t="s">
        <v>1982</v>
      </c>
      <c r="F1568" s="377">
        <v>65</v>
      </c>
      <c r="G1568" s="378">
        <v>340</v>
      </c>
      <c r="H1568" s="378">
        <v>22100</v>
      </c>
      <c r="I1568" s="379">
        <v>2.9668292381690001E-2</v>
      </c>
      <c r="J1568" s="379">
        <v>8.7259683479999999E-5</v>
      </c>
      <c r="K1568" s="379">
        <v>0</v>
      </c>
    </row>
    <row r="1569" spans="2:11" x14ac:dyDescent="0.2">
      <c r="B1569" s="375" t="s">
        <v>2230</v>
      </c>
      <c r="C1569" s="359" t="s">
        <v>1978</v>
      </c>
      <c r="D1569" s="359" t="s">
        <v>1779</v>
      </c>
      <c r="E1569" s="376" t="s">
        <v>1982</v>
      </c>
      <c r="F1569" s="377">
        <v>16</v>
      </c>
      <c r="G1569" s="378">
        <v>17</v>
      </c>
      <c r="H1569" s="378">
        <v>272</v>
      </c>
      <c r="I1569" s="379">
        <v>3.6514821393E-4</v>
      </c>
      <c r="J1569" s="379">
        <v>2.14793067E-5</v>
      </c>
      <c r="K1569" s="379">
        <v>0</v>
      </c>
    </row>
    <row r="1570" spans="2:11" x14ac:dyDescent="0.2">
      <c r="B1570" s="375" t="s">
        <v>2230</v>
      </c>
      <c r="C1570" s="359" t="s">
        <v>1901</v>
      </c>
      <c r="D1570" s="359" t="s">
        <v>1783</v>
      </c>
      <c r="E1570" s="376" t="s">
        <v>1982</v>
      </c>
      <c r="F1570" s="377">
        <v>62</v>
      </c>
      <c r="G1570" s="378">
        <v>319</v>
      </c>
      <c r="H1570" s="378">
        <v>19778</v>
      </c>
      <c r="I1570" s="379">
        <v>2.655110799661E-2</v>
      </c>
      <c r="J1570" s="379">
        <v>8.3232313470000003E-5</v>
      </c>
      <c r="K1570" s="379">
        <v>0</v>
      </c>
    </row>
    <row r="1571" spans="2:11" x14ac:dyDescent="0.2">
      <c r="B1571" s="375" t="s">
        <v>2231</v>
      </c>
      <c r="C1571" s="359" t="s">
        <v>1809</v>
      </c>
      <c r="D1571" s="359" t="s">
        <v>1783</v>
      </c>
      <c r="E1571" s="376" t="s">
        <v>1982</v>
      </c>
      <c r="F1571" s="377">
        <v>195</v>
      </c>
      <c r="G1571" s="378">
        <v>220</v>
      </c>
      <c r="H1571" s="378">
        <v>42900</v>
      </c>
      <c r="I1571" s="379">
        <v>5.7591391093870001E-2</v>
      </c>
      <c r="J1571" s="379">
        <v>2.6177905042999998E-4</v>
      </c>
      <c r="K1571" s="379">
        <v>0</v>
      </c>
    </row>
    <row r="1572" spans="2:11" x14ac:dyDescent="0.2">
      <c r="B1572" s="375" t="s">
        <v>2231</v>
      </c>
      <c r="C1572" s="359" t="s">
        <v>1815</v>
      </c>
      <c r="D1572" s="359" t="s">
        <v>1779</v>
      </c>
      <c r="E1572" s="376" t="s">
        <v>1982</v>
      </c>
      <c r="F1572" s="377">
        <v>91</v>
      </c>
      <c r="G1572" s="378">
        <v>294.50549450549403</v>
      </c>
      <c r="H1572" s="378">
        <v>26800</v>
      </c>
      <c r="I1572" s="379">
        <v>3.5977838725309998E-2</v>
      </c>
      <c r="J1572" s="379">
        <v>1.2216355687000001E-4</v>
      </c>
      <c r="K1572" s="379">
        <v>0</v>
      </c>
    </row>
    <row r="1573" spans="2:11" x14ac:dyDescent="0.2">
      <c r="B1573" s="375" t="s">
        <v>2231</v>
      </c>
      <c r="C1573" s="359" t="s">
        <v>1920</v>
      </c>
      <c r="D1573" s="359" t="s">
        <v>1779</v>
      </c>
      <c r="E1573" s="376" t="s">
        <v>1982</v>
      </c>
      <c r="F1573" s="377">
        <v>2</v>
      </c>
      <c r="G1573" s="378">
        <v>195</v>
      </c>
      <c r="H1573" s="378">
        <v>390</v>
      </c>
      <c r="I1573" s="379">
        <v>5.2355810085000004E-4</v>
      </c>
      <c r="J1573" s="379">
        <v>2.68491334E-6</v>
      </c>
      <c r="K1573" s="379">
        <v>0</v>
      </c>
    </row>
    <row r="1574" spans="2:11" x14ac:dyDescent="0.2">
      <c r="B1574" s="375" t="s">
        <v>2231</v>
      </c>
      <c r="C1574" s="359" t="s">
        <v>2059</v>
      </c>
      <c r="D1574" s="359" t="s">
        <v>1779</v>
      </c>
      <c r="E1574" s="376" t="s">
        <v>1982</v>
      </c>
      <c r="F1574" s="377">
        <v>3</v>
      </c>
      <c r="G1574" s="378">
        <v>50</v>
      </c>
      <c r="H1574" s="378">
        <v>150</v>
      </c>
      <c r="I1574" s="379">
        <v>2.0136850033000001E-4</v>
      </c>
      <c r="J1574" s="379">
        <v>4.02737001E-6</v>
      </c>
      <c r="K1574" s="379">
        <v>0</v>
      </c>
    </row>
    <row r="1575" spans="2:11" x14ac:dyDescent="0.2">
      <c r="B1575" s="375" t="s">
        <v>2231</v>
      </c>
      <c r="C1575" s="359" t="s">
        <v>2059</v>
      </c>
      <c r="D1575" s="359" t="s">
        <v>1779</v>
      </c>
      <c r="E1575" s="376" t="s">
        <v>1982</v>
      </c>
      <c r="F1575" s="377">
        <v>2</v>
      </c>
      <c r="G1575" s="378">
        <v>310</v>
      </c>
      <c r="H1575" s="378">
        <v>620</v>
      </c>
      <c r="I1575" s="379">
        <v>8.3232313468999998E-4</v>
      </c>
      <c r="J1575" s="379">
        <v>2.68491334E-6</v>
      </c>
      <c r="K1575" s="379">
        <v>0</v>
      </c>
    </row>
    <row r="1576" spans="2:11" x14ac:dyDescent="0.2">
      <c r="B1576" s="375" t="s">
        <v>2231</v>
      </c>
      <c r="C1576" s="359" t="s">
        <v>1832</v>
      </c>
      <c r="D1576" s="359" t="s">
        <v>1783</v>
      </c>
      <c r="E1576" s="376" t="s">
        <v>1982</v>
      </c>
      <c r="F1576" s="377">
        <v>7</v>
      </c>
      <c r="G1576" s="378">
        <v>231</v>
      </c>
      <c r="H1576" s="378">
        <v>1617</v>
      </c>
      <c r="I1576" s="379">
        <v>2.1707524335400001E-3</v>
      </c>
      <c r="J1576" s="379">
        <v>9.3971966799999994E-6</v>
      </c>
      <c r="K1576" s="379">
        <v>0</v>
      </c>
    </row>
    <row r="1577" spans="2:11" x14ac:dyDescent="0.2">
      <c r="B1577" s="375" t="s">
        <v>2231</v>
      </c>
      <c r="C1577" s="359" t="s">
        <v>1890</v>
      </c>
      <c r="D1577" s="359" t="s">
        <v>1779</v>
      </c>
      <c r="E1577" s="376" t="s">
        <v>1982</v>
      </c>
      <c r="F1577" s="377">
        <v>3</v>
      </c>
      <c r="G1577" s="378">
        <v>25</v>
      </c>
      <c r="H1577" s="378">
        <v>75</v>
      </c>
      <c r="I1577" s="379">
        <v>1.0068425016E-4</v>
      </c>
      <c r="J1577" s="379">
        <v>4.02737001E-6</v>
      </c>
      <c r="K1577" s="379">
        <v>0</v>
      </c>
    </row>
    <row r="1578" spans="2:11" x14ac:dyDescent="0.2">
      <c r="B1578" s="375" t="s">
        <v>2231</v>
      </c>
      <c r="C1578" s="359" t="s">
        <v>1978</v>
      </c>
      <c r="D1578" s="359" t="s">
        <v>1779</v>
      </c>
      <c r="E1578" s="376" t="s">
        <v>1982</v>
      </c>
      <c r="F1578" s="377">
        <v>6</v>
      </c>
      <c r="G1578" s="378">
        <v>175</v>
      </c>
      <c r="H1578" s="378">
        <v>1050</v>
      </c>
      <c r="I1578" s="379">
        <v>1.4095795023E-3</v>
      </c>
      <c r="J1578" s="379">
        <v>8.0547400100000002E-6</v>
      </c>
      <c r="K1578" s="379">
        <v>0</v>
      </c>
    </row>
    <row r="1579" spans="2:11" x14ac:dyDescent="0.2">
      <c r="B1579" s="375" t="s">
        <v>2232</v>
      </c>
      <c r="C1579" s="359" t="s">
        <v>2114</v>
      </c>
      <c r="D1579" s="359" t="s">
        <v>1783</v>
      </c>
      <c r="E1579" s="376" t="s">
        <v>1982</v>
      </c>
      <c r="F1579" s="377">
        <v>156</v>
      </c>
      <c r="G1579" s="378">
        <v>390</v>
      </c>
      <c r="H1579" s="378">
        <v>60840</v>
      </c>
      <c r="I1579" s="379">
        <v>8.1675063733129993E-2</v>
      </c>
      <c r="J1579" s="379">
        <v>2.0942324033999999E-4</v>
      </c>
      <c r="K1579" s="379">
        <v>0</v>
      </c>
    </row>
    <row r="1580" spans="2:11" x14ac:dyDescent="0.2">
      <c r="B1580" s="375" t="s">
        <v>2232</v>
      </c>
      <c r="C1580" s="359" t="s">
        <v>1840</v>
      </c>
      <c r="D1580" s="359" t="s">
        <v>2547</v>
      </c>
      <c r="E1580" s="376" t="s">
        <v>1982</v>
      </c>
      <c r="F1580" s="377">
        <v>43</v>
      </c>
      <c r="G1580" s="378">
        <v>365</v>
      </c>
      <c r="H1580" s="378">
        <v>15695</v>
      </c>
      <c r="I1580" s="379">
        <v>2.1069857417679999E-2</v>
      </c>
      <c r="J1580" s="379">
        <v>5.772563676E-5</v>
      </c>
      <c r="K1580" s="379">
        <v>0</v>
      </c>
    </row>
    <row r="1581" spans="2:11" x14ac:dyDescent="0.2">
      <c r="B1581" s="375" t="s">
        <v>2232</v>
      </c>
      <c r="C1581" s="359" t="s">
        <v>1840</v>
      </c>
      <c r="D1581" s="359" t="s">
        <v>2547</v>
      </c>
      <c r="E1581" s="376" t="s">
        <v>1982</v>
      </c>
      <c r="F1581" s="377">
        <v>91</v>
      </c>
      <c r="G1581" s="378">
        <v>390</v>
      </c>
      <c r="H1581" s="378">
        <v>35490</v>
      </c>
      <c r="I1581" s="379">
        <v>4.7643787177659998E-2</v>
      </c>
      <c r="J1581" s="379">
        <v>1.2216355687000001E-4</v>
      </c>
      <c r="K1581" s="379">
        <v>0</v>
      </c>
    </row>
    <row r="1582" spans="2:11" x14ac:dyDescent="0.2">
      <c r="B1582" s="375" t="s">
        <v>2232</v>
      </c>
      <c r="C1582" s="359" t="s">
        <v>1848</v>
      </c>
      <c r="D1582" s="359" t="s">
        <v>1779</v>
      </c>
      <c r="E1582" s="376" t="s">
        <v>1982</v>
      </c>
      <c r="F1582" s="377">
        <v>97</v>
      </c>
      <c r="G1582" s="378">
        <v>259.17525773195899</v>
      </c>
      <c r="H1582" s="378">
        <v>25140</v>
      </c>
      <c r="I1582" s="379">
        <v>3.3749360655009997E-2</v>
      </c>
      <c r="J1582" s="379">
        <v>1.3021829688E-4</v>
      </c>
      <c r="K1582" s="379">
        <v>0</v>
      </c>
    </row>
    <row r="1583" spans="2:11" x14ac:dyDescent="0.2">
      <c r="B1583" s="375" t="s">
        <v>2232</v>
      </c>
      <c r="C1583" s="359" t="s">
        <v>2191</v>
      </c>
      <c r="D1583" s="359" t="s">
        <v>2547</v>
      </c>
      <c r="E1583" s="376" t="s">
        <v>1982</v>
      </c>
      <c r="F1583" s="377">
        <v>15</v>
      </c>
      <c r="G1583" s="378">
        <v>345</v>
      </c>
      <c r="H1583" s="378">
        <v>5175</v>
      </c>
      <c r="I1583" s="379">
        <v>6.9472132613200002E-3</v>
      </c>
      <c r="J1583" s="379">
        <v>2.013685003E-5</v>
      </c>
      <c r="K1583" s="379">
        <v>0</v>
      </c>
    </row>
    <row r="1584" spans="2:11" x14ac:dyDescent="0.2">
      <c r="B1584" s="375" t="s">
        <v>2232</v>
      </c>
      <c r="C1584" s="359" t="s">
        <v>1995</v>
      </c>
      <c r="D1584" s="359" t="s">
        <v>2547</v>
      </c>
      <c r="E1584" s="376" t="s">
        <v>1982</v>
      </c>
      <c r="F1584" s="377">
        <v>18</v>
      </c>
      <c r="G1584" s="378">
        <v>232</v>
      </c>
      <c r="H1584" s="378">
        <v>4176</v>
      </c>
      <c r="I1584" s="379">
        <v>5.60609904914E-3</v>
      </c>
      <c r="J1584" s="379">
        <v>2.4164220039999999E-5</v>
      </c>
      <c r="K1584" s="379">
        <v>0</v>
      </c>
    </row>
    <row r="1585" spans="2:11" x14ac:dyDescent="0.2">
      <c r="B1585" s="375" t="s">
        <v>2232</v>
      </c>
      <c r="C1585" s="359" t="s">
        <v>1970</v>
      </c>
      <c r="D1585" s="359" t="s">
        <v>2547</v>
      </c>
      <c r="E1585" s="376" t="s">
        <v>1982</v>
      </c>
      <c r="F1585" s="377">
        <v>134</v>
      </c>
      <c r="G1585" s="378">
        <v>1</v>
      </c>
      <c r="H1585" s="378">
        <v>134</v>
      </c>
      <c r="I1585" s="379">
        <v>1.7988919363E-4</v>
      </c>
      <c r="J1585" s="379">
        <v>1.7988919363E-4</v>
      </c>
      <c r="K1585" s="379">
        <v>0</v>
      </c>
    </row>
    <row r="1586" spans="2:11" x14ac:dyDescent="0.2">
      <c r="B1586" s="375" t="s">
        <v>2232</v>
      </c>
      <c r="C1586" s="359" t="s">
        <v>1970</v>
      </c>
      <c r="D1586" s="359" t="s">
        <v>2547</v>
      </c>
      <c r="E1586" s="376" t="s">
        <v>1982</v>
      </c>
      <c r="F1586" s="377">
        <v>17</v>
      </c>
      <c r="G1586" s="378">
        <v>284</v>
      </c>
      <c r="H1586" s="378">
        <v>4828</v>
      </c>
      <c r="I1586" s="379">
        <v>6.48138079723E-3</v>
      </c>
      <c r="J1586" s="379">
        <v>2.2821763370000001E-5</v>
      </c>
      <c r="K1586" s="379">
        <v>0</v>
      </c>
    </row>
    <row r="1587" spans="2:11" x14ac:dyDescent="0.2">
      <c r="B1587" s="375" t="s">
        <v>2233</v>
      </c>
      <c r="C1587" s="359" t="s">
        <v>1809</v>
      </c>
      <c r="D1587" s="359" t="s">
        <v>1783</v>
      </c>
      <c r="E1587" s="376" t="s">
        <v>1982</v>
      </c>
      <c r="F1587" s="377">
        <v>47</v>
      </c>
      <c r="G1587" s="378">
        <v>390</v>
      </c>
      <c r="H1587" s="378">
        <v>18330</v>
      </c>
      <c r="I1587" s="379">
        <v>2.4607230740109998E-2</v>
      </c>
      <c r="J1587" s="379">
        <v>6.3095463440000004E-5</v>
      </c>
      <c r="K1587" s="379">
        <v>0</v>
      </c>
    </row>
    <row r="1588" spans="2:11" x14ac:dyDescent="0.2">
      <c r="B1588" s="375" t="s">
        <v>2233</v>
      </c>
      <c r="C1588" s="359" t="s">
        <v>1802</v>
      </c>
      <c r="D1588" s="359" t="s">
        <v>1783</v>
      </c>
      <c r="E1588" s="376" t="s">
        <v>1982</v>
      </c>
      <c r="F1588" s="377">
        <v>1</v>
      </c>
      <c r="G1588" s="378">
        <v>95</v>
      </c>
      <c r="H1588" s="378">
        <v>95</v>
      </c>
      <c r="I1588" s="379">
        <v>1.2753338354000001E-4</v>
      </c>
      <c r="J1588" s="379">
        <v>1.34245667E-6</v>
      </c>
      <c r="K1588" s="379">
        <v>0</v>
      </c>
    </row>
    <row r="1589" spans="2:11" x14ac:dyDescent="0.2">
      <c r="B1589" s="375" t="s">
        <v>2233</v>
      </c>
      <c r="C1589" s="359" t="s">
        <v>1802</v>
      </c>
      <c r="D1589" s="359" t="s">
        <v>1783</v>
      </c>
      <c r="E1589" s="376" t="s">
        <v>1982</v>
      </c>
      <c r="F1589" s="377">
        <v>22</v>
      </c>
      <c r="G1589" s="378">
        <v>230</v>
      </c>
      <c r="H1589" s="378">
        <v>5060</v>
      </c>
      <c r="I1589" s="379">
        <v>6.7928307444100004E-3</v>
      </c>
      <c r="J1589" s="379">
        <v>2.9534046709999999E-5</v>
      </c>
      <c r="K1589" s="379">
        <v>0</v>
      </c>
    </row>
    <row r="1590" spans="2:11" x14ac:dyDescent="0.2">
      <c r="B1590" s="375" t="s">
        <v>2233</v>
      </c>
      <c r="C1590" s="359" t="s">
        <v>1784</v>
      </c>
      <c r="D1590" s="359" t="s">
        <v>1783</v>
      </c>
      <c r="E1590" s="376" t="s">
        <v>1982</v>
      </c>
      <c r="F1590" s="377">
        <v>291</v>
      </c>
      <c r="G1590" s="378">
        <v>120</v>
      </c>
      <c r="H1590" s="378">
        <v>34920</v>
      </c>
      <c r="I1590" s="379">
        <v>4.687858687641E-2</v>
      </c>
      <c r="J1590" s="379">
        <v>3.9065489064E-4</v>
      </c>
      <c r="K1590" s="379">
        <v>0</v>
      </c>
    </row>
    <row r="1591" spans="2:11" x14ac:dyDescent="0.2">
      <c r="B1591" s="375" t="s">
        <v>2233</v>
      </c>
      <c r="C1591" s="359" t="s">
        <v>1815</v>
      </c>
      <c r="D1591" s="359" t="s">
        <v>1779</v>
      </c>
      <c r="E1591" s="376" t="s">
        <v>1982</v>
      </c>
      <c r="F1591" s="377">
        <v>2</v>
      </c>
      <c r="G1591" s="378">
        <v>165</v>
      </c>
      <c r="H1591" s="378">
        <v>330</v>
      </c>
      <c r="I1591" s="379">
        <v>4.4301070072000001E-4</v>
      </c>
      <c r="J1591" s="379">
        <v>2.68491334E-6</v>
      </c>
      <c r="K1591" s="379">
        <v>0</v>
      </c>
    </row>
    <row r="1592" spans="2:11" x14ac:dyDescent="0.2">
      <c r="B1592" s="375" t="s">
        <v>2233</v>
      </c>
      <c r="C1592" s="359" t="s">
        <v>1844</v>
      </c>
      <c r="D1592" s="359" t="s">
        <v>1779</v>
      </c>
      <c r="E1592" s="376" t="s">
        <v>1982</v>
      </c>
      <c r="F1592" s="377">
        <v>2</v>
      </c>
      <c r="G1592" s="378">
        <v>105</v>
      </c>
      <c r="H1592" s="378">
        <v>210</v>
      </c>
      <c r="I1592" s="379">
        <v>2.8191590046000001E-4</v>
      </c>
      <c r="J1592" s="379">
        <v>2.68491334E-6</v>
      </c>
      <c r="K1592" s="379">
        <v>0</v>
      </c>
    </row>
    <row r="1593" spans="2:11" x14ac:dyDescent="0.2">
      <c r="B1593" s="375" t="s">
        <v>2233</v>
      </c>
      <c r="C1593" s="359" t="s">
        <v>1844</v>
      </c>
      <c r="D1593" s="359" t="s">
        <v>1779</v>
      </c>
      <c r="E1593" s="376" t="s">
        <v>1982</v>
      </c>
      <c r="F1593" s="377">
        <v>2</v>
      </c>
      <c r="G1593" s="378">
        <v>505</v>
      </c>
      <c r="H1593" s="378">
        <v>1010</v>
      </c>
      <c r="I1593" s="379">
        <v>1.35588123554E-3</v>
      </c>
      <c r="J1593" s="379">
        <v>2.68491334E-6</v>
      </c>
      <c r="K1593" s="379">
        <v>0</v>
      </c>
    </row>
    <row r="1594" spans="2:11" x14ac:dyDescent="0.2">
      <c r="B1594" s="375" t="s">
        <v>2233</v>
      </c>
      <c r="C1594" s="359" t="s">
        <v>1947</v>
      </c>
      <c r="D1594" s="359" t="s">
        <v>2547</v>
      </c>
      <c r="E1594" s="376" t="s">
        <v>1982</v>
      </c>
      <c r="F1594" s="377">
        <v>45</v>
      </c>
      <c r="G1594" s="378">
        <v>82.6666666666667</v>
      </c>
      <c r="H1594" s="378">
        <v>3720</v>
      </c>
      <c r="I1594" s="379">
        <v>4.9939388081400001E-3</v>
      </c>
      <c r="J1594" s="379">
        <v>6.0410550100000002E-5</v>
      </c>
      <c r="K1594" s="379">
        <v>0</v>
      </c>
    </row>
    <row r="1595" spans="2:11" x14ac:dyDescent="0.2">
      <c r="B1595" s="375" t="s">
        <v>2233</v>
      </c>
      <c r="C1595" s="359" t="s">
        <v>2119</v>
      </c>
      <c r="D1595" s="359" t="s">
        <v>1779</v>
      </c>
      <c r="E1595" s="376" t="s">
        <v>1982</v>
      </c>
      <c r="F1595" s="377">
        <v>2</v>
      </c>
      <c r="G1595" s="378">
        <v>12</v>
      </c>
      <c r="H1595" s="378">
        <v>24</v>
      </c>
      <c r="I1595" s="379">
        <v>3.2218960049999997E-5</v>
      </c>
      <c r="J1595" s="379">
        <v>2.68491334E-6</v>
      </c>
      <c r="K1595" s="379">
        <v>0</v>
      </c>
    </row>
    <row r="1596" spans="2:11" x14ac:dyDescent="0.2">
      <c r="B1596" s="375" t="s">
        <v>2233</v>
      </c>
      <c r="C1596" s="359" t="s">
        <v>1995</v>
      </c>
      <c r="D1596" s="359" t="s">
        <v>2547</v>
      </c>
      <c r="E1596" s="376" t="s">
        <v>1982</v>
      </c>
      <c r="F1596" s="377">
        <v>103</v>
      </c>
      <c r="G1596" s="378">
        <v>400</v>
      </c>
      <c r="H1596" s="378">
        <v>41200</v>
      </c>
      <c r="I1596" s="379">
        <v>5.5309214756819998E-2</v>
      </c>
      <c r="J1596" s="379">
        <v>1.3827303688999999E-4</v>
      </c>
      <c r="K1596" s="379">
        <v>0</v>
      </c>
    </row>
    <row r="1597" spans="2:11" x14ac:dyDescent="0.2">
      <c r="B1597" s="375" t="s">
        <v>2233</v>
      </c>
      <c r="C1597" s="359" t="s">
        <v>2234</v>
      </c>
      <c r="D1597" s="359" t="s">
        <v>2547</v>
      </c>
      <c r="E1597" s="376" t="s">
        <v>1982</v>
      </c>
      <c r="F1597" s="377">
        <v>36</v>
      </c>
      <c r="G1597" s="378">
        <v>190</v>
      </c>
      <c r="H1597" s="378">
        <v>6840</v>
      </c>
      <c r="I1597" s="379">
        <v>9.1824036149700007E-3</v>
      </c>
      <c r="J1597" s="379">
        <v>4.8328440079999998E-5</v>
      </c>
      <c r="K1597" s="379">
        <v>0</v>
      </c>
    </row>
    <row r="1598" spans="2:11" x14ac:dyDescent="0.2">
      <c r="B1598" s="375" t="s">
        <v>2233</v>
      </c>
      <c r="C1598" s="359" t="s">
        <v>1901</v>
      </c>
      <c r="D1598" s="359" t="s">
        <v>1783</v>
      </c>
      <c r="E1598" s="376" t="s">
        <v>1982</v>
      </c>
      <c r="F1598" s="377">
        <v>1</v>
      </c>
      <c r="G1598" s="378">
        <v>155</v>
      </c>
      <c r="H1598" s="378">
        <v>155</v>
      </c>
      <c r="I1598" s="379">
        <v>2.0808078366999999E-4</v>
      </c>
      <c r="J1598" s="379">
        <v>1.34245667E-6</v>
      </c>
      <c r="K1598" s="379">
        <v>0</v>
      </c>
    </row>
    <row r="1599" spans="2:11" x14ac:dyDescent="0.2">
      <c r="B1599" s="375" t="s">
        <v>2235</v>
      </c>
      <c r="C1599" s="359" t="s">
        <v>1809</v>
      </c>
      <c r="D1599" s="359" t="s">
        <v>1783</v>
      </c>
      <c r="E1599" s="376" t="s">
        <v>1982</v>
      </c>
      <c r="F1599" s="377">
        <v>13</v>
      </c>
      <c r="G1599" s="378">
        <v>261.84615384615398</v>
      </c>
      <c r="H1599" s="378">
        <v>3404</v>
      </c>
      <c r="I1599" s="379">
        <v>4.56972250078E-3</v>
      </c>
      <c r="J1599" s="379">
        <v>1.7451936700000001E-5</v>
      </c>
      <c r="K1599" s="379">
        <v>0</v>
      </c>
    </row>
    <row r="1600" spans="2:11" x14ac:dyDescent="0.2">
      <c r="B1600" s="375" t="s">
        <v>2235</v>
      </c>
      <c r="C1600" s="359" t="s">
        <v>1810</v>
      </c>
      <c r="D1600" s="359" t="s">
        <v>1779</v>
      </c>
      <c r="E1600" s="376" t="s">
        <v>1982</v>
      </c>
      <c r="F1600" s="377">
        <v>12</v>
      </c>
      <c r="G1600" s="378">
        <v>205</v>
      </c>
      <c r="H1600" s="378">
        <v>2460</v>
      </c>
      <c r="I1600" s="379">
        <v>3.3024434053799999E-3</v>
      </c>
      <c r="J1600" s="379">
        <v>1.610948003E-5</v>
      </c>
      <c r="K1600" s="379">
        <v>0</v>
      </c>
    </row>
    <row r="1601" spans="2:11" x14ac:dyDescent="0.2">
      <c r="B1601" s="375" t="s">
        <v>2235</v>
      </c>
      <c r="C1601" s="359" t="s">
        <v>1787</v>
      </c>
      <c r="D1601" s="359" t="s">
        <v>1779</v>
      </c>
      <c r="E1601" s="376" t="s">
        <v>1982</v>
      </c>
      <c r="F1601" s="377">
        <v>7</v>
      </c>
      <c r="G1601" s="378">
        <v>298</v>
      </c>
      <c r="H1601" s="378">
        <v>2086</v>
      </c>
      <c r="I1601" s="379">
        <v>2.8003646112299998E-3</v>
      </c>
      <c r="J1601" s="379">
        <v>9.3971966799999994E-6</v>
      </c>
      <c r="K1601" s="379">
        <v>0</v>
      </c>
    </row>
    <row r="1602" spans="2:11" x14ac:dyDescent="0.2">
      <c r="B1602" s="375" t="s">
        <v>2235</v>
      </c>
      <c r="C1602" s="359" t="s">
        <v>1782</v>
      </c>
      <c r="D1602" s="359" t="s">
        <v>1783</v>
      </c>
      <c r="E1602" s="376" t="s">
        <v>1982</v>
      </c>
      <c r="F1602" s="377">
        <v>57</v>
      </c>
      <c r="G1602" s="378">
        <v>335</v>
      </c>
      <c r="H1602" s="378">
        <v>19095</v>
      </c>
      <c r="I1602" s="379">
        <v>2.5634210091780001E-2</v>
      </c>
      <c r="J1602" s="379">
        <v>7.6520030120000006E-5</v>
      </c>
      <c r="K1602" s="379">
        <v>0</v>
      </c>
    </row>
    <row r="1603" spans="2:11" x14ac:dyDescent="0.2">
      <c r="B1603" s="375" t="s">
        <v>2235</v>
      </c>
      <c r="C1603" s="359" t="s">
        <v>1785</v>
      </c>
      <c r="D1603" s="359" t="s">
        <v>1779</v>
      </c>
      <c r="E1603" s="376" t="s">
        <v>1982</v>
      </c>
      <c r="F1603" s="377">
        <v>2</v>
      </c>
      <c r="G1603" s="378">
        <v>21</v>
      </c>
      <c r="H1603" s="378">
        <v>42</v>
      </c>
      <c r="I1603" s="379">
        <v>5.638318009E-5</v>
      </c>
      <c r="J1603" s="379">
        <v>2.68491334E-6</v>
      </c>
      <c r="K1603" s="379">
        <v>0</v>
      </c>
    </row>
    <row r="1604" spans="2:11" x14ac:dyDescent="0.2">
      <c r="B1604" s="375" t="s">
        <v>2235</v>
      </c>
      <c r="C1604" s="359" t="s">
        <v>1816</v>
      </c>
      <c r="D1604" s="359" t="s">
        <v>1779</v>
      </c>
      <c r="E1604" s="376" t="s">
        <v>1982</v>
      </c>
      <c r="F1604" s="377">
        <v>4</v>
      </c>
      <c r="G1604" s="378">
        <v>367.5</v>
      </c>
      <c r="H1604" s="378">
        <v>1470</v>
      </c>
      <c r="I1604" s="379">
        <v>1.9734113032199999E-3</v>
      </c>
      <c r="J1604" s="379">
        <v>5.36982668E-6</v>
      </c>
      <c r="K1604" s="379">
        <v>0</v>
      </c>
    </row>
    <row r="1605" spans="2:11" x14ac:dyDescent="0.2">
      <c r="B1605" s="375" t="s">
        <v>2235</v>
      </c>
      <c r="C1605" s="359" t="s">
        <v>1820</v>
      </c>
      <c r="D1605" s="359" t="s">
        <v>1779</v>
      </c>
      <c r="E1605" s="376" t="s">
        <v>1982</v>
      </c>
      <c r="F1605" s="377">
        <v>24</v>
      </c>
      <c r="G1605" s="378">
        <v>315</v>
      </c>
      <c r="H1605" s="378">
        <v>7560</v>
      </c>
      <c r="I1605" s="379">
        <v>1.014897241654E-2</v>
      </c>
      <c r="J1605" s="379">
        <v>3.2218960049999997E-5</v>
      </c>
      <c r="K1605" s="379">
        <v>0</v>
      </c>
    </row>
    <row r="1606" spans="2:11" x14ac:dyDescent="0.2">
      <c r="B1606" s="375" t="s">
        <v>2235</v>
      </c>
      <c r="C1606" s="359" t="s">
        <v>1823</v>
      </c>
      <c r="D1606" s="359" t="s">
        <v>1779</v>
      </c>
      <c r="E1606" s="376" t="s">
        <v>1982</v>
      </c>
      <c r="F1606" s="377">
        <v>7</v>
      </c>
      <c r="G1606" s="378">
        <v>270</v>
      </c>
      <c r="H1606" s="378">
        <v>1890</v>
      </c>
      <c r="I1606" s="379">
        <v>2.5372431041399998E-3</v>
      </c>
      <c r="J1606" s="379">
        <v>9.3971966799999994E-6</v>
      </c>
      <c r="K1606" s="379">
        <v>0</v>
      </c>
    </row>
    <row r="1607" spans="2:11" x14ac:dyDescent="0.2">
      <c r="B1607" s="375" t="s">
        <v>2235</v>
      </c>
      <c r="C1607" s="359" t="s">
        <v>1827</v>
      </c>
      <c r="D1607" s="359" t="s">
        <v>1779</v>
      </c>
      <c r="E1607" s="376" t="s">
        <v>1982</v>
      </c>
      <c r="F1607" s="377">
        <v>2</v>
      </c>
      <c r="G1607" s="378">
        <v>127</v>
      </c>
      <c r="H1607" s="378">
        <v>254</v>
      </c>
      <c r="I1607" s="379">
        <v>3.4098399388999998E-4</v>
      </c>
      <c r="J1607" s="379">
        <v>2.68491334E-6</v>
      </c>
      <c r="K1607" s="379">
        <v>0</v>
      </c>
    </row>
    <row r="1608" spans="2:11" x14ac:dyDescent="0.2">
      <c r="B1608" s="375" t="s">
        <v>2235</v>
      </c>
      <c r="C1608" s="359" t="s">
        <v>2059</v>
      </c>
      <c r="D1608" s="359" t="s">
        <v>1779</v>
      </c>
      <c r="E1608" s="376" t="s">
        <v>1982</v>
      </c>
      <c r="F1608" s="377">
        <v>20</v>
      </c>
      <c r="G1608" s="378">
        <v>315</v>
      </c>
      <c r="H1608" s="378">
        <v>6300</v>
      </c>
      <c r="I1608" s="379">
        <v>8.4574770137900001E-3</v>
      </c>
      <c r="J1608" s="379">
        <v>2.6849133380000001E-5</v>
      </c>
      <c r="K1608" s="379">
        <v>0</v>
      </c>
    </row>
    <row r="1609" spans="2:11" x14ac:dyDescent="0.2">
      <c r="B1609" s="375" t="s">
        <v>2235</v>
      </c>
      <c r="C1609" s="359" t="s">
        <v>1839</v>
      </c>
      <c r="D1609" s="359" t="s">
        <v>1783</v>
      </c>
      <c r="E1609" s="376" t="s">
        <v>1982</v>
      </c>
      <c r="F1609" s="377">
        <v>12</v>
      </c>
      <c r="G1609" s="378">
        <v>5</v>
      </c>
      <c r="H1609" s="378">
        <v>60</v>
      </c>
      <c r="I1609" s="379">
        <v>8.0547400130000002E-5</v>
      </c>
      <c r="J1609" s="379">
        <v>1.610948003E-5</v>
      </c>
      <c r="K1609" s="379">
        <v>0</v>
      </c>
    </row>
    <row r="1610" spans="2:11" x14ac:dyDescent="0.2">
      <c r="B1610" s="375" t="s">
        <v>2235</v>
      </c>
      <c r="C1610" s="359" t="s">
        <v>1852</v>
      </c>
      <c r="D1610" s="359" t="s">
        <v>1779</v>
      </c>
      <c r="E1610" s="376" t="s">
        <v>1982</v>
      </c>
      <c r="F1610" s="377">
        <v>55</v>
      </c>
      <c r="G1610" s="378">
        <v>345</v>
      </c>
      <c r="H1610" s="378">
        <v>18975</v>
      </c>
      <c r="I1610" s="379">
        <v>2.547311529152E-2</v>
      </c>
      <c r="J1610" s="379">
        <v>7.3835116789999994E-5</v>
      </c>
      <c r="K1610" s="379">
        <v>0</v>
      </c>
    </row>
    <row r="1611" spans="2:11" x14ac:dyDescent="0.2">
      <c r="B1611" s="375" t="s">
        <v>2235</v>
      </c>
      <c r="C1611" s="359" t="s">
        <v>1946</v>
      </c>
      <c r="D1611" s="359" t="s">
        <v>1783</v>
      </c>
      <c r="E1611" s="376" t="s">
        <v>1982</v>
      </c>
      <c r="F1611" s="377">
        <v>9</v>
      </c>
      <c r="G1611" s="378">
        <v>133</v>
      </c>
      <c r="H1611" s="378">
        <v>1197</v>
      </c>
      <c r="I1611" s="379">
        <v>1.60692063262E-3</v>
      </c>
      <c r="J1611" s="379">
        <v>1.2082110019999999E-5</v>
      </c>
      <c r="K1611" s="379">
        <v>0</v>
      </c>
    </row>
    <row r="1612" spans="2:11" x14ac:dyDescent="0.2">
      <c r="B1612" s="375" t="s">
        <v>2235</v>
      </c>
      <c r="C1612" s="359" t="s">
        <v>1869</v>
      </c>
      <c r="D1612" s="359" t="s">
        <v>1779</v>
      </c>
      <c r="E1612" s="376" t="s">
        <v>1982</v>
      </c>
      <c r="F1612" s="377">
        <v>20</v>
      </c>
      <c r="G1612" s="378">
        <v>319</v>
      </c>
      <c r="H1612" s="378">
        <v>6380</v>
      </c>
      <c r="I1612" s="379">
        <v>8.5648735472900004E-3</v>
      </c>
      <c r="J1612" s="379">
        <v>2.6849133380000001E-5</v>
      </c>
      <c r="K1612" s="379">
        <v>0</v>
      </c>
    </row>
    <row r="1613" spans="2:11" x14ac:dyDescent="0.2">
      <c r="B1613" s="375" t="s">
        <v>2235</v>
      </c>
      <c r="C1613" s="359" t="s">
        <v>1876</v>
      </c>
      <c r="D1613" s="359" t="s">
        <v>1779</v>
      </c>
      <c r="E1613" s="376" t="s">
        <v>1982</v>
      </c>
      <c r="F1613" s="377">
        <v>2</v>
      </c>
      <c r="G1613" s="378">
        <v>134</v>
      </c>
      <c r="H1613" s="378">
        <v>268</v>
      </c>
      <c r="I1613" s="379">
        <v>3.5977838725000002E-4</v>
      </c>
      <c r="J1613" s="379">
        <v>2.68491334E-6</v>
      </c>
      <c r="K1613" s="379">
        <v>0</v>
      </c>
    </row>
    <row r="1614" spans="2:11" x14ac:dyDescent="0.2">
      <c r="B1614" s="375" t="s">
        <v>2235</v>
      </c>
      <c r="C1614" s="359" t="s">
        <v>1876</v>
      </c>
      <c r="D1614" s="359" t="s">
        <v>1779</v>
      </c>
      <c r="E1614" s="376" t="s">
        <v>1982</v>
      </c>
      <c r="F1614" s="377">
        <v>2</v>
      </c>
      <c r="G1614" s="378">
        <v>164</v>
      </c>
      <c r="H1614" s="378">
        <v>328</v>
      </c>
      <c r="I1614" s="379">
        <v>4.4032578738E-4</v>
      </c>
      <c r="J1614" s="379">
        <v>2.68491334E-6</v>
      </c>
      <c r="K1614" s="379">
        <v>0</v>
      </c>
    </row>
    <row r="1615" spans="2:11" x14ac:dyDescent="0.2">
      <c r="B1615" s="375" t="s">
        <v>2235</v>
      </c>
      <c r="C1615" s="359" t="s">
        <v>1955</v>
      </c>
      <c r="D1615" s="359" t="s">
        <v>1783</v>
      </c>
      <c r="E1615" s="376" t="s">
        <v>1982</v>
      </c>
      <c r="F1615" s="377">
        <v>5</v>
      </c>
      <c r="G1615" s="378">
        <v>165</v>
      </c>
      <c r="H1615" s="378">
        <v>825</v>
      </c>
      <c r="I1615" s="379">
        <v>1.1075267518100001E-3</v>
      </c>
      <c r="J1615" s="379">
        <v>6.7122833400000002E-6</v>
      </c>
      <c r="K1615" s="379">
        <v>0</v>
      </c>
    </row>
    <row r="1616" spans="2:11" x14ac:dyDescent="0.2">
      <c r="B1616" s="375" t="s">
        <v>2235</v>
      </c>
      <c r="C1616" s="359" t="s">
        <v>2016</v>
      </c>
      <c r="D1616" s="359" t="s">
        <v>2547</v>
      </c>
      <c r="E1616" s="376" t="s">
        <v>1982</v>
      </c>
      <c r="F1616" s="377">
        <v>81</v>
      </c>
      <c r="G1616" s="378">
        <v>469</v>
      </c>
      <c r="H1616" s="378">
        <v>37989</v>
      </c>
      <c r="I1616" s="379">
        <v>5.0998586393129999E-2</v>
      </c>
      <c r="J1616" s="379">
        <v>1.0873899018000001E-4</v>
      </c>
      <c r="K1616" s="379">
        <v>0</v>
      </c>
    </row>
    <row r="1617" spans="2:11" x14ac:dyDescent="0.2">
      <c r="B1617" s="375" t="s">
        <v>2235</v>
      </c>
      <c r="C1617" s="359" t="s">
        <v>1978</v>
      </c>
      <c r="D1617" s="359" t="s">
        <v>1779</v>
      </c>
      <c r="E1617" s="376" t="s">
        <v>1982</v>
      </c>
      <c r="F1617" s="377">
        <v>6</v>
      </c>
      <c r="G1617" s="378">
        <v>5</v>
      </c>
      <c r="H1617" s="378">
        <v>30</v>
      </c>
      <c r="I1617" s="379">
        <v>4.0273700070000002E-5</v>
      </c>
      <c r="J1617" s="379">
        <v>8.0547400100000002E-6</v>
      </c>
      <c r="K1617" s="379">
        <v>0</v>
      </c>
    </row>
    <row r="1618" spans="2:11" x14ac:dyDescent="0.2">
      <c r="B1618" s="375" t="s">
        <v>2236</v>
      </c>
      <c r="C1618" s="359" t="s">
        <v>1809</v>
      </c>
      <c r="D1618" s="359" t="s">
        <v>1783</v>
      </c>
      <c r="E1618" s="376" t="s">
        <v>1982</v>
      </c>
      <c r="F1618" s="377">
        <v>75</v>
      </c>
      <c r="G1618" s="378">
        <v>350</v>
      </c>
      <c r="H1618" s="378">
        <v>26250</v>
      </c>
      <c r="I1618" s="379">
        <v>3.5239487557439997E-2</v>
      </c>
      <c r="J1618" s="379">
        <v>1.0068425016E-4</v>
      </c>
      <c r="K1618" s="379">
        <v>0</v>
      </c>
    </row>
    <row r="1619" spans="2:11" x14ac:dyDescent="0.2">
      <c r="B1619" s="375" t="s">
        <v>2236</v>
      </c>
      <c r="C1619" s="359" t="s">
        <v>2047</v>
      </c>
      <c r="D1619" s="359" t="s">
        <v>1779</v>
      </c>
      <c r="E1619" s="376" t="s">
        <v>1982</v>
      </c>
      <c r="F1619" s="377">
        <v>2</v>
      </c>
      <c r="G1619" s="378">
        <v>326</v>
      </c>
      <c r="H1619" s="378">
        <v>652</v>
      </c>
      <c r="I1619" s="379">
        <v>8.7528174808999999E-4</v>
      </c>
      <c r="J1619" s="379">
        <v>2.68491334E-6</v>
      </c>
      <c r="K1619" s="379">
        <v>0</v>
      </c>
    </row>
    <row r="1620" spans="2:11" x14ac:dyDescent="0.2">
      <c r="B1620" s="375" t="s">
        <v>2236</v>
      </c>
      <c r="C1620" s="359" t="s">
        <v>1811</v>
      </c>
      <c r="D1620" s="359" t="s">
        <v>1779</v>
      </c>
      <c r="E1620" s="376" t="s">
        <v>1982</v>
      </c>
      <c r="F1620" s="377">
        <v>4</v>
      </c>
      <c r="G1620" s="378">
        <v>370</v>
      </c>
      <c r="H1620" s="378">
        <v>1480</v>
      </c>
      <c r="I1620" s="379">
        <v>1.9868358699100001E-3</v>
      </c>
      <c r="J1620" s="379">
        <v>5.36982668E-6</v>
      </c>
      <c r="K1620" s="379">
        <v>0</v>
      </c>
    </row>
    <row r="1621" spans="2:11" x14ac:dyDescent="0.2">
      <c r="B1621" s="375" t="s">
        <v>2236</v>
      </c>
      <c r="C1621" s="359" t="s">
        <v>1813</v>
      </c>
      <c r="D1621" s="359" t="s">
        <v>1779</v>
      </c>
      <c r="E1621" s="376" t="s">
        <v>1982</v>
      </c>
      <c r="F1621" s="377">
        <v>2</v>
      </c>
      <c r="G1621" s="378">
        <v>165</v>
      </c>
      <c r="H1621" s="378">
        <v>330</v>
      </c>
      <c r="I1621" s="379">
        <v>4.4301070072000001E-4</v>
      </c>
      <c r="J1621" s="379">
        <v>2.68491334E-6</v>
      </c>
      <c r="K1621" s="379">
        <v>0</v>
      </c>
    </row>
    <row r="1622" spans="2:11" x14ac:dyDescent="0.2">
      <c r="B1622" s="375" t="s">
        <v>2236</v>
      </c>
      <c r="C1622" s="359" t="s">
        <v>1784</v>
      </c>
      <c r="D1622" s="359" t="s">
        <v>1783</v>
      </c>
      <c r="E1622" s="376" t="s">
        <v>1982</v>
      </c>
      <c r="F1622" s="377">
        <v>2</v>
      </c>
      <c r="G1622" s="378">
        <v>25</v>
      </c>
      <c r="H1622" s="378">
        <v>50</v>
      </c>
      <c r="I1622" s="379">
        <v>6.7122833439999996E-5</v>
      </c>
      <c r="J1622" s="379">
        <v>2.68491334E-6</v>
      </c>
      <c r="K1622" s="379">
        <v>0</v>
      </c>
    </row>
    <row r="1623" spans="2:11" x14ac:dyDescent="0.2">
      <c r="B1623" s="375" t="s">
        <v>2236</v>
      </c>
      <c r="C1623" s="359" t="s">
        <v>1815</v>
      </c>
      <c r="D1623" s="359" t="s">
        <v>1779</v>
      </c>
      <c r="E1623" s="376" t="s">
        <v>1982</v>
      </c>
      <c r="F1623" s="377">
        <v>5</v>
      </c>
      <c r="G1623" s="378">
        <v>119</v>
      </c>
      <c r="H1623" s="378">
        <v>595</v>
      </c>
      <c r="I1623" s="379">
        <v>7.9876171797000001E-4</v>
      </c>
      <c r="J1623" s="379">
        <v>6.7122833400000002E-6</v>
      </c>
      <c r="K1623" s="379">
        <v>0</v>
      </c>
    </row>
    <row r="1624" spans="2:11" x14ac:dyDescent="0.2">
      <c r="B1624" s="375" t="s">
        <v>2236</v>
      </c>
      <c r="C1624" s="359" t="s">
        <v>1820</v>
      </c>
      <c r="D1624" s="359" t="s">
        <v>1779</v>
      </c>
      <c r="E1624" s="376" t="s">
        <v>1982</v>
      </c>
      <c r="F1624" s="377">
        <v>2</v>
      </c>
      <c r="G1624" s="378">
        <v>322</v>
      </c>
      <c r="H1624" s="378">
        <v>644</v>
      </c>
      <c r="I1624" s="379">
        <v>8.6454209473999996E-4</v>
      </c>
      <c r="J1624" s="379">
        <v>2.68491334E-6</v>
      </c>
      <c r="K1624" s="379">
        <v>0</v>
      </c>
    </row>
    <row r="1625" spans="2:11" x14ac:dyDescent="0.2">
      <c r="B1625" s="375" t="s">
        <v>2236</v>
      </c>
      <c r="C1625" s="359" t="s">
        <v>1989</v>
      </c>
      <c r="D1625" s="359" t="s">
        <v>2547</v>
      </c>
      <c r="E1625" s="376" t="s">
        <v>1982</v>
      </c>
      <c r="F1625" s="377">
        <v>92</v>
      </c>
      <c r="G1625" s="378">
        <v>170</v>
      </c>
      <c r="H1625" s="378">
        <v>15640</v>
      </c>
      <c r="I1625" s="379">
        <v>2.099602230089E-2</v>
      </c>
      <c r="J1625" s="379">
        <v>1.2350601352999999E-4</v>
      </c>
      <c r="K1625" s="379">
        <v>0</v>
      </c>
    </row>
    <row r="1626" spans="2:11" x14ac:dyDescent="0.2">
      <c r="B1626" s="375" t="s">
        <v>2236</v>
      </c>
      <c r="C1626" s="359" t="s">
        <v>1858</v>
      </c>
      <c r="D1626" s="359" t="s">
        <v>1779</v>
      </c>
      <c r="E1626" s="376" t="s">
        <v>1982</v>
      </c>
      <c r="F1626" s="377">
        <v>72</v>
      </c>
      <c r="G1626" s="378">
        <v>255</v>
      </c>
      <c r="H1626" s="378">
        <v>18360</v>
      </c>
      <c r="I1626" s="379">
        <v>2.4647504440180001E-2</v>
      </c>
      <c r="J1626" s="379">
        <v>9.6656880159999995E-5</v>
      </c>
      <c r="K1626" s="379">
        <v>0</v>
      </c>
    </row>
    <row r="1627" spans="2:11" x14ac:dyDescent="0.2">
      <c r="B1627" s="375" t="s">
        <v>2236</v>
      </c>
      <c r="C1627" s="359" t="s">
        <v>2000</v>
      </c>
      <c r="D1627" s="359" t="s">
        <v>1783</v>
      </c>
      <c r="E1627" s="376" t="s">
        <v>1982</v>
      </c>
      <c r="F1627" s="377">
        <v>1</v>
      </c>
      <c r="G1627" s="378">
        <v>345</v>
      </c>
      <c r="H1627" s="378">
        <v>345</v>
      </c>
      <c r="I1627" s="379">
        <v>4.6314755074999998E-4</v>
      </c>
      <c r="J1627" s="379">
        <v>1.34245667E-6</v>
      </c>
      <c r="K1627" s="379">
        <v>0</v>
      </c>
    </row>
    <row r="1628" spans="2:11" x14ac:dyDescent="0.2">
      <c r="B1628" s="375" t="s">
        <v>2236</v>
      </c>
      <c r="C1628" s="359" t="s">
        <v>1874</v>
      </c>
      <c r="D1628" s="359" t="s">
        <v>1779</v>
      </c>
      <c r="E1628" s="376" t="s">
        <v>1982</v>
      </c>
      <c r="F1628" s="377">
        <v>141</v>
      </c>
      <c r="G1628" s="378">
        <v>348</v>
      </c>
      <c r="H1628" s="378">
        <v>49068</v>
      </c>
      <c r="I1628" s="379">
        <v>6.5871663827370003E-2</v>
      </c>
      <c r="J1628" s="379">
        <v>1.8928639030999999E-4</v>
      </c>
      <c r="K1628" s="379">
        <v>0</v>
      </c>
    </row>
    <row r="1629" spans="2:11" x14ac:dyDescent="0.2">
      <c r="B1629" s="375" t="s">
        <v>2236</v>
      </c>
      <c r="C1629" s="359" t="s">
        <v>1995</v>
      </c>
      <c r="D1629" s="359" t="s">
        <v>2547</v>
      </c>
      <c r="E1629" s="376" t="s">
        <v>1982</v>
      </c>
      <c r="F1629" s="377">
        <v>116</v>
      </c>
      <c r="G1629" s="378">
        <v>380</v>
      </c>
      <c r="H1629" s="378">
        <v>44080</v>
      </c>
      <c r="I1629" s="379">
        <v>5.9175489963119998E-2</v>
      </c>
      <c r="J1629" s="379">
        <v>1.5572497359E-4</v>
      </c>
      <c r="K1629" s="379">
        <v>0</v>
      </c>
    </row>
    <row r="1630" spans="2:11" x14ac:dyDescent="0.2">
      <c r="B1630" s="375" t="s">
        <v>2236</v>
      </c>
      <c r="C1630" s="359" t="s">
        <v>1985</v>
      </c>
      <c r="D1630" s="359" t="s">
        <v>1783</v>
      </c>
      <c r="E1630" s="376" t="s">
        <v>1982</v>
      </c>
      <c r="F1630" s="377">
        <v>4</v>
      </c>
      <c r="G1630" s="378">
        <v>293</v>
      </c>
      <c r="H1630" s="378">
        <v>1172</v>
      </c>
      <c r="I1630" s="379">
        <v>1.5733592159E-3</v>
      </c>
      <c r="J1630" s="379">
        <v>5.36982668E-6</v>
      </c>
      <c r="K1630" s="379">
        <v>0</v>
      </c>
    </row>
    <row r="1631" spans="2:11" x14ac:dyDescent="0.2">
      <c r="B1631" s="375" t="s">
        <v>2236</v>
      </c>
      <c r="C1631" s="359" t="s">
        <v>1901</v>
      </c>
      <c r="D1631" s="359" t="s">
        <v>1783</v>
      </c>
      <c r="E1631" s="376" t="s">
        <v>1982</v>
      </c>
      <c r="F1631" s="377">
        <v>29</v>
      </c>
      <c r="G1631" s="378">
        <v>356</v>
      </c>
      <c r="H1631" s="378">
        <v>10324</v>
      </c>
      <c r="I1631" s="379">
        <v>1.3859522649260001E-2</v>
      </c>
      <c r="J1631" s="379">
        <v>3.8931243400000002E-5</v>
      </c>
      <c r="K1631" s="379">
        <v>0</v>
      </c>
    </row>
    <row r="1632" spans="2:11" x14ac:dyDescent="0.2">
      <c r="B1632" s="375" t="s">
        <v>2236</v>
      </c>
      <c r="C1632" s="359" t="s">
        <v>2023</v>
      </c>
      <c r="D1632" s="359" t="s">
        <v>1783</v>
      </c>
      <c r="E1632" s="376" t="s">
        <v>1982</v>
      </c>
      <c r="F1632" s="377">
        <v>3</v>
      </c>
      <c r="G1632" s="378">
        <v>390</v>
      </c>
      <c r="H1632" s="378">
        <v>1170</v>
      </c>
      <c r="I1632" s="379">
        <v>1.57067430256E-3</v>
      </c>
      <c r="J1632" s="379">
        <v>4.02737001E-6</v>
      </c>
      <c r="K1632" s="379">
        <v>0</v>
      </c>
    </row>
    <row r="1633" spans="2:11" x14ac:dyDescent="0.2">
      <c r="B1633" s="375" t="s">
        <v>1904</v>
      </c>
      <c r="C1633" s="359" t="s">
        <v>1981</v>
      </c>
      <c r="D1633" s="359" t="s">
        <v>1779</v>
      </c>
      <c r="E1633" s="376" t="s">
        <v>1982</v>
      </c>
      <c r="F1633" s="377">
        <v>1</v>
      </c>
      <c r="G1633" s="378">
        <v>170</v>
      </c>
      <c r="H1633" s="378">
        <v>170</v>
      </c>
      <c r="I1633" s="379">
        <v>2.2821763370999999E-4</v>
      </c>
      <c r="J1633" s="379">
        <v>1.34245667E-6</v>
      </c>
      <c r="K1633" s="379">
        <v>0</v>
      </c>
    </row>
    <row r="1634" spans="2:11" x14ac:dyDescent="0.2">
      <c r="B1634" s="375" t="s">
        <v>1904</v>
      </c>
      <c r="C1634" s="359" t="s">
        <v>1808</v>
      </c>
      <c r="D1634" s="359" t="s">
        <v>1779</v>
      </c>
      <c r="E1634" s="376" t="s">
        <v>1982</v>
      </c>
      <c r="F1634" s="377">
        <v>3</v>
      </c>
      <c r="G1634" s="378">
        <v>245</v>
      </c>
      <c r="H1634" s="378">
        <v>735</v>
      </c>
      <c r="I1634" s="379">
        <v>9.8670565160999995E-4</v>
      </c>
      <c r="J1634" s="379">
        <v>4.02737001E-6</v>
      </c>
      <c r="K1634" s="379">
        <v>0</v>
      </c>
    </row>
    <row r="1635" spans="2:11" x14ac:dyDescent="0.2">
      <c r="B1635" s="375" t="s">
        <v>1904</v>
      </c>
      <c r="C1635" s="359" t="s">
        <v>1809</v>
      </c>
      <c r="D1635" s="359" t="s">
        <v>1783</v>
      </c>
      <c r="E1635" s="376" t="s">
        <v>1982</v>
      </c>
      <c r="F1635" s="377">
        <v>1</v>
      </c>
      <c r="G1635" s="378">
        <v>22</v>
      </c>
      <c r="H1635" s="378">
        <v>22</v>
      </c>
      <c r="I1635" s="379">
        <v>2.9534046709999999E-5</v>
      </c>
      <c r="J1635" s="379">
        <v>1.34245667E-6</v>
      </c>
      <c r="K1635" s="379">
        <v>0</v>
      </c>
    </row>
    <row r="1636" spans="2:11" x14ac:dyDescent="0.2">
      <c r="B1636" s="375" t="s">
        <v>1904</v>
      </c>
      <c r="C1636" s="359" t="s">
        <v>1809</v>
      </c>
      <c r="D1636" s="359" t="s">
        <v>1783</v>
      </c>
      <c r="E1636" s="376" t="s">
        <v>1982</v>
      </c>
      <c r="F1636" s="377">
        <v>1</v>
      </c>
      <c r="G1636" s="378">
        <v>221</v>
      </c>
      <c r="H1636" s="378">
        <v>221</v>
      </c>
      <c r="I1636" s="379">
        <v>2.9668292381999998E-4</v>
      </c>
      <c r="J1636" s="379">
        <v>1.34245667E-6</v>
      </c>
      <c r="K1636" s="379">
        <v>0</v>
      </c>
    </row>
    <row r="1637" spans="2:11" x14ac:dyDescent="0.2">
      <c r="B1637" s="375" t="s">
        <v>1904</v>
      </c>
      <c r="C1637" s="359" t="s">
        <v>1809</v>
      </c>
      <c r="D1637" s="359" t="s">
        <v>1783</v>
      </c>
      <c r="E1637" s="376" t="s">
        <v>1982</v>
      </c>
      <c r="F1637" s="377">
        <v>10</v>
      </c>
      <c r="G1637" s="378">
        <v>95</v>
      </c>
      <c r="H1637" s="378">
        <v>950</v>
      </c>
      <c r="I1637" s="379">
        <v>1.2753338354100001E-3</v>
      </c>
      <c r="J1637" s="379">
        <v>1.342456669E-5</v>
      </c>
      <c r="K1637" s="379">
        <v>0</v>
      </c>
    </row>
    <row r="1638" spans="2:11" x14ac:dyDescent="0.2">
      <c r="B1638" s="375" t="s">
        <v>1904</v>
      </c>
      <c r="C1638" s="359" t="s">
        <v>1809</v>
      </c>
      <c r="D1638" s="359" t="s">
        <v>1783</v>
      </c>
      <c r="E1638" s="376" t="s">
        <v>1982</v>
      </c>
      <c r="F1638" s="377">
        <v>24</v>
      </c>
      <c r="G1638" s="378">
        <v>70</v>
      </c>
      <c r="H1638" s="378">
        <v>1680</v>
      </c>
      <c r="I1638" s="379">
        <v>2.2553272036800001E-3</v>
      </c>
      <c r="J1638" s="379">
        <v>3.2218960049999997E-5</v>
      </c>
      <c r="K1638" s="379">
        <v>0</v>
      </c>
    </row>
    <row r="1639" spans="2:11" x14ac:dyDescent="0.2">
      <c r="B1639" s="375" t="s">
        <v>1904</v>
      </c>
      <c r="C1639" s="359" t="s">
        <v>1809</v>
      </c>
      <c r="D1639" s="359" t="s">
        <v>1783</v>
      </c>
      <c r="E1639" s="376" t="s">
        <v>1982</v>
      </c>
      <c r="F1639" s="377">
        <v>10</v>
      </c>
      <c r="G1639" s="378">
        <v>230</v>
      </c>
      <c r="H1639" s="378">
        <v>2300</v>
      </c>
      <c r="I1639" s="379">
        <v>3.0876503383699999E-3</v>
      </c>
      <c r="J1639" s="379">
        <v>1.342456669E-5</v>
      </c>
      <c r="K1639" s="379">
        <v>0</v>
      </c>
    </row>
    <row r="1640" spans="2:11" x14ac:dyDescent="0.2">
      <c r="B1640" s="375" t="s">
        <v>1904</v>
      </c>
      <c r="C1640" s="359" t="s">
        <v>1809</v>
      </c>
      <c r="D1640" s="359" t="s">
        <v>1783</v>
      </c>
      <c r="E1640" s="376" t="s">
        <v>1982</v>
      </c>
      <c r="F1640" s="377">
        <v>130</v>
      </c>
      <c r="G1640" s="378">
        <v>371.461538461538</v>
      </c>
      <c r="H1640" s="378">
        <v>48290</v>
      </c>
      <c r="I1640" s="379">
        <v>6.4827232538999996E-2</v>
      </c>
      <c r="J1640" s="379">
        <v>1.7451936695E-4</v>
      </c>
      <c r="K1640" s="379">
        <v>0</v>
      </c>
    </row>
    <row r="1641" spans="2:11" x14ac:dyDescent="0.2">
      <c r="B1641" s="375" t="s">
        <v>1904</v>
      </c>
      <c r="C1641" s="359" t="s">
        <v>1810</v>
      </c>
      <c r="D1641" s="359" t="s">
        <v>1779</v>
      </c>
      <c r="E1641" s="376" t="s">
        <v>1982</v>
      </c>
      <c r="F1641" s="377">
        <v>4</v>
      </c>
      <c r="G1641" s="378">
        <v>267.5</v>
      </c>
      <c r="H1641" s="378">
        <v>1070</v>
      </c>
      <c r="I1641" s="379">
        <v>1.4364286356699999E-3</v>
      </c>
      <c r="J1641" s="379">
        <v>5.36982668E-6</v>
      </c>
      <c r="K1641" s="379">
        <v>0</v>
      </c>
    </row>
    <row r="1642" spans="2:11" x14ac:dyDescent="0.2">
      <c r="B1642" s="375" t="s">
        <v>1904</v>
      </c>
      <c r="C1642" s="359" t="s">
        <v>2088</v>
      </c>
      <c r="D1642" s="359" t="s">
        <v>1779</v>
      </c>
      <c r="E1642" s="376" t="s">
        <v>1982</v>
      </c>
      <c r="F1642" s="377">
        <v>72</v>
      </c>
      <c r="G1642" s="378">
        <v>30</v>
      </c>
      <c r="H1642" s="378">
        <v>2160</v>
      </c>
      <c r="I1642" s="379">
        <v>2.8997064047300001E-3</v>
      </c>
      <c r="J1642" s="379">
        <v>9.6656880159999995E-5</v>
      </c>
      <c r="K1642" s="379">
        <v>0</v>
      </c>
    </row>
    <row r="1643" spans="2:11" x14ac:dyDescent="0.2">
      <c r="B1643" s="375" t="s">
        <v>1904</v>
      </c>
      <c r="C1643" s="359" t="s">
        <v>1784</v>
      </c>
      <c r="D1643" s="359" t="s">
        <v>1783</v>
      </c>
      <c r="E1643" s="376" t="s">
        <v>1982</v>
      </c>
      <c r="F1643" s="377">
        <v>20</v>
      </c>
      <c r="G1643" s="378">
        <v>300</v>
      </c>
      <c r="H1643" s="378">
        <v>6000</v>
      </c>
      <c r="I1643" s="379">
        <v>8.05474001313E-3</v>
      </c>
      <c r="J1643" s="379">
        <v>2.6849133380000001E-5</v>
      </c>
      <c r="K1643" s="379">
        <v>0</v>
      </c>
    </row>
    <row r="1644" spans="2:11" x14ac:dyDescent="0.2">
      <c r="B1644" s="375" t="s">
        <v>1904</v>
      </c>
      <c r="C1644" s="359" t="s">
        <v>1815</v>
      </c>
      <c r="D1644" s="359" t="s">
        <v>1779</v>
      </c>
      <c r="E1644" s="376" t="s">
        <v>1982</v>
      </c>
      <c r="F1644" s="377">
        <v>5</v>
      </c>
      <c r="G1644" s="378">
        <v>257</v>
      </c>
      <c r="H1644" s="378">
        <v>1285</v>
      </c>
      <c r="I1644" s="379">
        <v>1.7250568194799999E-3</v>
      </c>
      <c r="J1644" s="379">
        <v>6.7122833400000002E-6</v>
      </c>
      <c r="K1644" s="379">
        <v>0</v>
      </c>
    </row>
    <row r="1645" spans="2:11" x14ac:dyDescent="0.2">
      <c r="B1645" s="375" t="s">
        <v>1904</v>
      </c>
      <c r="C1645" s="359" t="s">
        <v>1815</v>
      </c>
      <c r="D1645" s="359" t="s">
        <v>1779</v>
      </c>
      <c r="E1645" s="376" t="s">
        <v>1982</v>
      </c>
      <c r="F1645" s="377">
        <v>15</v>
      </c>
      <c r="G1645" s="378">
        <v>220</v>
      </c>
      <c r="H1645" s="378">
        <v>3300</v>
      </c>
      <c r="I1645" s="379">
        <v>4.4301070072199997E-3</v>
      </c>
      <c r="J1645" s="379">
        <v>2.013685003E-5</v>
      </c>
      <c r="K1645" s="379">
        <v>0</v>
      </c>
    </row>
    <row r="1646" spans="2:11" x14ac:dyDescent="0.2">
      <c r="B1646" s="375" t="s">
        <v>1904</v>
      </c>
      <c r="C1646" s="359" t="s">
        <v>1820</v>
      </c>
      <c r="D1646" s="359" t="s">
        <v>1779</v>
      </c>
      <c r="E1646" s="376" t="s">
        <v>1982</v>
      </c>
      <c r="F1646" s="377">
        <v>6</v>
      </c>
      <c r="G1646" s="378">
        <v>172</v>
      </c>
      <c r="H1646" s="378">
        <v>1032</v>
      </c>
      <c r="I1646" s="379">
        <v>1.38541528226E-3</v>
      </c>
      <c r="J1646" s="379">
        <v>8.0547400100000002E-6</v>
      </c>
      <c r="K1646" s="379">
        <v>0</v>
      </c>
    </row>
    <row r="1647" spans="2:11" x14ac:dyDescent="0.2">
      <c r="B1647" s="375" t="s">
        <v>1904</v>
      </c>
      <c r="C1647" s="359" t="s">
        <v>1821</v>
      </c>
      <c r="D1647" s="359" t="s">
        <v>1779</v>
      </c>
      <c r="E1647" s="376" t="s">
        <v>1982</v>
      </c>
      <c r="F1647" s="377">
        <v>2</v>
      </c>
      <c r="G1647" s="378">
        <v>120</v>
      </c>
      <c r="H1647" s="378">
        <v>240</v>
      </c>
      <c r="I1647" s="379">
        <v>3.2218960052999998E-4</v>
      </c>
      <c r="J1647" s="379">
        <v>2.68491334E-6</v>
      </c>
      <c r="K1647" s="379">
        <v>0</v>
      </c>
    </row>
    <row r="1648" spans="2:11" x14ac:dyDescent="0.2">
      <c r="B1648" s="375" t="s">
        <v>1904</v>
      </c>
      <c r="C1648" s="359" t="s">
        <v>2059</v>
      </c>
      <c r="D1648" s="359" t="s">
        <v>1779</v>
      </c>
      <c r="E1648" s="376" t="s">
        <v>1982</v>
      </c>
      <c r="F1648" s="377">
        <v>2</v>
      </c>
      <c r="G1648" s="378">
        <v>230</v>
      </c>
      <c r="H1648" s="378">
        <v>460</v>
      </c>
      <c r="I1648" s="379">
        <v>6.1753006766999995E-4</v>
      </c>
      <c r="J1648" s="379">
        <v>2.68491334E-6</v>
      </c>
      <c r="K1648" s="379">
        <v>0</v>
      </c>
    </row>
    <row r="1649" spans="2:11" x14ac:dyDescent="0.2">
      <c r="B1649" s="375" t="s">
        <v>1904</v>
      </c>
      <c r="C1649" s="359" t="s">
        <v>2059</v>
      </c>
      <c r="D1649" s="359" t="s">
        <v>1779</v>
      </c>
      <c r="E1649" s="376" t="s">
        <v>1982</v>
      </c>
      <c r="F1649" s="377">
        <v>26</v>
      </c>
      <c r="G1649" s="378">
        <v>300</v>
      </c>
      <c r="H1649" s="378">
        <v>7800</v>
      </c>
      <c r="I1649" s="379">
        <v>1.0471162017070001E-2</v>
      </c>
      <c r="J1649" s="379">
        <v>3.4903873389999999E-5</v>
      </c>
      <c r="K1649" s="379">
        <v>0</v>
      </c>
    </row>
    <row r="1650" spans="2:11" x14ac:dyDescent="0.2">
      <c r="B1650" s="375" t="s">
        <v>1904</v>
      </c>
      <c r="C1650" s="359" t="s">
        <v>2059</v>
      </c>
      <c r="D1650" s="359" t="s">
        <v>1779</v>
      </c>
      <c r="E1650" s="376" t="s">
        <v>1982</v>
      </c>
      <c r="F1650" s="377">
        <v>99</v>
      </c>
      <c r="G1650" s="378">
        <v>242</v>
      </c>
      <c r="H1650" s="378">
        <v>23958</v>
      </c>
      <c r="I1650" s="379">
        <v>3.2162576872430002E-2</v>
      </c>
      <c r="J1650" s="379">
        <v>1.3290321021999999E-4</v>
      </c>
      <c r="K1650" s="379">
        <v>0</v>
      </c>
    </row>
    <row r="1651" spans="2:11" x14ac:dyDescent="0.2">
      <c r="B1651" s="375" t="s">
        <v>1904</v>
      </c>
      <c r="C1651" s="359" t="s">
        <v>1839</v>
      </c>
      <c r="D1651" s="359" t="s">
        <v>1783</v>
      </c>
      <c r="E1651" s="376" t="s">
        <v>1982</v>
      </c>
      <c r="F1651" s="377">
        <v>5</v>
      </c>
      <c r="G1651" s="378">
        <v>105</v>
      </c>
      <c r="H1651" s="378">
        <v>525</v>
      </c>
      <c r="I1651" s="379">
        <v>7.0478975114999999E-4</v>
      </c>
      <c r="J1651" s="379">
        <v>6.7122833400000002E-6</v>
      </c>
      <c r="K1651" s="379">
        <v>0</v>
      </c>
    </row>
    <row r="1652" spans="2:11" x14ac:dyDescent="0.2">
      <c r="B1652" s="375" t="s">
        <v>1904</v>
      </c>
      <c r="C1652" s="359" t="s">
        <v>2039</v>
      </c>
      <c r="D1652" s="359" t="s">
        <v>1783</v>
      </c>
      <c r="E1652" s="376" t="s">
        <v>1982</v>
      </c>
      <c r="F1652" s="377">
        <v>6</v>
      </c>
      <c r="G1652" s="378">
        <v>85</v>
      </c>
      <c r="H1652" s="378">
        <v>510</v>
      </c>
      <c r="I1652" s="379">
        <v>6.8465290112000002E-4</v>
      </c>
      <c r="J1652" s="379">
        <v>8.0547400100000002E-6</v>
      </c>
      <c r="K1652" s="379">
        <v>0</v>
      </c>
    </row>
    <row r="1653" spans="2:11" x14ac:dyDescent="0.2">
      <c r="B1653" s="375" t="s">
        <v>1904</v>
      </c>
      <c r="C1653" s="359" t="s">
        <v>2237</v>
      </c>
      <c r="D1653" s="359" t="s">
        <v>2547</v>
      </c>
      <c r="E1653" s="376" t="s">
        <v>1982</v>
      </c>
      <c r="F1653" s="377">
        <v>2</v>
      </c>
      <c r="G1653" s="378">
        <v>342</v>
      </c>
      <c r="H1653" s="378">
        <v>684</v>
      </c>
      <c r="I1653" s="379">
        <v>9.1824036150000004E-4</v>
      </c>
      <c r="J1653" s="379">
        <v>2.68491334E-6</v>
      </c>
      <c r="K1653" s="379">
        <v>0</v>
      </c>
    </row>
    <row r="1654" spans="2:11" x14ac:dyDescent="0.2">
      <c r="B1654" s="375" t="s">
        <v>1904</v>
      </c>
      <c r="C1654" s="359" t="s">
        <v>1996</v>
      </c>
      <c r="D1654" s="359" t="s">
        <v>2547</v>
      </c>
      <c r="E1654" s="376" t="s">
        <v>1982</v>
      </c>
      <c r="F1654" s="377">
        <v>16</v>
      </c>
      <c r="G1654" s="378">
        <v>350</v>
      </c>
      <c r="H1654" s="378">
        <v>5600</v>
      </c>
      <c r="I1654" s="379">
        <v>7.5177573455900001E-3</v>
      </c>
      <c r="J1654" s="379">
        <v>2.14793067E-5</v>
      </c>
      <c r="K1654" s="379">
        <v>0</v>
      </c>
    </row>
    <row r="1655" spans="2:11" x14ac:dyDescent="0.2">
      <c r="B1655" s="375" t="s">
        <v>1904</v>
      </c>
      <c r="C1655" s="359" t="s">
        <v>2234</v>
      </c>
      <c r="D1655" s="359" t="s">
        <v>2547</v>
      </c>
      <c r="E1655" s="376" t="s">
        <v>1982</v>
      </c>
      <c r="F1655" s="377">
        <v>22</v>
      </c>
      <c r="G1655" s="378">
        <v>342</v>
      </c>
      <c r="H1655" s="378">
        <v>7524</v>
      </c>
      <c r="I1655" s="379">
        <v>1.0100643976460001E-2</v>
      </c>
      <c r="J1655" s="379">
        <v>2.9534046709999999E-5</v>
      </c>
      <c r="K1655" s="379">
        <v>0</v>
      </c>
    </row>
    <row r="1656" spans="2:11" x14ac:dyDescent="0.2">
      <c r="B1656" s="375" t="s">
        <v>1904</v>
      </c>
      <c r="C1656" s="359" t="s">
        <v>2238</v>
      </c>
      <c r="D1656" s="359" t="s">
        <v>2547</v>
      </c>
      <c r="E1656" s="376" t="s">
        <v>1982</v>
      </c>
      <c r="F1656" s="377">
        <v>3</v>
      </c>
      <c r="G1656" s="378">
        <v>150</v>
      </c>
      <c r="H1656" s="378">
        <v>450</v>
      </c>
      <c r="I1656" s="379">
        <v>6.0410550097999996E-4</v>
      </c>
      <c r="J1656" s="379">
        <v>4.02737001E-6</v>
      </c>
      <c r="K1656" s="379">
        <v>0</v>
      </c>
    </row>
    <row r="1657" spans="2:11" x14ac:dyDescent="0.2">
      <c r="B1657" s="375" t="s">
        <v>1904</v>
      </c>
      <c r="C1657" s="359" t="s">
        <v>1891</v>
      </c>
      <c r="D1657" s="359" t="s">
        <v>1783</v>
      </c>
      <c r="E1657" s="376" t="s">
        <v>1982</v>
      </c>
      <c r="F1657" s="377">
        <v>12</v>
      </c>
      <c r="G1657" s="378">
        <v>13</v>
      </c>
      <c r="H1657" s="378">
        <v>156</v>
      </c>
      <c r="I1657" s="379">
        <v>2.0942324033999999E-4</v>
      </c>
      <c r="J1657" s="379">
        <v>1.610948003E-5</v>
      </c>
      <c r="K1657" s="379">
        <v>0</v>
      </c>
    </row>
    <row r="1658" spans="2:11" x14ac:dyDescent="0.2">
      <c r="B1658" s="375" t="s">
        <v>1904</v>
      </c>
      <c r="C1658" s="359" t="s">
        <v>1892</v>
      </c>
      <c r="D1658" s="359" t="s">
        <v>1779</v>
      </c>
      <c r="E1658" s="376" t="s">
        <v>1982</v>
      </c>
      <c r="F1658" s="377">
        <v>2</v>
      </c>
      <c r="G1658" s="378">
        <v>178</v>
      </c>
      <c r="H1658" s="378">
        <v>356</v>
      </c>
      <c r="I1658" s="379">
        <v>4.7791457411000001E-4</v>
      </c>
      <c r="J1658" s="379">
        <v>2.68491334E-6</v>
      </c>
      <c r="K1658" s="379">
        <v>0</v>
      </c>
    </row>
    <row r="1659" spans="2:11" x14ac:dyDescent="0.2">
      <c r="B1659" s="375" t="s">
        <v>1904</v>
      </c>
      <c r="C1659" s="359" t="s">
        <v>1897</v>
      </c>
      <c r="D1659" s="359" t="s">
        <v>1779</v>
      </c>
      <c r="E1659" s="376" t="s">
        <v>1982</v>
      </c>
      <c r="F1659" s="377">
        <v>2</v>
      </c>
      <c r="G1659" s="378">
        <v>345</v>
      </c>
      <c r="H1659" s="378">
        <v>690</v>
      </c>
      <c r="I1659" s="379">
        <v>9.2629510151E-4</v>
      </c>
      <c r="J1659" s="379">
        <v>2.68491334E-6</v>
      </c>
      <c r="K1659" s="379">
        <v>0</v>
      </c>
    </row>
    <row r="1660" spans="2:11" x14ac:dyDescent="0.2">
      <c r="B1660" s="375" t="s">
        <v>2239</v>
      </c>
      <c r="C1660" s="359" t="s">
        <v>1981</v>
      </c>
      <c r="D1660" s="359" t="s">
        <v>1779</v>
      </c>
      <c r="E1660" s="376" t="s">
        <v>1982</v>
      </c>
      <c r="F1660" s="377">
        <v>2</v>
      </c>
      <c r="G1660" s="378">
        <v>55</v>
      </c>
      <c r="H1660" s="378">
        <v>110</v>
      </c>
      <c r="I1660" s="379">
        <v>1.4767023357000001E-4</v>
      </c>
      <c r="J1660" s="379">
        <v>2.68491334E-6</v>
      </c>
      <c r="K1660" s="379">
        <v>0</v>
      </c>
    </row>
    <row r="1661" spans="2:11" x14ac:dyDescent="0.2">
      <c r="B1661" s="375" t="s">
        <v>2239</v>
      </c>
      <c r="C1661" s="359" t="s">
        <v>1808</v>
      </c>
      <c r="D1661" s="359" t="s">
        <v>1779</v>
      </c>
      <c r="E1661" s="376" t="s">
        <v>1982</v>
      </c>
      <c r="F1661" s="377">
        <v>14</v>
      </c>
      <c r="G1661" s="378">
        <v>150</v>
      </c>
      <c r="H1661" s="378">
        <v>2100</v>
      </c>
      <c r="I1661" s="379">
        <v>2.8191590046E-3</v>
      </c>
      <c r="J1661" s="379">
        <v>1.8794393359999999E-5</v>
      </c>
      <c r="K1661" s="379">
        <v>0</v>
      </c>
    </row>
    <row r="1662" spans="2:11" x14ac:dyDescent="0.2">
      <c r="B1662" s="375" t="s">
        <v>2239</v>
      </c>
      <c r="C1662" s="359" t="s">
        <v>1809</v>
      </c>
      <c r="D1662" s="359" t="s">
        <v>1783</v>
      </c>
      <c r="E1662" s="376" t="s">
        <v>1982</v>
      </c>
      <c r="F1662" s="377">
        <v>154</v>
      </c>
      <c r="G1662" s="378">
        <v>190</v>
      </c>
      <c r="H1662" s="378">
        <v>29260</v>
      </c>
      <c r="I1662" s="379">
        <v>3.928028213069E-2</v>
      </c>
      <c r="J1662" s="379">
        <v>2.0673832700000001E-4</v>
      </c>
      <c r="K1662" s="379">
        <v>0</v>
      </c>
    </row>
    <row r="1663" spans="2:11" x14ac:dyDescent="0.2">
      <c r="B1663" s="375" t="s">
        <v>2239</v>
      </c>
      <c r="C1663" s="359" t="s">
        <v>1815</v>
      </c>
      <c r="D1663" s="359" t="s">
        <v>1779</v>
      </c>
      <c r="E1663" s="376" t="s">
        <v>1982</v>
      </c>
      <c r="F1663" s="377">
        <v>6</v>
      </c>
      <c r="G1663" s="378">
        <v>210</v>
      </c>
      <c r="H1663" s="378">
        <v>1260</v>
      </c>
      <c r="I1663" s="379">
        <v>1.6914954027599999E-3</v>
      </c>
      <c r="J1663" s="379">
        <v>8.0547400100000002E-6</v>
      </c>
      <c r="K1663" s="379">
        <v>0</v>
      </c>
    </row>
    <row r="1664" spans="2:11" x14ac:dyDescent="0.2">
      <c r="B1664" s="375" t="s">
        <v>2239</v>
      </c>
      <c r="C1664" s="359" t="s">
        <v>1820</v>
      </c>
      <c r="D1664" s="359" t="s">
        <v>1779</v>
      </c>
      <c r="E1664" s="376" t="s">
        <v>1982</v>
      </c>
      <c r="F1664" s="377">
        <v>21</v>
      </c>
      <c r="G1664" s="378">
        <v>315</v>
      </c>
      <c r="H1664" s="378">
        <v>6615</v>
      </c>
      <c r="I1664" s="379">
        <v>8.8803508644699995E-3</v>
      </c>
      <c r="J1664" s="379">
        <v>2.8191590050000001E-5</v>
      </c>
      <c r="K1664" s="379">
        <v>0</v>
      </c>
    </row>
    <row r="1665" spans="2:11" x14ac:dyDescent="0.2">
      <c r="B1665" s="375" t="s">
        <v>2239</v>
      </c>
      <c r="C1665" s="359" t="s">
        <v>1825</v>
      </c>
      <c r="D1665" s="359" t="s">
        <v>1779</v>
      </c>
      <c r="E1665" s="376" t="s">
        <v>1982</v>
      </c>
      <c r="F1665" s="377">
        <v>174</v>
      </c>
      <c r="G1665" s="378">
        <v>262</v>
      </c>
      <c r="H1665" s="378">
        <v>45588</v>
      </c>
      <c r="I1665" s="379">
        <v>6.1199914619760001E-2</v>
      </c>
      <c r="J1665" s="379">
        <v>2.3358746037999999E-4</v>
      </c>
      <c r="K1665" s="379">
        <v>0</v>
      </c>
    </row>
    <row r="1666" spans="2:11" x14ac:dyDescent="0.2">
      <c r="B1666" s="375" t="s">
        <v>2239</v>
      </c>
      <c r="C1666" s="359" t="s">
        <v>1926</v>
      </c>
      <c r="D1666" s="359" t="s">
        <v>2547</v>
      </c>
      <c r="E1666" s="376" t="s">
        <v>1982</v>
      </c>
      <c r="F1666" s="377">
        <v>2</v>
      </c>
      <c r="G1666" s="378">
        <v>285</v>
      </c>
      <c r="H1666" s="378">
        <v>570</v>
      </c>
      <c r="I1666" s="379">
        <v>7.6520030125000005E-4</v>
      </c>
      <c r="J1666" s="379">
        <v>2.68491334E-6</v>
      </c>
      <c r="K1666" s="379">
        <v>0</v>
      </c>
    </row>
    <row r="1667" spans="2:11" x14ac:dyDescent="0.2">
      <c r="B1667" s="375" t="s">
        <v>2239</v>
      </c>
      <c r="C1667" s="359" t="s">
        <v>1930</v>
      </c>
      <c r="D1667" s="359" t="s">
        <v>1779</v>
      </c>
      <c r="E1667" s="376" t="s">
        <v>1982</v>
      </c>
      <c r="F1667" s="377">
        <v>2</v>
      </c>
      <c r="G1667" s="378">
        <v>130</v>
      </c>
      <c r="H1667" s="378">
        <v>260</v>
      </c>
      <c r="I1667" s="379">
        <v>3.4903873389999999E-4</v>
      </c>
      <c r="J1667" s="379">
        <v>2.68491334E-6</v>
      </c>
      <c r="K1667" s="379">
        <v>0</v>
      </c>
    </row>
    <row r="1668" spans="2:11" x14ac:dyDescent="0.2">
      <c r="B1668" s="375" t="s">
        <v>2239</v>
      </c>
      <c r="C1668" s="359" t="s">
        <v>1840</v>
      </c>
      <c r="D1668" s="359" t="s">
        <v>2547</v>
      </c>
      <c r="E1668" s="376" t="s">
        <v>1982</v>
      </c>
      <c r="F1668" s="377">
        <v>41</v>
      </c>
      <c r="G1668" s="378">
        <v>340</v>
      </c>
      <c r="H1668" s="378">
        <v>13940</v>
      </c>
      <c r="I1668" s="379">
        <v>1.8713845963840001E-2</v>
      </c>
      <c r="J1668" s="379">
        <v>5.5040723419999999E-5</v>
      </c>
      <c r="K1668" s="379">
        <v>0</v>
      </c>
    </row>
    <row r="1669" spans="2:11" x14ac:dyDescent="0.2">
      <c r="B1669" s="375" t="s">
        <v>2239</v>
      </c>
      <c r="C1669" s="359" t="s">
        <v>1844</v>
      </c>
      <c r="D1669" s="359" t="s">
        <v>1779</v>
      </c>
      <c r="E1669" s="376" t="s">
        <v>1982</v>
      </c>
      <c r="F1669" s="377">
        <v>9</v>
      </c>
      <c r="G1669" s="378">
        <v>325</v>
      </c>
      <c r="H1669" s="378">
        <v>2925</v>
      </c>
      <c r="I1669" s="379">
        <v>3.9266857564E-3</v>
      </c>
      <c r="J1669" s="379">
        <v>1.2082110019999999E-5</v>
      </c>
      <c r="K1669" s="379">
        <v>0</v>
      </c>
    </row>
    <row r="1670" spans="2:11" x14ac:dyDescent="0.2">
      <c r="B1670" s="375" t="s">
        <v>2239</v>
      </c>
      <c r="C1670" s="359" t="s">
        <v>1852</v>
      </c>
      <c r="D1670" s="359" t="s">
        <v>1779</v>
      </c>
      <c r="E1670" s="376" t="s">
        <v>1982</v>
      </c>
      <c r="F1670" s="377">
        <v>151</v>
      </c>
      <c r="G1670" s="378">
        <v>180</v>
      </c>
      <c r="H1670" s="378">
        <v>27180</v>
      </c>
      <c r="I1670" s="379">
        <v>3.648797225948E-2</v>
      </c>
      <c r="J1670" s="379">
        <v>2.0271095699999999E-4</v>
      </c>
      <c r="K1670" s="379">
        <v>0</v>
      </c>
    </row>
    <row r="1671" spans="2:11" x14ac:dyDescent="0.2">
      <c r="B1671" s="375" t="s">
        <v>2239</v>
      </c>
      <c r="C1671" s="359" t="s">
        <v>1859</v>
      </c>
      <c r="D1671" s="359" t="s">
        <v>1779</v>
      </c>
      <c r="E1671" s="376" t="s">
        <v>1982</v>
      </c>
      <c r="F1671" s="377">
        <v>4</v>
      </c>
      <c r="G1671" s="378">
        <v>125</v>
      </c>
      <c r="H1671" s="378">
        <v>500</v>
      </c>
      <c r="I1671" s="379">
        <v>6.7122833443000003E-4</v>
      </c>
      <c r="J1671" s="379">
        <v>5.36982668E-6</v>
      </c>
      <c r="K1671" s="379">
        <v>0</v>
      </c>
    </row>
    <row r="1672" spans="2:11" x14ac:dyDescent="0.2">
      <c r="B1672" s="375" t="s">
        <v>2239</v>
      </c>
      <c r="C1672" s="359" t="s">
        <v>1859</v>
      </c>
      <c r="D1672" s="359" t="s">
        <v>1779</v>
      </c>
      <c r="E1672" s="376" t="s">
        <v>1982</v>
      </c>
      <c r="F1672" s="377">
        <v>101</v>
      </c>
      <c r="G1672" s="378">
        <v>174</v>
      </c>
      <c r="H1672" s="378">
        <v>17574</v>
      </c>
      <c r="I1672" s="379">
        <v>2.3592333498459999E-2</v>
      </c>
      <c r="J1672" s="379">
        <v>1.3558812355E-4</v>
      </c>
      <c r="K1672" s="379">
        <v>0</v>
      </c>
    </row>
    <row r="1673" spans="2:11" x14ac:dyDescent="0.2">
      <c r="B1673" s="375" t="s">
        <v>2239</v>
      </c>
      <c r="C1673" s="359" t="s">
        <v>2027</v>
      </c>
      <c r="D1673" s="359" t="s">
        <v>1779</v>
      </c>
      <c r="E1673" s="376" t="s">
        <v>1982</v>
      </c>
      <c r="F1673" s="377">
        <v>1</v>
      </c>
      <c r="G1673" s="378">
        <v>161</v>
      </c>
      <c r="H1673" s="378">
        <v>161</v>
      </c>
      <c r="I1673" s="379">
        <v>2.1613552369000001E-4</v>
      </c>
      <c r="J1673" s="379">
        <v>1.34245667E-6</v>
      </c>
      <c r="K1673" s="379">
        <v>0</v>
      </c>
    </row>
    <row r="1674" spans="2:11" x14ac:dyDescent="0.2">
      <c r="B1674" s="375" t="s">
        <v>2239</v>
      </c>
      <c r="C1674" s="359" t="s">
        <v>2027</v>
      </c>
      <c r="D1674" s="359" t="s">
        <v>1779</v>
      </c>
      <c r="E1674" s="376" t="s">
        <v>1982</v>
      </c>
      <c r="F1674" s="377">
        <v>19</v>
      </c>
      <c r="G1674" s="378">
        <v>185</v>
      </c>
      <c r="H1674" s="378">
        <v>3515</v>
      </c>
      <c r="I1674" s="379">
        <v>4.7187351910200001E-3</v>
      </c>
      <c r="J1674" s="379">
        <v>2.550667671E-5</v>
      </c>
      <c r="K1674" s="379">
        <v>0</v>
      </c>
    </row>
    <row r="1675" spans="2:11" x14ac:dyDescent="0.2">
      <c r="B1675" s="375" t="s">
        <v>2239</v>
      </c>
      <c r="C1675" s="359" t="s">
        <v>1877</v>
      </c>
      <c r="D1675" s="359" t="s">
        <v>1779</v>
      </c>
      <c r="E1675" s="376" t="s">
        <v>1982</v>
      </c>
      <c r="F1675" s="377">
        <v>2</v>
      </c>
      <c r="G1675" s="378">
        <v>170</v>
      </c>
      <c r="H1675" s="378">
        <v>340</v>
      </c>
      <c r="I1675" s="379">
        <v>4.5643526741E-4</v>
      </c>
      <c r="J1675" s="379">
        <v>2.68491334E-6</v>
      </c>
      <c r="K1675" s="379">
        <v>0</v>
      </c>
    </row>
    <row r="1676" spans="2:11" x14ac:dyDescent="0.2">
      <c r="B1676" s="375" t="s">
        <v>2239</v>
      </c>
      <c r="C1676" s="359" t="s">
        <v>2151</v>
      </c>
      <c r="D1676" s="359" t="s">
        <v>1783</v>
      </c>
      <c r="E1676" s="376" t="s">
        <v>1982</v>
      </c>
      <c r="F1676" s="377">
        <v>29</v>
      </c>
      <c r="G1676" s="378">
        <v>174</v>
      </c>
      <c r="H1676" s="378">
        <v>5046</v>
      </c>
      <c r="I1676" s="379">
        <v>6.7740363510399998E-3</v>
      </c>
      <c r="J1676" s="379">
        <v>3.8931243400000002E-5</v>
      </c>
      <c r="K1676" s="379">
        <v>0</v>
      </c>
    </row>
    <row r="1677" spans="2:11" x14ac:dyDescent="0.2">
      <c r="B1677" s="375" t="s">
        <v>2240</v>
      </c>
      <c r="C1677" s="359" t="s">
        <v>1815</v>
      </c>
      <c r="D1677" s="359" t="s">
        <v>1779</v>
      </c>
      <c r="E1677" s="376" t="s">
        <v>1982</v>
      </c>
      <c r="F1677" s="377">
        <v>4</v>
      </c>
      <c r="G1677" s="378">
        <v>165</v>
      </c>
      <c r="H1677" s="378">
        <v>660</v>
      </c>
      <c r="I1677" s="379">
        <v>8.8602140144000002E-4</v>
      </c>
      <c r="J1677" s="379">
        <v>5.36982668E-6</v>
      </c>
      <c r="K1677" s="379">
        <v>0</v>
      </c>
    </row>
    <row r="1678" spans="2:11" x14ac:dyDescent="0.2">
      <c r="B1678" s="375" t="s">
        <v>2241</v>
      </c>
      <c r="C1678" s="359" t="s">
        <v>2242</v>
      </c>
      <c r="D1678" s="359" t="s">
        <v>1783</v>
      </c>
      <c r="E1678" s="376" t="s">
        <v>1982</v>
      </c>
      <c r="F1678" s="377">
        <v>22</v>
      </c>
      <c r="G1678" s="378">
        <v>4</v>
      </c>
      <c r="H1678" s="378">
        <v>88</v>
      </c>
      <c r="I1678" s="379">
        <v>1.1813618686E-4</v>
      </c>
      <c r="J1678" s="379">
        <v>2.9534046709999999E-5</v>
      </c>
      <c r="K1678" s="379">
        <v>0</v>
      </c>
    </row>
    <row r="1679" spans="2:11" x14ac:dyDescent="0.2">
      <c r="B1679" s="375" t="s">
        <v>2241</v>
      </c>
      <c r="C1679" s="359" t="s">
        <v>2059</v>
      </c>
      <c r="D1679" s="359" t="s">
        <v>1779</v>
      </c>
      <c r="E1679" s="376" t="s">
        <v>1982</v>
      </c>
      <c r="F1679" s="377">
        <v>36</v>
      </c>
      <c r="G1679" s="378">
        <v>311</v>
      </c>
      <c r="H1679" s="378">
        <v>11196</v>
      </c>
      <c r="I1679" s="379">
        <v>1.50301448645E-2</v>
      </c>
      <c r="J1679" s="379">
        <v>4.8328440079999998E-5</v>
      </c>
      <c r="K1679" s="379">
        <v>0</v>
      </c>
    </row>
    <row r="1680" spans="2:11" x14ac:dyDescent="0.2">
      <c r="B1680" s="375" t="s">
        <v>2241</v>
      </c>
      <c r="C1680" s="359" t="s">
        <v>1955</v>
      </c>
      <c r="D1680" s="359" t="s">
        <v>1783</v>
      </c>
      <c r="E1680" s="376" t="s">
        <v>1982</v>
      </c>
      <c r="F1680" s="377">
        <v>24</v>
      </c>
      <c r="G1680" s="378">
        <v>185</v>
      </c>
      <c r="H1680" s="378">
        <v>4440</v>
      </c>
      <c r="I1680" s="379">
        <v>5.9605076097199996E-3</v>
      </c>
      <c r="J1680" s="379">
        <v>3.2218960049999997E-5</v>
      </c>
      <c r="K1680" s="379">
        <v>0</v>
      </c>
    </row>
    <row r="1681" spans="2:11" x14ac:dyDescent="0.2">
      <c r="B1681" s="375" t="s">
        <v>2241</v>
      </c>
      <c r="C1681" s="359" t="s">
        <v>2238</v>
      </c>
      <c r="D1681" s="359" t="s">
        <v>2547</v>
      </c>
      <c r="E1681" s="376" t="s">
        <v>1982</v>
      </c>
      <c r="F1681" s="377">
        <v>2</v>
      </c>
      <c r="G1681" s="378">
        <v>230</v>
      </c>
      <c r="H1681" s="378">
        <v>460</v>
      </c>
      <c r="I1681" s="379">
        <v>6.1753006766999995E-4</v>
      </c>
      <c r="J1681" s="379">
        <v>2.68491334E-6</v>
      </c>
      <c r="K1681" s="379">
        <v>0</v>
      </c>
    </row>
    <row r="1682" spans="2:11" x14ac:dyDescent="0.2">
      <c r="B1682" s="375" t="s">
        <v>2243</v>
      </c>
      <c r="C1682" s="359" t="s">
        <v>1807</v>
      </c>
      <c r="D1682" s="359" t="s">
        <v>1779</v>
      </c>
      <c r="E1682" s="376" t="s">
        <v>1982</v>
      </c>
      <c r="F1682" s="377">
        <v>1</v>
      </c>
      <c r="G1682" s="378">
        <v>110</v>
      </c>
      <c r="H1682" s="378">
        <v>110</v>
      </c>
      <c r="I1682" s="379">
        <v>1.4767023357000001E-4</v>
      </c>
      <c r="J1682" s="379">
        <v>1.34245667E-6</v>
      </c>
      <c r="K1682" s="379">
        <v>0</v>
      </c>
    </row>
    <row r="1683" spans="2:11" x14ac:dyDescent="0.2">
      <c r="B1683" s="375" t="s">
        <v>2243</v>
      </c>
      <c r="C1683" s="359" t="s">
        <v>1906</v>
      </c>
      <c r="D1683" s="359" t="s">
        <v>1783</v>
      </c>
      <c r="E1683" s="376" t="s">
        <v>1982</v>
      </c>
      <c r="F1683" s="377">
        <v>30</v>
      </c>
      <c r="G1683" s="378">
        <v>345</v>
      </c>
      <c r="H1683" s="378">
        <v>10350</v>
      </c>
      <c r="I1683" s="379">
        <v>1.3894426522649999E-2</v>
      </c>
      <c r="J1683" s="379">
        <v>4.0273700070000002E-5</v>
      </c>
      <c r="K1683" s="379">
        <v>0</v>
      </c>
    </row>
    <row r="1684" spans="2:11" x14ac:dyDescent="0.2">
      <c r="B1684" s="375" t="s">
        <v>2243</v>
      </c>
      <c r="C1684" s="359" t="s">
        <v>1927</v>
      </c>
      <c r="D1684" s="359" t="s">
        <v>1783</v>
      </c>
      <c r="E1684" s="376" t="s">
        <v>1982</v>
      </c>
      <c r="F1684" s="377">
        <v>114</v>
      </c>
      <c r="G1684" s="378">
        <v>235</v>
      </c>
      <c r="H1684" s="378">
        <v>26790</v>
      </c>
      <c r="I1684" s="379">
        <v>3.5964414158619999E-2</v>
      </c>
      <c r="J1684" s="379">
        <v>1.5304006024999999E-4</v>
      </c>
      <c r="K1684" s="379">
        <v>0</v>
      </c>
    </row>
    <row r="1685" spans="2:11" x14ac:dyDescent="0.2">
      <c r="B1685" s="375" t="s">
        <v>2243</v>
      </c>
      <c r="C1685" s="359" t="s">
        <v>2025</v>
      </c>
      <c r="D1685" s="359" t="s">
        <v>1783</v>
      </c>
      <c r="E1685" s="376" t="s">
        <v>1982</v>
      </c>
      <c r="F1685" s="377">
        <v>1</v>
      </c>
      <c r="G1685" s="378">
        <v>30</v>
      </c>
      <c r="H1685" s="378">
        <v>30</v>
      </c>
      <c r="I1685" s="379">
        <v>4.0273700070000002E-5</v>
      </c>
      <c r="J1685" s="379">
        <v>1.34245667E-6</v>
      </c>
      <c r="K1685" s="379">
        <v>0</v>
      </c>
    </row>
    <row r="1686" spans="2:11" x14ac:dyDescent="0.2">
      <c r="B1686" s="375" t="s">
        <v>2243</v>
      </c>
      <c r="C1686" s="359" t="s">
        <v>1868</v>
      </c>
      <c r="D1686" s="359" t="s">
        <v>2547</v>
      </c>
      <c r="E1686" s="376" t="s">
        <v>1982</v>
      </c>
      <c r="F1686" s="377">
        <v>1</v>
      </c>
      <c r="G1686" s="378">
        <v>180</v>
      </c>
      <c r="H1686" s="378">
        <v>180</v>
      </c>
      <c r="I1686" s="379">
        <v>2.4164220039000001E-4</v>
      </c>
      <c r="J1686" s="379">
        <v>1.34245667E-6</v>
      </c>
      <c r="K1686" s="379">
        <v>0</v>
      </c>
    </row>
    <row r="1687" spans="2:11" x14ac:dyDescent="0.2">
      <c r="B1687" s="375" t="s">
        <v>2243</v>
      </c>
      <c r="C1687" s="359" t="s">
        <v>1869</v>
      </c>
      <c r="D1687" s="359" t="s">
        <v>1779</v>
      </c>
      <c r="E1687" s="376" t="s">
        <v>1982</v>
      </c>
      <c r="F1687" s="377">
        <v>3</v>
      </c>
      <c r="G1687" s="378">
        <v>180</v>
      </c>
      <c r="H1687" s="378">
        <v>540</v>
      </c>
      <c r="I1687" s="379">
        <v>7.2492660117999996E-4</v>
      </c>
      <c r="J1687" s="379">
        <v>4.02737001E-6</v>
      </c>
      <c r="K1687" s="379">
        <v>0</v>
      </c>
    </row>
    <row r="1688" spans="2:11" x14ac:dyDescent="0.2">
      <c r="B1688" s="375" t="s">
        <v>2243</v>
      </c>
      <c r="C1688" s="359" t="s">
        <v>2077</v>
      </c>
      <c r="D1688" s="359" t="s">
        <v>1779</v>
      </c>
      <c r="E1688" s="376" t="s">
        <v>1982</v>
      </c>
      <c r="F1688" s="377">
        <v>2</v>
      </c>
      <c r="G1688" s="378">
        <v>5</v>
      </c>
      <c r="H1688" s="378">
        <v>10</v>
      </c>
      <c r="I1688" s="379">
        <v>1.342456669E-5</v>
      </c>
      <c r="J1688" s="379">
        <v>2.68491334E-6</v>
      </c>
      <c r="K1688" s="379">
        <v>0</v>
      </c>
    </row>
    <row r="1689" spans="2:11" x14ac:dyDescent="0.2">
      <c r="B1689" s="375" t="s">
        <v>2243</v>
      </c>
      <c r="C1689" s="359" t="s">
        <v>1877</v>
      </c>
      <c r="D1689" s="359" t="s">
        <v>1779</v>
      </c>
      <c r="E1689" s="376" t="s">
        <v>1982</v>
      </c>
      <c r="F1689" s="377">
        <v>4</v>
      </c>
      <c r="G1689" s="378">
        <v>145</v>
      </c>
      <c r="H1689" s="378">
        <v>580</v>
      </c>
      <c r="I1689" s="379">
        <v>7.7862486794000004E-4</v>
      </c>
      <c r="J1689" s="379">
        <v>5.36982668E-6</v>
      </c>
      <c r="K1689" s="379">
        <v>0</v>
      </c>
    </row>
    <row r="1690" spans="2:11" x14ac:dyDescent="0.2">
      <c r="B1690" s="375" t="s">
        <v>2243</v>
      </c>
      <c r="C1690" s="359" t="s">
        <v>1995</v>
      </c>
      <c r="D1690" s="359" t="s">
        <v>2547</v>
      </c>
      <c r="E1690" s="376" t="s">
        <v>1982</v>
      </c>
      <c r="F1690" s="377">
        <v>24</v>
      </c>
      <c r="G1690" s="378">
        <v>362</v>
      </c>
      <c r="H1690" s="378">
        <v>8688</v>
      </c>
      <c r="I1690" s="379">
        <v>1.166326353901E-2</v>
      </c>
      <c r="J1690" s="379">
        <v>3.2218960049999997E-5</v>
      </c>
      <c r="K1690" s="379">
        <v>0</v>
      </c>
    </row>
    <row r="1691" spans="2:11" x14ac:dyDescent="0.2">
      <c r="B1691" s="375" t="s">
        <v>2243</v>
      </c>
      <c r="C1691" s="359" t="s">
        <v>1995</v>
      </c>
      <c r="D1691" s="359" t="s">
        <v>2547</v>
      </c>
      <c r="E1691" s="376" t="s">
        <v>1982</v>
      </c>
      <c r="F1691" s="377">
        <v>104</v>
      </c>
      <c r="G1691" s="378">
        <v>100</v>
      </c>
      <c r="H1691" s="378">
        <v>10400</v>
      </c>
      <c r="I1691" s="379">
        <v>1.396154935609E-2</v>
      </c>
      <c r="J1691" s="379">
        <v>1.3961549356E-4</v>
      </c>
      <c r="K1691" s="379">
        <v>0</v>
      </c>
    </row>
    <row r="1692" spans="2:11" x14ac:dyDescent="0.2">
      <c r="B1692" s="375" t="s">
        <v>2243</v>
      </c>
      <c r="C1692" s="359" t="s">
        <v>2072</v>
      </c>
      <c r="D1692" s="359" t="s">
        <v>1783</v>
      </c>
      <c r="E1692" s="376" t="s">
        <v>1982</v>
      </c>
      <c r="F1692" s="377">
        <v>7</v>
      </c>
      <c r="G1692" s="378">
        <v>125</v>
      </c>
      <c r="H1692" s="378">
        <v>875</v>
      </c>
      <c r="I1692" s="379">
        <v>1.17464958525E-3</v>
      </c>
      <c r="J1692" s="379">
        <v>9.3971966799999994E-6</v>
      </c>
      <c r="K1692" s="379">
        <v>0</v>
      </c>
    </row>
    <row r="1693" spans="2:11" x14ac:dyDescent="0.2">
      <c r="B1693" s="375" t="s">
        <v>2244</v>
      </c>
      <c r="C1693" s="359" t="s">
        <v>1912</v>
      </c>
      <c r="D1693" s="359" t="s">
        <v>1779</v>
      </c>
      <c r="E1693" s="376" t="s">
        <v>1982</v>
      </c>
      <c r="F1693" s="377">
        <v>2</v>
      </c>
      <c r="G1693" s="378">
        <v>90</v>
      </c>
      <c r="H1693" s="378">
        <v>180</v>
      </c>
      <c r="I1693" s="379">
        <v>2.4164220039000001E-4</v>
      </c>
      <c r="J1693" s="379">
        <v>2.68491334E-6</v>
      </c>
      <c r="K1693" s="379">
        <v>0</v>
      </c>
    </row>
    <row r="1694" spans="2:11" x14ac:dyDescent="0.2">
      <c r="B1694" s="375" t="s">
        <v>2244</v>
      </c>
      <c r="C1694" s="359" t="s">
        <v>1809</v>
      </c>
      <c r="D1694" s="359" t="s">
        <v>1783</v>
      </c>
      <c r="E1694" s="376" t="s">
        <v>1982</v>
      </c>
      <c r="F1694" s="377">
        <v>172</v>
      </c>
      <c r="G1694" s="378">
        <v>300</v>
      </c>
      <c r="H1694" s="378">
        <v>51600</v>
      </c>
      <c r="I1694" s="379">
        <v>6.9270764112909999E-2</v>
      </c>
      <c r="J1694" s="379">
        <v>2.3090254704E-4</v>
      </c>
      <c r="K1694" s="379">
        <v>0</v>
      </c>
    </row>
    <row r="1695" spans="2:11" x14ac:dyDescent="0.2">
      <c r="B1695" s="375" t="s">
        <v>2244</v>
      </c>
      <c r="C1695" s="359" t="s">
        <v>2245</v>
      </c>
      <c r="D1695" s="359" t="s">
        <v>2547</v>
      </c>
      <c r="E1695" s="376" t="s">
        <v>1982</v>
      </c>
      <c r="F1695" s="377">
        <v>21</v>
      </c>
      <c r="G1695" s="378">
        <v>335</v>
      </c>
      <c r="H1695" s="378">
        <v>7035</v>
      </c>
      <c r="I1695" s="379">
        <v>9.4441826653900007E-3</v>
      </c>
      <c r="J1695" s="379">
        <v>2.8191590050000001E-5</v>
      </c>
      <c r="K1695" s="379">
        <v>0</v>
      </c>
    </row>
    <row r="1696" spans="2:11" x14ac:dyDescent="0.2">
      <c r="B1696" s="375" t="s">
        <v>2244</v>
      </c>
      <c r="C1696" s="359" t="s">
        <v>1907</v>
      </c>
      <c r="D1696" s="359" t="s">
        <v>1783</v>
      </c>
      <c r="E1696" s="376" t="s">
        <v>1982</v>
      </c>
      <c r="F1696" s="377">
        <v>1</v>
      </c>
      <c r="G1696" s="378">
        <v>315</v>
      </c>
      <c r="H1696" s="378">
        <v>315</v>
      </c>
      <c r="I1696" s="379">
        <v>4.2287385068999998E-4</v>
      </c>
      <c r="J1696" s="379">
        <v>1.34245667E-6</v>
      </c>
      <c r="K1696" s="379">
        <v>0</v>
      </c>
    </row>
    <row r="1697" spans="2:11" x14ac:dyDescent="0.2">
      <c r="B1697" s="375" t="s">
        <v>2244</v>
      </c>
      <c r="C1697" s="359" t="s">
        <v>1820</v>
      </c>
      <c r="D1697" s="359" t="s">
        <v>1779</v>
      </c>
      <c r="E1697" s="376" t="s">
        <v>1982</v>
      </c>
      <c r="F1697" s="377">
        <v>21</v>
      </c>
      <c r="G1697" s="378">
        <v>390</v>
      </c>
      <c r="H1697" s="378">
        <v>8190</v>
      </c>
      <c r="I1697" s="379">
        <v>1.099472011792E-2</v>
      </c>
      <c r="J1697" s="379">
        <v>2.8191590050000001E-5</v>
      </c>
      <c r="K1697" s="379">
        <v>0</v>
      </c>
    </row>
    <row r="1698" spans="2:11" x14ac:dyDescent="0.2">
      <c r="B1698" s="375" t="s">
        <v>2244</v>
      </c>
      <c r="C1698" s="359" t="s">
        <v>2059</v>
      </c>
      <c r="D1698" s="359" t="s">
        <v>1779</v>
      </c>
      <c r="E1698" s="376" t="s">
        <v>1982</v>
      </c>
      <c r="F1698" s="377">
        <v>129</v>
      </c>
      <c r="G1698" s="378">
        <v>336</v>
      </c>
      <c r="H1698" s="378">
        <v>43344</v>
      </c>
      <c r="I1698" s="379">
        <v>5.8187441854850003E-2</v>
      </c>
      <c r="J1698" s="379">
        <v>1.7317691027999999E-4</v>
      </c>
      <c r="K1698" s="379">
        <v>0</v>
      </c>
    </row>
    <row r="1699" spans="2:11" x14ac:dyDescent="0.2">
      <c r="B1699" s="375" t="s">
        <v>2244</v>
      </c>
      <c r="C1699" s="359" t="s">
        <v>1927</v>
      </c>
      <c r="D1699" s="359" t="s">
        <v>1783</v>
      </c>
      <c r="E1699" s="376" t="s">
        <v>1982</v>
      </c>
      <c r="F1699" s="377">
        <v>175</v>
      </c>
      <c r="G1699" s="378">
        <v>420</v>
      </c>
      <c r="H1699" s="378">
        <v>73500</v>
      </c>
      <c r="I1699" s="379">
        <v>9.8670565160830004E-2</v>
      </c>
      <c r="J1699" s="379">
        <v>2.3492991705E-4</v>
      </c>
      <c r="K1699" s="379">
        <v>0</v>
      </c>
    </row>
    <row r="1700" spans="2:11" x14ac:dyDescent="0.2">
      <c r="B1700" s="375" t="s">
        <v>2244</v>
      </c>
      <c r="C1700" s="359" t="s">
        <v>1832</v>
      </c>
      <c r="D1700" s="359" t="s">
        <v>1783</v>
      </c>
      <c r="E1700" s="376" t="s">
        <v>1982</v>
      </c>
      <c r="F1700" s="377">
        <v>45</v>
      </c>
      <c r="G1700" s="378">
        <v>105</v>
      </c>
      <c r="H1700" s="378">
        <v>4725</v>
      </c>
      <c r="I1700" s="379">
        <v>6.3431077603399999E-3</v>
      </c>
      <c r="J1700" s="379">
        <v>6.0410550100000002E-5</v>
      </c>
      <c r="K1700" s="379">
        <v>0</v>
      </c>
    </row>
    <row r="1701" spans="2:11" x14ac:dyDescent="0.2">
      <c r="B1701" s="375" t="s">
        <v>2244</v>
      </c>
      <c r="C1701" s="359" t="s">
        <v>1844</v>
      </c>
      <c r="D1701" s="359" t="s">
        <v>1779</v>
      </c>
      <c r="E1701" s="376" t="s">
        <v>1982</v>
      </c>
      <c r="F1701" s="377">
        <v>1</v>
      </c>
      <c r="G1701" s="378">
        <v>200</v>
      </c>
      <c r="H1701" s="378">
        <v>200</v>
      </c>
      <c r="I1701" s="379">
        <v>2.6849133377000002E-4</v>
      </c>
      <c r="J1701" s="379">
        <v>1.34245667E-6</v>
      </c>
      <c r="K1701" s="379">
        <v>0</v>
      </c>
    </row>
    <row r="1702" spans="2:11" x14ac:dyDescent="0.2">
      <c r="B1702" s="375" t="s">
        <v>2244</v>
      </c>
      <c r="C1702" s="359" t="s">
        <v>1877</v>
      </c>
      <c r="D1702" s="359" t="s">
        <v>1779</v>
      </c>
      <c r="E1702" s="376" t="s">
        <v>1982</v>
      </c>
      <c r="F1702" s="377">
        <v>2</v>
      </c>
      <c r="G1702" s="378">
        <v>255</v>
      </c>
      <c r="H1702" s="378">
        <v>510</v>
      </c>
      <c r="I1702" s="379">
        <v>6.8465290112000002E-4</v>
      </c>
      <c r="J1702" s="379">
        <v>2.68491334E-6</v>
      </c>
      <c r="K1702" s="379">
        <v>0</v>
      </c>
    </row>
    <row r="1703" spans="2:11" x14ac:dyDescent="0.2">
      <c r="B1703" s="375" t="s">
        <v>2244</v>
      </c>
      <c r="C1703" s="359" t="s">
        <v>1963</v>
      </c>
      <c r="D1703" s="359" t="s">
        <v>2547</v>
      </c>
      <c r="E1703" s="376" t="s">
        <v>1982</v>
      </c>
      <c r="F1703" s="377">
        <v>8</v>
      </c>
      <c r="G1703" s="378">
        <v>200</v>
      </c>
      <c r="H1703" s="378">
        <v>1600</v>
      </c>
      <c r="I1703" s="379">
        <v>2.1479306701699999E-3</v>
      </c>
      <c r="J1703" s="379">
        <v>1.073965335E-5</v>
      </c>
      <c r="K1703" s="379">
        <v>0</v>
      </c>
    </row>
    <row r="1704" spans="2:11" x14ac:dyDescent="0.2">
      <c r="B1704" s="375" t="s">
        <v>2244</v>
      </c>
      <c r="C1704" s="359" t="s">
        <v>2124</v>
      </c>
      <c r="D1704" s="359" t="s">
        <v>1779</v>
      </c>
      <c r="E1704" s="376" t="s">
        <v>1982</v>
      </c>
      <c r="F1704" s="377">
        <v>83</v>
      </c>
      <c r="G1704" s="378">
        <v>295</v>
      </c>
      <c r="H1704" s="378">
        <v>24485</v>
      </c>
      <c r="I1704" s="379">
        <v>3.287005153691E-2</v>
      </c>
      <c r="J1704" s="379">
        <v>1.1142390351000001E-4</v>
      </c>
      <c r="K1704" s="379">
        <v>0</v>
      </c>
    </row>
    <row r="1705" spans="2:11" x14ac:dyDescent="0.2">
      <c r="B1705" s="375" t="s">
        <v>2244</v>
      </c>
      <c r="C1705" s="359" t="s">
        <v>1901</v>
      </c>
      <c r="D1705" s="359" t="s">
        <v>1783</v>
      </c>
      <c r="E1705" s="376" t="s">
        <v>1982</v>
      </c>
      <c r="F1705" s="377">
        <v>13</v>
      </c>
      <c r="G1705" s="378">
        <v>360</v>
      </c>
      <c r="H1705" s="378">
        <v>4680</v>
      </c>
      <c r="I1705" s="379">
        <v>6.2826972102400002E-3</v>
      </c>
      <c r="J1705" s="379">
        <v>1.7451936700000001E-5</v>
      </c>
      <c r="K1705" s="379">
        <v>0</v>
      </c>
    </row>
    <row r="1706" spans="2:11" x14ac:dyDescent="0.2">
      <c r="B1706" s="375" t="s">
        <v>2246</v>
      </c>
      <c r="C1706" s="359" t="s">
        <v>1811</v>
      </c>
      <c r="D1706" s="359" t="s">
        <v>1779</v>
      </c>
      <c r="E1706" s="376" t="s">
        <v>1982</v>
      </c>
      <c r="F1706" s="377">
        <v>3</v>
      </c>
      <c r="G1706" s="378">
        <v>130</v>
      </c>
      <c r="H1706" s="378">
        <v>390</v>
      </c>
      <c r="I1706" s="379">
        <v>5.2355810085000004E-4</v>
      </c>
      <c r="J1706" s="379">
        <v>4.02737001E-6</v>
      </c>
      <c r="K1706" s="379">
        <v>0</v>
      </c>
    </row>
    <row r="1707" spans="2:11" x14ac:dyDescent="0.2">
      <c r="B1707" s="375" t="s">
        <v>2246</v>
      </c>
      <c r="C1707" s="359" t="s">
        <v>1811</v>
      </c>
      <c r="D1707" s="359" t="s">
        <v>1779</v>
      </c>
      <c r="E1707" s="376" t="s">
        <v>1982</v>
      </c>
      <c r="F1707" s="377">
        <v>61</v>
      </c>
      <c r="G1707" s="378">
        <v>15</v>
      </c>
      <c r="H1707" s="378">
        <v>915</v>
      </c>
      <c r="I1707" s="379">
        <v>1.2283478519999999E-3</v>
      </c>
      <c r="J1707" s="379">
        <v>8.1889856799999996E-5</v>
      </c>
      <c r="K1707" s="379">
        <v>0</v>
      </c>
    </row>
    <row r="1708" spans="2:11" x14ac:dyDescent="0.2">
      <c r="B1708" s="375" t="s">
        <v>2246</v>
      </c>
      <c r="C1708" s="359" t="s">
        <v>1815</v>
      </c>
      <c r="D1708" s="359" t="s">
        <v>1779</v>
      </c>
      <c r="E1708" s="376" t="s">
        <v>1982</v>
      </c>
      <c r="F1708" s="377">
        <v>56</v>
      </c>
      <c r="G1708" s="378">
        <v>325</v>
      </c>
      <c r="H1708" s="378">
        <v>18200</v>
      </c>
      <c r="I1708" s="379">
        <v>2.4432711373159999E-2</v>
      </c>
      <c r="J1708" s="379">
        <v>7.5177573460000002E-5</v>
      </c>
      <c r="K1708" s="379">
        <v>0</v>
      </c>
    </row>
    <row r="1709" spans="2:11" x14ac:dyDescent="0.2">
      <c r="B1709" s="375" t="s">
        <v>2246</v>
      </c>
      <c r="C1709" s="359" t="s">
        <v>1826</v>
      </c>
      <c r="D1709" s="359" t="s">
        <v>1779</v>
      </c>
      <c r="E1709" s="376" t="s">
        <v>1982</v>
      </c>
      <c r="F1709" s="377">
        <v>1</v>
      </c>
      <c r="G1709" s="378">
        <v>70</v>
      </c>
      <c r="H1709" s="378">
        <v>70</v>
      </c>
      <c r="I1709" s="379">
        <v>9.3971966819999994E-5</v>
      </c>
      <c r="J1709" s="379">
        <v>1.34245667E-6</v>
      </c>
      <c r="K1709" s="379">
        <v>0</v>
      </c>
    </row>
    <row r="1710" spans="2:11" x14ac:dyDescent="0.2">
      <c r="B1710" s="375" t="s">
        <v>2246</v>
      </c>
      <c r="C1710" s="359" t="s">
        <v>2059</v>
      </c>
      <c r="D1710" s="359" t="s">
        <v>1779</v>
      </c>
      <c r="E1710" s="376" t="s">
        <v>1982</v>
      </c>
      <c r="F1710" s="377">
        <v>60</v>
      </c>
      <c r="G1710" s="378">
        <v>326</v>
      </c>
      <c r="H1710" s="378">
        <v>19560</v>
      </c>
      <c r="I1710" s="379">
        <v>2.62584524428E-2</v>
      </c>
      <c r="J1710" s="379">
        <v>8.0547400130000002E-5</v>
      </c>
      <c r="K1710" s="379">
        <v>0</v>
      </c>
    </row>
    <row r="1711" spans="2:11" x14ac:dyDescent="0.2">
      <c r="B1711" s="375" t="s">
        <v>2246</v>
      </c>
      <c r="C1711" s="359" t="s">
        <v>2247</v>
      </c>
      <c r="D1711" s="359" t="s">
        <v>2547</v>
      </c>
      <c r="E1711" s="376" t="s">
        <v>1982</v>
      </c>
      <c r="F1711" s="377">
        <v>57</v>
      </c>
      <c r="G1711" s="378">
        <v>315</v>
      </c>
      <c r="H1711" s="378">
        <v>17955</v>
      </c>
      <c r="I1711" s="379">
        <v>2.4103809489290001E-2</v>
      </c>
      <c r="J1711" s="379">
        <v>7.6520030120000006E-5</v>
      </c>
      <c r="K1711" s="379">
        <v>0</v>
      </c>
    </row>
    <row r="1712" spans="2:11" x14ac:dyDescent="0.2">
      <c r="B1712" s="375" t="s">
        <v>2246</v>
      </c>
      <c r="C1712" s="359" t="s">
        <v>1862</v>
      </c>
      <c r="D1712" s="359" t="s">
        <v>1779</v>
      </c>
      <c r="E1712" s="376" t="s">
        <v>1982</v>
      </c>
      <c r="F1712" s="377">
        <v>4</v>
      </c>
      <c r="G1712" s="378">
        <v>245</v>
      </c>
      <c r="H1712" s="378">
        <v>980</v>
      </c>
      <c r="I1712" s="379">
        <v>1.3156075354800001E-3</v>
      </c>
      <c r="J1712" s="379">
        <v>5.36982668E-6</v>
      </c>
      <c r="K1712" s="379">
        <v>0</v>
      </c>
    </row>
    <row r="1713" spans="2:11" x14ac:dyDescent="0.2">
      <c r="B1713" s="375" t="s">
        <v>2246</v>
      </c>
      <c r="C1713" s="359" t="s">
        <v>1869</v>
      </c>
      <c r="D1713" s="359" t="s">
        <v>1779</v>
      </c>
      <c r="E1713" s="376" t="s">
        <v>1982</v>
      </c>
      <c r="F1713" s="377">
        <v>267</v>
      </c>
      <c r="G1713" s="378">
        <v>172</v>
      </c>
      <c r="H1713" s="378">
        <v>45924</v>
      </c>
      <c r="I1713" s="379">
        <v>6.1650980060490003E-2</v>
      </c>
      <c r="J1713" s="379">
        <v>3.5843593057999999E-4</v>
      </c>
      <c r="K1713" s="379">
        <v>0</v>
      </c>
    </row>
    <row r="1714" spans="2:11" x14ac:dyDescent="0.2">
      <c r="B1714" s="375" t="s">
        <v>2246</v>
      </c>
      <c r="C1714" s="359" t="s">
        <v>1875</v>
      </c>
      <c r="D1714" s="359" t="s">
        <v>1779</v>
      </c>
      <c r="E1714" s="376" t="s">
        <v>1982</v>
      </c>
      <c r="F1714" s="377">
        <v>27</v>
      </c>
      <c r="G1714" s="378">
        <v>342</v>
      </c>
      <c r="H1714" s="378">
        <v>9234</v>
      </c>
      <c r="I1714" s="379">
        <v>1.2396244880209999E-2</v>
      </c>
      <c r="J1714" s="379">
        <v>3.624633006E-5</v>
      </c>
      <c r="K1714" s="379">
        <v>0</v>
      </c>
    </row>
    <row r="1715" spans="2:11" x14ac:dyDescent="0.2">
      <c r="B1715" s="375" t="s">
        <v>2246</v>
      </c>
      <c r="C1715" s="359" t="s">
        <v>1876</v>
      </c>
      <c r="D1715" s="359" t="s">
        <v>1779</v>
      </c>
      <c r="E1715" s="376" t="s">
        <v>1982</v>
      </c>
      <c r="F1715" s="377">
        <v>2</v>
      </c>
      <c r="G1715" s="378">
        <v>80</v>
      </c>
      <c r="H1715" s="378">
        <v>160</v>
      </c>
      <c r="I1715" s="379">
        <v>2.1479306702E-4</v>
      </c>
      <c r="J1715" s="379">
        <v>2.68491334E-6</v>
      </c>
      <c r="K1715" s="379">
        <v>0</v>
      </c>
    </row>
    <row r="1716" spans="2:11" x14ac:dyDescent="0.2">
      <c r="B1716" s="375" t="s">
        <v>2246</v>
      </c>
      <c r="C1716" s="359" t="s">
        <v>1886</v>
      </c>
      <c r="D1716" s="359" t="s">
        <v>1779</v>
      </c>
      <c r="E1716" s="376" t="s">
        <v>1982</v>
      </c>
      <c r="F1716" s="377">
        <v>2</v>
      </c>
      <c r="G1716" s="378">
        <v>285</v>
      </c>
      <c r="H1716" s="378">
        <v>570</v>
      </c>
      <c r="I1716" s="379">
        <v>7.6520030125000005E-4</v>
      </c>
      <c r="J1716" s="379">
        <v>2.68491334E-6</v>
      </c>
      <c r="K1716" s="379">
        <v>0</v>
      </c>
    </row>
    <row r="1717" spans="2:11" x14ac:dyDescent="0.2">
      <c r="B1717" s="375" t="s">
        <v>2246</v>
      </c>
      <c r="C1717" s="359" t="s">
        <v>1888</v>
      </c>
      <c r="D1717" s="359" t="s">
        <v>1779</v>
      </c>
      <c r="E1717" s="376" t="s">
        <v>1982</v>
      </c>
      <c r="F1717" s="377">
        <v>43</v>
      </c>
      <c r="G1717" s="378">
        <v>284.65116279069798</v>
      </c>
      <c r="H1717" s="378">
        <v>12240</v>
      </c>
      <c r="I1717" s="379">
        <v>1.6431669626779999E-2</v>
      </c>
      <c r="J1717" s="379">
        <v>5.772563676E-5</v>
      </c>
      <c r="K1717" s="379">
        <v>0</v>
      </c>
    </row>
    <row r="1718" spans="2:11" x14ac:dyDescent="0.2">
      <c r="B1718" s="375" t="s">
        <v>2246</v>
      </c>
      <c r="C1718" s="359" t="s">
        <v>2133</v>
      </c>
      <c r="D1718" s="359" t="s">
        <v>2547</v>
      </c>
      <c r="E1718" s="376" t="s">
        <v>1982</v>
      </c>
      <c r="F1718" s="377">
        <v>27</v>
      </c>
      <c r="G1718" s="378">
        <v>285</v>
      </c>
      <c r="H1718" s="378">
        <v>7695</v>
      </c>
      <c r="I1718" s="379">
        <v>1.033020406684E-2</v>
      </c>
      <c r="J1718" s="379">
        <v>3.624633006E-5</v>
      </c>
      <c r="K1718" s="379">
        <v>0</v>
      </c>
    </row>
    <row r="1719" spans="2:11" x14ac:dyDescent="0.2">
      <c r="B1719" s="375" t="s">
        <v>2246</v>
      </c>
      <c r="C1719" s="359" t="s">
        <v>1901</v>
      </c>
      <c r="D1719" s="359" t="s">
        <v>1783</v>
      </c>
      <c r="E1719" s="376" t="s">
        <v>1982</v>
      </c>
      <c r="F1719" s="377">
        <v>16</v>
      </c>
      <c r="G1719" s="378">
        <v>360</v>
      </c>
      <c r="H1719" s="378">
        <v>5760</v>
      </c>
      <c r="I1719" s="379">
        <v>7.7325504125999997E-3</v>
      </c>
      <c r="J1719" s="379">
        <v>2.14793067E-5</v>
      </c>
      <c r="K1719" s="379">
        <v>0</v>
      </c>
    </row>
    <row r="1720" spans="2:11" x14ac:dyDescent="0.2">
      <c r="B1720" s="375" t="s">
        <v>2248</v>
      </c>
      <c r="C1720" s="359" t="s">
        <v>1912</v>
      </c>
      <c r="D1720" s="359" t="s">
        <v>1779</v>
      </c>
      <c r="E1720" s="376" t="s">
        <v>1982</v>
      </c>
      <c r="F1720" s="377">
        <v>5</v>
      </c>
      <c r="G1720" s="378">
        <v>335</v>
      </c>
      <c r="H1720" s="378">
        <v>1675</v>
      </c>
      <c r="I1720" s="379">
        <v>2.2486149203300001E-3</v>
      </c>
      <c r="J1720" s="379">
        <v>6.7122833400000002E-6</v>
      </c>
      <c r="K1720" s="379">
        <v>0</v>
      </c>
    </row>
    <row r="1721" spans="2:11" x14ac:dyDescent="0.2">
      <c r="B1721" s="375" t="s">
        <v>2248</v>
      </c>
      <c r="C1721" s="359" t="s">
        <v>1809</v>
      </c>
      <c r="D1721" s="359" t="s">
        <v>1783</v>
      </c>
      <c r="E1721" s="376" t="s">
        <v>1982</v>
      </c>
      <c r="F1721" s="377">
        <v>182</v>
      </c>
      <c r="G1721" s="378">
        <v>330</v>
      </c>
      <c r="H1721" s="378">
        <v>60060</v>
      </c>
      <c r="I1721" s="379">
        <v>8.0627947531419997E-2</v>
      </c>
      <c r="J1721" s="379">
        <v>2.4432711372999999E-4</v>
      </c>
      <c r="K1721" s="379">
        <v>0</v>
      </c>
    </row>
    <row r="1722" spans="2:11" x14ac:dyDescent="0.2">
      <c r="B1722" s="375" t="s">
        <v>2248</v>
      </c>
      <c r="C1722" s="359" t="s">
        <v>1811</v>
      </c>
      <c r="D1722" s="359" t="s">
        <v>1779</v>
      </c>
      <c r="E1722" s="376" t="s">
        <v>1982</v>
      </c>
      <c r="F1722" s="377">
        <v>53</v>
      </c>
      <c r="G1722" s="378">
        <v>265</v>
      </c>
      <c r="H1722" s="378">
        <v>14045</v>
      </c>
      <c r="I1722" s="379">
        <v>1.885480391407E-2</v>
      </c>
      <c r="J1722" s="379">
        <v>7.1150203450000006E-5</v>
      </c>
      <c r="K1722" s="379">
        <v>0</v>
      </c>
    </row>
    <row r="1723" spans="2:11" x14ac:dyDescent="0.2">
      <c r="B1723" s="375" t="s">
        <v>2248</v>
      </c>
      <c r="C1723" s="359" t="s">
        <v>1906</v>
      </c>
      <c r="D1723" s="359" t="s">
        <v>1783</v>
      </c>
      <c r="E1723" s="376" t="s">
        <v>1982</v>
      </c>
      <c r="F1723" s="377">
        <v>14</v>
      </c>
      <c r="G1723" s="378">
        <v>170</v>
      </c>
      <c r="H1723" s="378">
        <v>2380</v>
      </c>
      <c r="I1723" s="379">
        <v>3.1950468718699998E-3</v>
      </c>
      <c r="J1723" s="379">
        <v>1.8794393359999999E-5</v>
      </c>
      <c r="K1723" s="379">
        <v>0</v>
      </c>
    </row>
    <row r="1724" spans="2:11" x14ac:dyDescent="0.2">
      <c r="B1724" s="375" t="s">
        <v>2248</v>
      </c>
      <c r="C1724" s="359" t="s">
        <v>1906</v>
      </c>
      <c r="D1724" s="359" t="s">
        <v>1783</v>
      </c>
      <c r="E1724" s="376" t="s">
        <v>1982</v>
      </c>
      <c r="F1724" s="377">
        <v>33</v>
      </c>
      <c r="G1724" s="378">
        <v>170</v>
      </c>
      <c r="H1724" s="378">
        <v>5610</v>
      </c>
      <c r="I1724" s="379">
        <v>7.5311819122800003E-3</v>
      </c>
      <c r="J1724" s="379">
        <v>4.4301070070000002E-5</v>
      </c>
      <c r="K1724" s="379">
        <v>0</v>
      </c>
    </row>
    <row r="1725" spans="2:11" x14ac:dyDescent="0.2">
      <c r="B1725" s="375" t="s">
        <v>2248</v>
      </c>
      <c r="C1725" s="359" t="s">
        <v>1784</v>
      </c>
      <c r="D1725" s="359" t="s">
        <v>1783</v>
      </c>
      <c r="E1725" s="376" t="s">
        <v>1982</v>
      </c>
      <c r="F1725" s="377">
        <v>29</v>
      </c>
      <c r="G1725" s="378">
        <v>265</v>
      </c>
      <c r="H1725" s="378">
        <v>7685</v>
      </c>
      <c r="I1725" s="379">
        <v>1.0316779500149999E-2</v>
      </c>
      <c r="J1725" s="379">
        <v>3.8931243400000002E-5</v>
      </c>
      <c r="K1725" s="379">
        <v>0</v>
      </c>
    </row>
    <row r="1726" spans="2:11" x14ac:dyDescent="0.2">
      <c r="B1726" s="375" t="s">
        <v>2248</v>
      </c>
      <c r="C1726" s="359" t="s">
        <v>1815</v>
      </c>
      <c r="D1726" s="359" t="s">
        <v>1779</v>
      </c>
      <c r="E1726" s="376" t="s">
        <v>1982</v>
      </c>
      <c r="F1726" s="377">
        <v>2</v>
      </c>
      <c r="G1726" s="378">
        <v>45</v>
      </c>
      <c r="H1726" s="378">
        <v>90</v>
      </c>
      <c r="I1726" s="379">
        <v>1.208211002E-4</v>
      </c>
      <c r="J1726" s="379">
        <v>2.68491334E-6</v>
      </c>
      <c r="K1726" s="379">
        <v>0</v>
      </c>
    </row>
    <row r="1727" spans="2:11" x14ac:dyDescent="0.2">
      <c r="B1727" s="375" t="s">
        <v>2248</v>
      </c>
      <c r="C1727" s="359" t="s">
        <v>1815</v>
      </c>
      <c r="D1727" s="359" t="s">
        <v>1779</v>
      </c>
      <c r="E1727" s="376" t="s">
        <v>1982</v>
      </c>
      <c r="F1727" s="377">
        <v>3</v>
      </c>
      <c r="G1727" s="378">
        <v>145</v>
      </c>
      <c r="H1727" s="378">
        <v>435</v>
      </c>
      <c r="I1727" s="379">
        <v>5.8396865094999999E-4</v>
      </c>
      <c r="J1727" s="379">
        <v>4.02737001E-6</v>
      </c>
      <c r="K1727" s="379">
        <v>0</v>
      </c>
    </row>
    <row r="1728" spans="2:11" x14ac:dyDescent="0.2">
      <c r="B1728" s="375" t="s">
        <v>2248</v>
      </c>
      <c r="C1728" s="359" t="s">
        <v>1815</v>
      </c>
      <c r="D1728" s="359" t="s">
        <v>1779</v>
      </c>
      <c r="E1728" s="376" t="s">
        <v>1982</v>
      </c>
      <c r="F1728" s="377">
        <v>2</v>
      </c>
      <c r="G1728" s="378">
        <v>225</v>
      </c>
      <c r="H1728" s="378">
        <v>450</v>
      </c>
      <c r="I1728" s="379">
        <v>6.0410550097999996E-4</v>
      </c>
      <c r="J1728" s="379">
        <v>2.68491334E-6</v>
      </c>
      <c r="K1728" s="379">
        <v>0</v>
      </c>
    </row>
    <row r="1729" spans="2:11" x14ac:dyDescent="0.2">
      <c r="B1729" s="375" t="s">
        <v>2248</v>
      </c>
      <c r="C1729" s="359" t="s">
        <v>1820</v>
      </c>
      <c r="D1729" s="359" t="s">
        <v>1779</v>
      </c>
      <c r="E1729" s="376" t="s">
        <v>1982</v>
      </c>
      <c r="F1729" s="377">
        <v>20</v>
      </c>
      <c r="G1729" s="378">
        <v>355</v>
      </c>
      <c r="H1729" s="378">
        <v>7100</v>
      </c>
      <c r="I1729" s="379">
        <v>9.5314423488699999E-3</v>
      </c>
      <c r="J1729" s="379">
        <v>2.6849133380000001E-5</v>
      </c>
      <c r="K1729" s="379">
        <v>0</v>
      </c>
    </row>
    <row r="1730" spans="2:11" x14ac:dyDescent="0.2">
      <c r="B1730" s="375" t="s">
        <v>2248</v>
      </c>
      <c r="C1730" s="359" t="s">
        <v>2059</v>
      </c>
      <c r="D1730" s="359" t="s">
        <v>1779</v>
      </c>
      <c r="E1730" s="376" t="s">
        <v>1982</v>
      </c>
      <c r="F1730" s="377">
        <v>3</v>
      </c>
      <c r="G1730" s="378">
        <v>148</v>
      </c>
      <c r="H1730" s="378">
        <v>444</v>
      </c>
      <c r="I1730" s="379">
        <v>5.9605076097E-4</v>
      </c>
      <c r="J1730" s="379">
        <v>4.02737001E-6</v>
      </c>
      <c r="K1730" s="379">
        <v>0</v>
      </c>
    </row>
    <row r="1731" spans="2:11" x14ac:dyDescent="0.2">
      <c r="B1731" s="375" t="s">
        <v>2248</v>
      </c>
      <c r="C1731" s="359" t="s">
        <v>2059</v>
      </c>
      <c r="D1731" s="359" t="s">
        <v>1779</v>
      </c>
      <c r="E1731" s="376" t="s">
        <v>1982</v>
      </c>
      <c r="F1731" s="377">
        <v>5</v>
      </c>
      <c r="G1731" s="378">
        <v>205</v>
      </c>
      <c r="H1731" s="378">
        <v>1025</v>
      </c>
      <c r="I1731" s="379">
        <v>1.37601808558E-3</v>
      </c>
      <c r="J1731" s="379">
        <v>6.7122833400000002E-6</v>
      </c>
      <c r="K1731" s="379">
        <v>0</v>
      </c>
    </row>
    <row r="1732" spans="2:11" x14ac:dyDescent="0.2">
      <c r="B1732" s="375" t="s">
        <v>2248</v>
      </c>
      <c r="C1732" s="359" t="s">
        <v>2059</v>
      </c>
      <c r="D1732" s="359" t="s">
        <v>1779</v>
      </c>
      <c r="E1732" s="376" t="s">
        <v>1982</v>
      </c>
      <c r="F1732" s="377">
        <v>8</v>
      </c>
      <c r="G1732" s="378">
        <v>199.75</v>
      </c>
      <c r="H1732" s="378">
        <v>1598</v>
      </c>
      <c r="I1732" s="379">
        <v>2.1452457568300002E-3</v>
      </c>
      <c r="J1732" s="379">
        <v>1.073965335E-5</v>
      </c>
      <c r="K1732" s="379">
        <v>0</v>
      </c>
    </row>
    <row r="1733" spans="2:11" x14ac:dyDescent="0.2">
      <c r="B1733" s="375" t="s">
        <v>2248</v>
      </c>
      <c r="C1733" s="359" t="s">
        <v>2207</v>
      </c>
      <c r="D1733" s="359" t="s">
        <v>2547</v>
      </c>
      <c r="E1733" s="376" t="s">
        <v>1982</v>
      </c>
      <c r="F1733" s="377">
        <v>28</v>
      </c>
      <c r="G1733" s="378">
        <v>220</v>
      </c>
      <c r="H1733" s="378">
        <v>6160</v>
      </c>
      <c r="I1733" s="379">
        <v>8.2695330801500003E-3</v>
      </c>
      <c r="J1733" s="379">
        <v>3.7588786730000001E-5</v>
      </c>
      <c r="K1733" s="379">
        <v>0</v>
      </c>
    </row>
    <row r="1734" spans="2:11" x14ac:dyDescent="0.2">
      <c r="B1734" s="375" t="s">
        <v>2248</v>
      </c>
      <c r="C1734" s="359" t="s">
        <v>2064</v>
      </c>
      <c r="D1734" s="359" t="s">
        <v>1783</v>
      </c>
      <c r="E1734" s="376" t="s">
        <v>1982</v>
      </c>
      <c r="F1734" s="377">
        <v>1</v>
      </c>
      <c r="G1734" s="378">
        <v>5</v>
      </c>
      <c r="H1734" s="378">
        <v>5</v>
      </c>
      <c r="I1734" s="379">
        <v>6.7122833400000002E-6</v>
      </c>
      <c r="J1734" s="379">
        <v>1.34245667E-6</v>
      </c>
      <c r="K1734" s="379">
        <v>0</v>
      </c>
    </row>
    <row r="1735" spans="2:11" x14ac:dyDescent="0.2">
      <c r="B1735" s="375" t="s">
        <v>2248</v>
      </c>
      <c r="C1735" s="359" t="s">
        <v>1849</v>
      </c>
      <c r="D1735" s="359" t="s">
        <v>1779</v>
      </c>
      <c r="E1735" s="376" t="s">
        <v>1982</v>
      </c>
      <c r="F1735" s="377">
        <v>36</v>
      </c>
      <c r="G1735" s="378">
        <v>20</v>
      </c>
      <c r="H1735" s="378">
        <v>720</v>
      </c>
      <c r="I1735" s="379">
        <v>9.6656880157999997E-4</v>
      </c>
      <c r="J1735" s="379">
        <v>4.8328440079999998E-5</v>
      </c>
      <c r="K1735" s="379">
        <v>0</v>
      </c>
    </row>
    <row r="1736" spans="2:11" x14ac:dyDescent="0.2">
      <c r="B1736" s="375" t="s">
        <v>2248</v>
      </c>
      <c r="C1736" s="359" t="s">
        <v>1850</v>
      </c>
      <c r="D1736" s="359" t="s">
        <v>2547</v>
      </c>
      <c r="E1736" s="376" t="s">
        <v>1982</v>
      </c>
      <c r="F1736" s="377">
        <v>31</v>
      </c>
      <c r="G1736" s="378">
        <v>210</v>
      </c>
      <c r="H1736" s="378">
        <v>6510</v>
      </c>
      <c r="I1736" s="379">
        <v>8.7393929142500007E-3</v>
      </c>
      <c r="J1736" s="379">
        <v>4.161615673E-5</v>
      </c>
      <c r="K1736" s="379">
        <v>0</v>
      </c>
    </row>
    <row r="1737" spans="2:11" x14ac:dyDescent="0.2">
      <c r="B1737" s="375" t="s">
        <v>2248</v>
      </c>
      <c r="C1737" s="359" t="s">
        <v>1935</v>
      </c>
      <c r="D1737" s="359" t="s">
        <v>1783</v>
      </c>
      <c r="E1737" s="376" t="s">
        <v>1982</v>
      </c>
      <c r="F1737" s="377">
        <v>38</v>
      </c>
      <c r="G1737" s="378">
        <v>210</v>
      </c>
      <c r="H1737" s="378">
        <v>7980</v>
      </c>
      <c r="I1737" s="379">
        <v>1.0712804217460001E-2</v>
      </c>
      <c r="J1737" s="379">
        <v>5.1013353419999999E-5</v>
      </c>
      <c r="K1737" s="379">
        <v>0</v>
      </c>
    </row>
    <row r="1738" spans="2:11" x14ac:dyDescent="0.2">
      <c r="B1738" s="375" t="s">
        <v>2248</v>
      </c>
      <c r="C1738" s="359" t="s">
        <v>1869</v>
      </c>
      <c r="D1738" s="359" t="s">
        <v>1779</v>
      </c>
      <c r="E1738" s="376" t="s">
        <v>1982</v>
      </c>
      <c r="F1738" s="377">
        <v>78</v>
      </c>
      <c r="G1738" s="378">
        <v>456.15384615384602</v>
      </c>
      <c r="H1738" s="378">
        <v>35580</v>
      </c>
      <c r="I1738" s="379">
        <v>4.7764608277859999E-2</v>
      </c>
      <c r="J1738" s="379">
        <v>1.0471162017E-4</v>
      </c>
      <c r="K1738" s="379">
        <v>0</v>
      </c>
    </row>
    <row r="1739" spans="2:11" x14ac:dyDescent="0.2">
      <c r="B1739" s="375" t="s">
        <v>2248</v>
      </c>
      <c r="C1739" s="359" t="s">
        <v>1894</v>
      </c>
      <c r="D1739" s="359" t="s">
        <v>1783</v>
      </c>
      <c r="E1739" s="376" t="s">
        <v>1982</v>
      </c>
      <c r="F1739" s="377">
        <v>109</v>
      </c>
      <c r="G1739" s="378">
        <v>120</v>
      </c>
      <c r="H1739" s="378">
        <v>13080</v>
      </c>
      <c r="I1739" s="379">
        <v>1.7559333228620001E-2</v>
      </c>
      <c r="J1739" s="379">
        <v>1.4632777691000001E-4</v>
      </c>
      <c r="K1739" s="379">
        <v>0</v>
      </c>
    </row>
    <row r="1740" spans="2:11" x14ac:dyDescent="0.2">
      <c r="B1740" s="375" t="s">
        <v>2248</v>
      </c>
      <c r="C1740" s="359" t="s">
        <v>1997</v>
      </c>
      <c r="D1740" s="359" t="s">
        <v>1779</v>
      </c>
      <c r="E1740" s="376" t="s">
        <v>1982</v>
      </c>
      <c r="F1740" s="377">
        <v>4</v>
      </c>
      <c r="G1740" s="378">
        <v>299</v>
      </c>
      <c r="H1740" s="378">
        <v>1196</v>
      </c>
      <c r="I1740" s="379">
        <v>1.6055781759500001E-3</v>
      </c>
      <c r="J1740" s="379">
        <v>5.36982668E-6</v>
      </c>
      <c r="K1740" s="379">
        <v>0</v>
      </c>
    </row>
    <row r="1741" spans="2:11" x14ac:dyDescent="0.2">
      <c r="B1741" s="375" t="s">
        <v>2249</v>
      </c>
      <c r="C1741" s="359" t="s">
        <v>2059</v>
      </c>
      <c r="D1741" s="359" t="s">
        <v>1779</v>
      </c>
      <c r="E1741" s="376" t="s">
        <v>1982</v>
      </c>
      <c r="F1741" s="377">
        <v>3</v>
      </c>
      <c r="G1741" s="378">
        <v>277</v>
      </c>
      <c r="H1741" s="378">
        <v>831</v>
      </c>
      <c r="I1741" s="379">
        <v>1.1155814918199999E-3</v>
      </c>
      <c r="J1741" s="379">
        <v>4.02737001E-6</v>
      </c>
      <c r="K1741" s="379">
        <v>0</v>
      </c>
    </row>
    <row r="1742" spans="2:11" x14ac:dyDescent="0.2">
      <c r="B1742" s="375" t="s">
        <v>2249</v>
      </c>
      <c r="C1742" s="359" t="s">
        <v>1831</v>
      </c>
      <c r="D1742" s="359" t="s">
        <v>1783</v>
      </c>
      <c r="E1742" s="376" t="s">
        <v>1982</v>
      </c>
      <c r="F1742" s="377">
        <v>22</v>
      </c>
      <c r="G1742" s="378">
        <v>320</v>
      </c>
      <c r="H1742" s="378">
        <v>7040</v>
      </c>
      <c r="I1742" s="379">
        <v>9.4508949487399994E-3</v>
      </c>
      <c r="J1742" s="379">
        <v>2.9534046709999999E-5</v>
      </c>
      <c r="K1742" s="379">
        <v>0</v>
      </c>
    </row>
    <row r="1743" spans="2:11" x14ac:dyDescent="0.2">
      <c r="B1743" s="375" t="s">
        <v>2249</v>
      </c>
      <c r="C1743" s="359" t="s">
        <v>1929</v>
      </c>
      <c r="D1743" s="359" t="s">
        <v>1779</v>
      </c>
      <c r="E1743" s="376" t="s">
        <v>1982</v>
      </c>
      <c r="F1743" s="377">
        <v>12</v>
      </c>
      <c r="G1743" s="378">
        <v>386</v>
      </c>
      <c r="H1743" s="378">
        <v>4632</v>
      </c>
      <c r="I1743" s="379">
        <v>6.21825929014E-3</v>
      </c>
      <c r="J1743" s="379">
        <v>1.610948003E-5</v>
      </c>
      <c r="K1743" s="379">
        <v>0</v>
      </c>
    </row>
    <row r="1744" spans="2:11" x14ac:dyDescent="0.2">
      <c r="B1744" s="375" t="s">
        <v>2249</v>
      </c>
      <c r="C1744" s="359" t="s">
        <v>1929</v>
      </c>
      <c r="D1744" s="359" t="s">
        <v>1779</v>
      </c>
      <c r="E1744" s="376" t="s">
        <v>1982</v>
      </c>
      <c r="F1744" s="377">
        <v>17</v>
      </c>
      <c r="G1744" s="378">
        <v>341</v>
      </c>
      <c r="H1744" s="378">
        <v>5797</v>
      </c>
      <c r="I1744" s="379">
        <v>7.7822213093500002E-3</v>
      </c>
      <c r="J1744" s="379">
        <v>2.2821763370000001E-5</v>
      </c>
      <c r="K1744" s="379">
        <v>0</v>
      </c>
    </row>
    <row r="1745" spans="2:11" x14ac:dyDescent="0.2">
      <c r="B1745" s="375" t="s">
        <v>2249</v>
      </c>
      <c r="C1745" s="359" t="s">
        <v>2005</v>
      </c>
      <c r="D1745" s="359" t="s">
        <v>1779</v>
      </c>
      <c r="E1745" s="376" t="s">
        <v>1982</v>
      </c>
      <c r="F1745" s="377">
        <v>16</v>
      </c>
      <c r="G1745" s="378">
        <v>135</v>
      </c>
      <c r="H1745" s="378">
        <v>2160</v>
      </c>
      <c r="I1745" s="379">
        <v>2.8997064047300001E-3</v>
      </c>
      <c r="J1745" s="379">
        <v>2.14793067E-5</v>
      </c>
      <c r="K1745" s="379">
        <v>0</v>
      </c>
    </row>
    <row r="1746" spans="2:11" x14ac:dyDescent="0.2">
      <c r="B1746" s="375" t="s">
        <v>2249</v>
      </c>
      <c r="C1746" s="359" t="s">
        <v>1850</v>
      </c>
      <c r="D1746" s="359" t="s">
        <v>2547</v>
      </c>
      <c r="E1746" s="376" t="s">
        <v>1982</v>
      </c>
      <c r="F1746" s="377">
        <v>63</v>
      </c>
      <c r="G1746" s="378">
        <v>180</v>
      </c>
      <c r="H1746" s="378">
        <v>11340</v>
      </c>
      <c r="I1746" s="379">
        <v>1.5223458624809999E-2</v>
      </c>
      <c r="J1746" s="379">
        <v>8.4574770139999998E-5</v>
      </c>
      <c r="K1746" s="379">
        <v>0</v>
      </c>
    </row>
    <row r="1747" spans="2:11" x14ac:dyDescent="0.2">
      <c r="B1747" s="375" t="s">
        <v>2249</v>
      </c>
      <c r="C1747" s="359" t="s">
        <v>2000</v>
      </c>
      <c r="D1747" s="359" t="s">
        <v>1783</v>
      </c>
      <c r="E1747" s="376" t="s">
        <v>1982</v>
      </c>
      <c r="F1747" s="377">
        <v>38</v>
      </c>
      <c r="G1747" s="378">
        <v>366</v>
      </c>
      <c r="H1747" s="378">
        <v>13908</v>
      </c>
      <c r="I1747" s="379">
        <v>1.8670887350430002E-2</v>
      </c>
      <c r="J1747" s="379">
        <v>5.1013353419999999E-5</v>
      </c>
      <c r="K1747" s="379">
        <v>0</v>
      </c>
    </row>
    <row r="1748" spans="2:11" x14ac:dyDescent="0.2">
      <c r="B1748" s="375" t="s">
        <v>2249</v>
      </c>
      <c r="C1748" s="359" t="s">
        <v>2124</v>
      </c>
      <c r="D1748" s="359" t="s">
        <v>1779</v>
      </c>
      <c r="E1748" s="376" t="s">
        <v>1982</v>
      </c>
      <c r="F1748" s="377">
        <v>19</v>
      </c>
      <c r="G1748" s="378">
        <v>338</v>
      </c>
      <c r="H1748" s="378">
        <v>6422</v>
      </c>
      <c r="I1748" s="379">
        <v>8.6212567273899997E-3</v>
      </c>
      <c r="J1748" s="379">
        <v>2.550667671E-5</v>
      </c>
      <c r="K1748" s="379">
        <v>0</v>
      </c>
    </row>
    <row r="1749" spans="2:11" x14ac:dyDescent="0.2">
      <c r="B1749" s="375" t="s">
        <v>2250</v>
      </c>
      <c r="C1749" s="359" t="s">
        <v>2251</v>
      </c>
      <c r="D1749" s="359" t="s">
        <v>2547</v>
      </c>
      <c r="E1749" s="376" t="s">
        <v>1982</v>
      </c>
      <c r="F1749" s="377">
        <v>46</v>
      </c>
      <c r="G1749" s="378">
        <v>449.97826086956502</v>
      </c>
      <c r="H1749" s="378">
        <v>20699</v>
      </c>
      <c r="I1749" s="379">
        <v>2.778751058863E-2</v>
      </c>
      <c r="J1749" s="379">
        <v>6.1753006769999996E-5</v>
      </c>
      <c r="K1749" s="379">
        <v>0</v>
      </c>
    </row>
    <row r="1750" spans="2:11" x14ac:dyDescent="0.2">
      <c r="B1750" s="375" t="s">
        <v>2250</v>
      </c>
      <c r="C1750" s="359" t="s">
        <v>2079</v>
      </c>
      <c r="D1750" s="359" t="s">
        <v>1783</v>
      </c>
      <c r="E1750" s="376" t="s">
        <v>1982</v>
      </c>
      <c r="F1750" s="377">
        <v>1</v>
      </c>
      <c r="G1750" s="378">
        <v>78</v>
      </c>
      <c r="H1750" s="378">
        <v>78</v>
      </c>
      <c r="I1750" s="379">
        <v>1.0471162017E-4</v>
      </c>
      <c r="J1750" s="379">
        <v>1.34245667E-6</v>
      </c>
      <c r="K1750" s="379">
        <v>0</v>
      </c>
    </row>
    <row r="1751" spans="2:11" x14ac:dyDescent="0.2">
      <c r="B1751" s="375" t="s">
        <v>2250</v>
      </c>
      <c r="C1751" s="359" t="s">
        <v>2207</v>
      </c>
      <c r="D1751" s="359" t="s">
        <v>2547</v>
      </c>
      <c r="E1751" s="376" t="s">
        <v>1982</v>
      </c>
      <c r="F1751" s="377">
        <v>62</v>
      </c>
      <c r="G1751" s="378">
        <v>260.74193548387098</v>
      </c>
      <c r="H1751" s="378">
        <v>16166</v>
      </c>
      <c r="I1751" s="379">
        <v>2.1702154508709999E-2</v>
      </c>
      <c r="J1751" s="379">
        <v>8.3232313470000003E-5</v>
      </c>
      <c r="K1751" s="379">
        <v>0</v>
      </c>
    </row>
    <row r="1752" spans="2:11" x14ac:dyDescent="0.2">
      <c r="B1752" s="375" t="s">
        <v>2250</v>
      </c>
      <c r="C1752" s="359" t="s">
        <v>1955</v>
      </c>
      <c r="D1752" s="359" t="s">
        <v>1783</v>
      </c>
      <c r="E1752" s="376" t="s">
        <v>1982</v>
      </c>
      <c r="F1752" s="377">
        <v>4</v>
      </c>
      <c r="G1752" s="378">
        <v>100</v>
      </c>
      <c r="H1752" s="378">
        <v>400</v>
      </c>
      <c r="I1752" s="379">
        <v>5.3698266754000003E-4</v>
      </c>
      <c r="J1752" s="379">
        <v>5.36982668E-6</v>
      </c>
      <c r="K1752" s="379">
        <v>0</v>
      </c>
    </row>
    <row r="1753" spans="2:11" x14ac:dyDescent="0.2">
      <c r="B1753" s="375" t="s">
        <v>2250</v>
      </c>
      <c r="C1753" s="359" t="s">
        <v>1955</v>
      </c>
      <c r="D1753" s="359" t="s">
        <v>1783</v>
      </c>
      <c r="E1753" s="376" t="s">
        <v>1982</v>
      </c>
      <c r="F1753" s="377">
        <v>22</v>
      </c>
      <c r="G1753" s="378">
        <v>100</v>
      </c>
      <c r="H1753" s="378">
        <v>2200</v>
      </c>
      <c r="I1753" s="379">
        <v>2.9534046714799998E-3</v>
      </c>
      <c r="J1753" s="379">
        <v>2.9534046709999999E-5</v>
      </c>
      <c r="K1753" s="379">
        <v>0</v>
      </c>
    </row>
    <row r="1754" spans="2:11" x14ac:dyDescent="0.2">
      <c r="B1754" s="375" t="s">
        <v>2250</v>
      </c>
      <c r="C1754" s="359" t="s">
        <v>1900</v>
      </c>
      <c r="D1754" s="359" t="s">
        <v>1779</v>
      </c>
      <c r="E1754" s="376" t="s">
        <v>1982</v>
      </c>
      <c r="F1754" s="377">
        <v>10</v>
      </c>
      <c r="G1754" s="378">
        <v>120</v>
      </c>
      <c r="H1754" s="378">
        <v>1200</v>
      </c>
      <c r="I1754" s="379">
        <v>1.61094800263E-3</v>
      </c>
      <c r="J1754" s="379">
        <v>1.342456669E-5</v>
      </c>
      <c r="K1754" s="379">
        <v>0</v>
      </c>
    </row>
    <row r="1755" spans="2:11" x14ac:dyDescent="0.2">
      <c r="B1755" s="375" t="s">
        <v>2252</v>
      </c>
      <c r="C1755" s="359" t="s">
        <v>1809</v>
      </c>
      <c r="D1755" s="359" t="s">
        <v>1783</v>
      </c>
      <c r="E1755" s="376" t="s">
        <v>1982</v>
      </c>
      <c r="F1755" s="377">
        <v>22</v>
      </c>
      <c r="G1755" s="378">
        <v>185</v>
      </c>
      <c r="H1755" s="378">
        <v>4070</v>
      </c>
      <c r="I1755" s="379">
        <v>5.4637986422399996E-3</v>
      </c>
      <c r="J1755" s="379">
        <v>2.9534046709999999E-5</v>
      </c>
      <c r="K1755" s="379">
        <v>0</v>
      </c>
    </row>
    <row r="1756" spans="2:11" x14ac:dyDescent="0.2">
      <c r="B1756" s="375" t="s">
        <v>2252</v>
      </c>
      <c r="C1756" s="359" t="s">
        <v>2088</v>
      </c>
      <c r="D1756" s="359" t="s">
        <v>1779</v>
      </c>
      <c r="E1756" s="376" t="s">
        <v>1982</v>
      </c>
      <c r="F1756" s="377">
        <v>3</v>
      </c>
      <c r="G1756" s="378">
        <v>300</v>
      </c>
      <c r="H1756" s="378">
        <v>900</v>
      </c>
      <c r="I1756" s="379">
        <v>1.20821100197E-3</v>
      </c>
      <c r="J1756" s="379">
        <v>4.02737001E-6</v>
      </c>
      <c r="K1756" s="379">
        <v>0</v>
      </c>
    </row>
    <row r="1757" spans="2:11" x14ac:dyDescent="0.2">
      <c r="B1757" s="375" t="s">
        <v>2252</v>
      </c>
      <c r="C1757" s="359" t="s">
        <v>1820</v>
      </c>
      <c r="D1757" s="359" t="s">
        <v>1779</v>
      </c>
      <c r="E1757" s="376" t="s">
        <v>1982</v>
      </c>
      <c r="F1757" s="377">
        <v>21</v>
      </c>
      <c r="G1757" s="378">
        <v>210</v>
      </c>
      <c r="H1757" s="378">
        <v>4410</v>
      </c>
      <c r="I1757" s="379">
        <v>5.9202339096499999E-3</v>
      </c>
      <c r="J1757" s="379">
        <v>2.8191590050000001E-5</v>
      </c>
      <c r="K1757" s="379">
        <v>0</v>
      </c>
    </row>
    <row r="1758" spans="2:11" x14ac:dyDescent="0.2">
      <c r="B1758" s="375" t="s">
        <v>2252</v>
      </c>
      <c r="C1758" s="359" t="s">
        <v>1825</v>
      </c>
      <c r="D1758" s="359" t="s">
        <v>1779</v>
      </c>
      <c r="E1758" s="376" t="s">
        <v>1982</v>
      </c>
      <c r="F1758" s="377">
        <v>4</v>
      </c>
      <c r="G1758" s="378">
        <v>150</v>
      </c>
      <c r="H1758" s="378">
        <v>600</v>
      </c>
      <c r="I1758" s="379">
        <v>8.0547400130999999E-4</v>
      </c>
      <c r="J1758" s="379">
        <v>5.36982668E-6</v>
      </c>
      <c r="K1758" s="379">
        <v>0</v>
      </c>
    </row>
    <row r="1759" spans="2:11" x14ac:dyDescent="0.2">
      <c r="B1759" s="375" t="s">
        <v>2252</v>
      </c>
      <c r="C1759" s="359" t="s">
        <v>1859</v>
      </c>
      <c r="D1759" s="359" t="s">
        <v>1779</v>
      </c>
      <c r="E1759" s="376" t="s">
        <v>1982</v>
      </c>
      <c r="F1759" s="377">
        <v>3</v>
      </c>
      <c r="G1759" s="378">
        <v>205</v>
      </c>
      <c r="H1759" s="378">
        <v>615</v>
      </c>
      <c r="I1759" s="379">
        <v>8.2561085135E-4</v>
      </c>
      <c r="J1759" s="379">
        <v>4.02737001E-6</v>
      </c>
      <c r="K1759" s="379">
        <v>0</v>
      </c>
    </row>
    <row r="1760" spans="2:11" x14ac:dyDescent="0.2">
      <c r="B1760" s="375" t="s">
        <v>2252</v>
      </c>
      <c r="C1760" s="359" t="s">
        <v>1984</v>
      </c>
      <c r="D1760" s="359" t="s">
        <v>1779</v>
      </c>
      <c r="E1760" s="376" t="s">
        <v>1982</v>
      </c>
      <c r="F1760" s="377">
        <v>2</v>
      </c>
      <c r="G1760" s="378">
        <v>90</v>
      </c>
      <c r="H1760" s="378">
        <v>180</v>
      </c>
      <c r="I1760" s="379">
        <v>2.4164220039000001E-4</v>
      </c>
      <c r="J1760" s="379">
        <v>2.68491334E-6</v>
      </c>
      <c r="K1760" s="379">
        <v>0</v>
      </c>
    </row>
    <row r="1761" spans="2:11" x14ac:dyDescent="0.2">
      <c r="B1761" s="375" t="s">
        <v>2252</v>
      </c>
      <c r="C1761" s="359" t="s">
        <v>1984</v>
      </c>
      <c r="D1761" s="359" t="s">
        <v>1779</v>
      </c>
      <c r="E1761" s="376" t="s">
        <v>1982</v>
      </c>
      <c r="F1761" s="377">
        <v>3</v>
      </c>
      <c r="G1761" s="378">
        <v>130</v>
      </c>
      <c r="H1761" s="378">
        <v>390</v>
      </c>
      <c r="I1761" s="379">
        <v>5.2355810085000004E-4</v>
      </c>
      <c r="J1761" s="379">
        <v>4.02737001E-6</v>
      </c>
      <c r="K1761" s="379">
        <v>0</v>
      </c>
    </row>
    <row r="1762" spans="2:11" x14ac:dyDescent="0.2">
      <c r="B1762" s="375" t="s">
        <v>2252</v>
      </c>
      <c r="C1762" s="359" t="s">
        <v>1869</v>
      </c>
      <c r="D1762" s="359" t="s">
        <v>1779</v>
      </c>
      <c r="E1762" s="376" t="s">
        <v>1982</v>
      </c>
      <c r="F1762" s="377">
        <v>3</v>
      </c>
      <c r="G1762" s="378">
        <v>70</v>
      </c>
      <c r="H1762" s="378">
        <v>210</v>
      </c>
      <c r="I1762" s="379">
        <v>2.8191590046000001E-4</v>
      </c>
      <c r="J1762" s="379">
        <v>4.02737001E-6</v>
      </c>
      <c r="K1762" s="379">
        <v>0</v>
      </c>
    </row>
    <row r="1763" spans="2:11" x14ac:dyDescent="0.2">
      <c r="B1763" s="375" t="s">
        <v>2252</v>
      </c>
      <c r="C1763" s="359" t="s">
        <v>1869</v>
      </c>
      <c r="D1763" s="359" t="s">
        <v>1779</v>
      </c>
      <c r="E1763" s="376" t="s">
        <v>1982</v>
      </c>
      <c r="F1763" s="377">
        <v>2</v>
      </c>
      <c r="G1763" s="378">
        <v>145</v>
      </c>
      <c r="H1763" s="378">
        <v>290</v>
      </c>
      <c r="I1763" s="379">
        <v>3.8931243397000002E-4</v>
      </c>
      <c r="J1763" s="379">
        <v>2.68491334E-6</v>
      </c>
      <c r="K1763" s="379">
        <v>0</v>
      </c>
    </row>
    <row r="1764" spans="2:11" x14ac:dyDescent="0.2">
      <c r="B1764" s="375" t="s">
        <v>2252</v>
      </c>
      <c r="C1764" s="359" t="s">
        <v>1869</v>
      </c>
      <c r="D1764" s="359" t="s">
        <v>1779</v>
      </c>
      <c r="E1764" s="376" t="s">
        <v>1982</v>
      </c>
      <c r="F1764" s="377">
        <v>7</v>
      </c>
      <c r="G1764" s="378">
        <v>107.571428571429</v>
      </c>
      <c r="H1764" s="378">
        <v>753</v>
      </c>
      <c r="I1764" s="379">
        <v>1.01086987165E-3</v>
      </c>
      <c r="J1764" s="379">
        <v>9.3971966799999994E-6</v>
      </c>
      <c r="K1764" s="379">
        <v>0</v>
      </c>
    </row>
    <row r="1765" spans="2:11" x14ac:dyDescent="0.2">
      <c r="B1765" s="375" t="s">
        <v>2252</v>
      </c>
      <c r="C1765" s="359" t="s">
        <v>1995</v>
      </c>
      <c r="D1765" s="359" t="s">
        <v>2547</v>
      </c>
      <c r="E1765" s="376" t="s">
        <v>1982</v>
      </c>
      <c r="F1765" s="377">
        <v>29</v>
      </c>
      <c r="G1765" s="378">
        <v>135</v>
      </c>
      <c r="H1765" s="378">
        <v>3915</v>
      </c>
      <c r="I1765" s="379">
        <v>5.2557178585699998E-3</v>
      </c>
      <c r="J1765" s="379">
        <v>3.8931243400000002E-5</v>
      </c>
      <c r="K1765" s="379">
        <v>0</v>
      </c>
    </row>
    <row r="1766" spans="2:11" x14ac:dyDescent="0.2">
      <c r="B1766" s="375" t="s">
        <v>2252</v>
      </c>
      <c r="C1766" s="359" t="s">
        <v>1978</v>
      </c>
      <c r="D1766" s="359" t="s">
        <v>1779</v>
      </c>
      <c r="E1766" s="376" t="s">
        <v>1982</v>
      </c>
      <c r="F1766" s="377">
        <v>1</v>
      </c>
      <c r="G1766" s="378">
        <v>17</v>
      </c>
      <c r="H1766" s="378">
        <v>17</v>
      </c>
      <c r="I1766" s="379">
        <v>2.2821763370000001E-5</v>
      </c>
      <c r="J1766" s="379">
        <v>1.34245667E-6</v>
      </c>
      <c r="K1766" s="379">
        <v>0</v>
      </c>
    </row>
    <row r="1767" spans="2:11" x14ac:dyDescent="0.2">
      <c r="B1767" s="375" t="s">
        <v>2252</v>
      </c>
      <c r="C1767" s="359" t="s">
        <v>1978</v>
      </c>
      <c r="D1767" s="359" t="s">
        <v>1779</v>
      </c>
      <c r="E1767" s="376" t="s">
        <v>1982</v>
      </c>
      <c r="F1767" s="377">
        <v>2</v>
      </c>
      <c r="G1767" s="378">
        <v>18</v>
      </c>
      <c r="H1767" s="378">
        <v>36</v>
      </c>
      <c r="I1767" s="379">
        <v>4.8328440079999998E-5</v>
      </c>
      <c r="J1767" s="379">
        <v>2.68491334E-6</v>
      </c>
      <c r="K1767" s="379">
        <v>0</v>
      </c>
    </row>
    <row r="1768" spans="2:11" x14ac:dyDescent="0.2">
      <c r="B1768" s="375" t="s">
        <v>2252</v>
      </c>
      <c r="C1768" s="359" t="s">
        <v>1901</v>
      </c>
      <c r="D1768" s="359" t="s">
        <v>1783</v>
      </c>
      <c r="E1768" s="376" t="s">
        <v>1982</v>
      </c>
      <c r="F1768" s="377">
        <v>6</v>
      </c>
      <c r="G1768" s="378">
        <v>383</v>
      </c>
      <c r="H1768" s="378">
        <v>2298</v>
      </c>
      <c r="I1768" s="379">
        <v>3.0849654250300002E-3</v>
      </c>
      <c r="J1768" s="379">
        <v>8.0547400100000002E-6</v>
      </c>
      <c r="K1768" s="379">
        <v>0</v>
      </c>
    </row>
    <row r="1769" spans="2:11" x14ac:dyDescent="0.2">
      <c r="B1769" s="375" t="s">
        <v>2253</v>
      </c>
      <c r="C1769" s="359" t="s">
        <v>1981</v>
      </c>
      <c r="D1769" s="359" t="s">
        <v>1779</v>
      </c>
      <c r="E1769" s="376" t="s">
        <v>1982</v>
      </c>
      <c r="F1769" s="377">
        <v>1</v>
      </c>
      <c r="G1769" s="378">
        <v>35</v>
      </c>
      <c r="H1769" s="378">
        <v>35</v>
      </c>
      <c r="I1769" s="379">
        <v>4.6985983409999997E-5</v>
      </c>
      <c r="J1769" s="379">
        <v>1.34245667E-6</v>
      </c>
      <c r="K1769" s="379">
        <v>0</v>
      </c>
    </row>
    <row r="1770" spans="2:11" x14ac:dyDescent="0.2">
      <c r="B1770" s="375" t="s">
        <v>2253</v>
      </c>
      <c r="C1770" s="359" t="s">
        <v>1912</v>
      </c>
      <c r="D1770" s="359" t="s">
        <v>1779</v>
      </c>
      <c r="E1770" s="376" t="s">
        <v>1982</v>
      </c>
      <c r="F1770" s="377">
        <v>3</v>
      </c>
      <c r="G1770" s="378">
        <v>80</v>
      </c>
      <c r="H1770" s="378">
        <v>240</v>
      </c>
      <c r="I1770" s="379">
        <v>3.2218960052999998E-4</v>
      </c>
      <c r="J1770" s="379">
        <v>4.02737001E-6</v>
      </c>
      <c r="K1770" s="379">
        <v>0</v>
      </c>
    </row>
    <row r="1771" spans="2:11" x14ac:dyDescent="0.2">
      <c r="B1771" s="375" t="s">
        <v>2253</v>
      </c>
      <c r="C1771" s="359" t="s">
        <v>1912</v>
      </c>
      <c r="D1771" s="359" t="s">
        <v>1779</v>
      </c>
      <c r="E1771" s="376" t="s">
        <v>1982</v>
      </c>
      <c r="F1771" s="377">
        <v>4</v>
      </c>
      <c r="G1771" s="378">
        <v>180</v>
      </c>
      <c r="H1771" s="378">
        <v>720</v>
      </c>
      <c r="I1771" s="379">
        <v>9.6656880157999997E-4</v>
      </c>
      <c r="J1771" s="379">
        <v>5.36982668E-6</v>
      </c>
      <c r="K1771" s="379">
        <v>0</v>
      </c>
    </row>
    <row r="1772" spans="2:11" x14ac:dyDescent="0.2">
      <c r="B1772" s="375" t="s">
        <v>2253</v>
      </c>
      <c r="C1772" s="359" t="s">
        <v>1785</v>
      </c>
      <c r="D1772" s="359" t="s">
        <v>1779</v>
      </c>
      <c r="E1772" s="376" t="s">
        <v>1982</v>
      </c>
      <c r="F1772" s="377">
        <v>2</v>
      </c>
      <c r="G1772" s="378">
        <v>220</v>
      </c>
      <c r="H1772" s="378">
        <v>440</v>
      </c>
      <c r="I1772" s="379">
        <v>5.906809343E-4</v>
      </c>
      <c r="J1772" s="379">
        <v>2.68491334E-6</v>
      </c>
      <c r="K1772" s="379">
        <v>0</v>
      </c>
    </row>
    <row r="1773" spans="2:11" x14ac:dyDescent="0.2">
      <c r="B1773" s="375" t="s">
        <v>2253</v>
      </c>
      <c r="C1773" s="359" t="s">
        <v>1815</v>
      </c>
      <c r="D1773" s="359" t="s">
        <v>1779</v>
      </c>
      <c r="E1773" s="376" t="s">
        <v>1982</v>
      </c>
      <c r="F1773" s="377">
        <v>115</v>
      </c>
      <c r="G1773" s="378">
        <v>125</v>
      </c>
      <c r="H1773" s="378">
        <v>14375</v>
      </c>
      <c r="I1773" s="379">
        <v>1.929781461479E-2</v>
      </c>
      <c r="J1773" s="379">
        <v>1.5438251692E-4</v>
      </c>
      <c r="K1773" s="379">
        <v>0</v>
      </c>
    </row>
    <row r="1774" spans="2:11" x14ac:dyDescent="0.2">
      <c r="B1774" s="375" t="s">
        <v>2253</v>
      </c>
      <c r="C1774" s="359" t="s">
        <v>1820</v>
      </c>
      <c r="D1774" s="359" t="s">
        <v>1779</v>
      </c>
      <c r="E1774" s="376" t="s">
        <v>1982</v>
      </c>
      <c r="F1774" s="377">
        <v>47</v>
      </c>
      <c r="G1774" s="378">
        <v>260</v>
      </c>
      <c r="H1774" s="378">
        <v>12220</v>
      </c>
      <c r="I1774" s="379">
        <v>1.6404820493410001E-2</v>
      </c>
      <c r="J1774" s="379">
        <v>6.3095463440000004E-5</v>
      </c>
      <c r="K1774" s="379">
        <v>0</v>
      </c>
    </row>
    <row r="1775" spans="2:11" x14ac:dyDescent="0.2">
      <c r="B1775" s="375" t="s">
        <v>2253</v>
      </c>
      <c r="C1775" s="359" t="s">
        <v>1820</v>
      </c>
      <c r="D1775" s="359" t="s">
        <v>1779</v>
      </c>
      <c r="E1775" s="376" t="s">
        <v>1982</v>
      </c>
      <c r="F1775" s="377">
        <v>74</v>
      </c>
      <c r="G1775" s="378">
        <v>285</v>
      </c>
      <c r="H1775" s="378">
        <v>21090</v>
      </c>
      <c r="I1775" s="379">
        <v>2.8312411146150001E-2</v>
      </c>
      <c r="J1775" s="379">
        <v>9.9341793499999997E-5</v>
      </c>
      <c r="K1775" s="379">
        <v>0</v>
      </c>
    </row>
    <row r="1776" spans="2:11" x14ac:dyDescent="0.2">
      <c r="B1776" s="375" t="s">
        <v>2253</v>
      </c>
      <c r="C1776" s="359" t="s">
        <v>2059</v>
      </c>
      <c r="D1776" s="359" t="s">
        <v>1779</v>
      </c>
      <c r="E1776" s="376" t="s">
        <v>1982</v>
      </c>
      <c r="F1776" s="377">
        <v>28</v>
      </c>
      <c r="G1776" s="378">
        <v>305</v>
      </c>
      <c r="H1776" s="378">
        <v>8540</v>
      </c>
      <c r="I1776" s="379">
        <v>1.146457995202E-2</v>
      </c>
      <c r="J1776" s="379">
        <v>3.7588786730000001E-5</v>
      </c>
      <c r="K1776" s="379">
        <v>0</v>
      </c>
    </row>
    <row r="1777" spans="2:11" x14ac:dyDescent="0.2">
      <c r="B1777" s="375" t="s">
        <v>2253</v>
      </c>
      <c r="C1777" s="359" t="s">
        <v>1930</v>
      </c>
      <c r="D1777" s="359" t="s">
        <v>1779</v>
      </c>
      <c r="E1777" s="376" t="s">
        <v>1982</v>
      </c>
      <c r="F1777" s="377">
        <v>33</v>
      </c>
      <c r="G1777" s="378">
        <v>5.7272727272727302</v>
      </c>
      <c r="H1777" s="378">
        <v>189</v>
      </c>
      <c r="I1777" s="379">
        <v>2.5372431040999999E-4</v>
      </c>
      <c r="J1777" s="379">
        <v>4.4301070070000002E-5</v>
      </c>
      <c r="K1777" s="379">
        <v>0</v>
      </c>
    </row>
    <row r="1778" spans="2:11" x14ac:dyDescent="0.2">
      <c r="B1778" s="375" t="s">
        <v>2253</v>
      </c>
      <c r="C1778" s="359" t="s">
        <v>1984</v>
      </c>
      <c r="D1778" s="359" t="s">
        <v>1779</v>
      </c>
      <c r="E1778" s="376" t="s">
        <v>1982</v>
      </c>
      <c r="F1778" s="377">
        <v>8</v>
      </c>
      <c r="G1778" s="378">
        <v>148</v>
      </c>
      <c r="H1778" s="378">
        <v>1184</v>
      </c>
      <c r="I1778" s="379">
        <v>1.5894686959199999E-3</v>
      </c>
      <c r="J1778" s="379">
        <v>1.073965335E-5</v>
      </c>
      <c r="K1778" s="379">
        <v>0</v>
      </c>
    </row>
    <row r="1779" spans="2:11" x14ac:dyDescent="0.2">
      <c r="B1779" s="375" t="s">
        <v>2253</v>
      </c>
      <c r="C1779" s="359" t="s">
        <v>1869</v>
      </c>
      <c r="D1779" s="359" t="s">
        <v>1779</v>
      </c>
      <c r="E1779" s="376" t="s">
        <v>1982</v>
      </c>
      <c r="F1779" s="377">
        <v>2</v>
      </c>
      <c r="G1779" s="378">
        <v>150</v>
      </c>
      <c r="H1779" s="378">
        <v>300</v>
      </c>
      <c r="I1779" s="379">
        <v>4.0273700066000001E-4</v>
      </c>
      <c r="J1779" s="379">
        <v>2.68491334E-6</v>
      </c>
      <c r="K1779" s="379">
        <v>0</v>
      </c>
    </row>
    <row r="1780" spans="2:11" x14ac:dyDescent="0.2">
      <c r="B1780" s="375" t="s">
        <v>2253</v>
      </c>
      <c r="C1780" s="359" t="s">
        <v>1869</v>
      </c>
      <c r="D1780" s="359" t="s">
        <v>1779</v>
      </c>
      <c r="E1780" s="376" t="s">
        <v>1982</v>
      </c>
      <c r="F1780" s="377">
        <v>15</v>
      </c>
      <c r="G1780" s="378">
        <v>320</v>
      </c>
      <c r="H1780" s="378">
        <v>4800</v>
      </c>
      <c r="I1780" s="379">
        <v>6.4437920104999996E-3</v>
      </c>
      <c r="J1780" s="379">
        <v>2.013685003E-5</v>
      </c>
      <c r="K1780" s="379">
        <v>0</v>
      </c>
    </row>
    <row r="1781" spans="2:11" x14ac:dyDescent="0.2">
      <c r="B1781" s="375" t="s">
        <v>2253</v>
      </c>
      <c r="C1781" s="359" t="s">
        <v>1870</v>
      </c>
      <c r="D1781" s="359" t="s">
        <v>1783</v>
      </c>
      <c r="E1781" s="376" t="s">
        <v>1982</v>
      </c>
      <c r="F1781" s="377">
        <v>33</v>
      </c>
      <c r="G1781" s="378">
        <v>205</v>
      </c>
      <c r="H1781" s="378">
        <v>6765</v>
      </c>
      <c r="I1781" s="379">
        <v>9.0817193647999995E-3</v>
      </c>
      <c r="J1781" s="379">
        <v>4.4301070070000002E-5</v>
      </c>
      <c r="K1781" s="379">
        <v>0</v>
      </c>
    </row>
    <row r="1782" spans="2:11" x14ac:dyDescent="0.2">
      <c r="B1782" s="375" t="s">
        <v>2253</v>
      </c>
      <c r="C1782" s="359" t="s">
        <v>2093</v>
      </c>
      <c r="D1782" s="359" t="s">
        <v>1779</v>
      </c>
      <c r="E1782" s="376" t="s">
        <v>1982</v>
      </c>
      <c r="F1782" s="377">
        <v>1</v>
      </c>
      <c r="G1782" s="378">
        <v>125</v>
      </c>
      <c r="H1782" s="378">
        <v>125</v>
      </c>
      <c r="I1782" s="379">
        <v>1.6780708360999999E-4</v>
      </c>
      <c r="J1782" s="379">
        <v>1.34245667E-6</v>
      </c>
      <c r="K1782" s="379">
        <v>0</v>
      </c>
    </row>
    <row r="1783" spans="2:11" x14ac:dyDescent="0.2">
      <c r="B1783" s="375" t="s">
        <v>2253</v>
      </c>
      <c r="C1783" s="359" t="s">
        <v>1995</v>
      </c>
      <c r="D1783" s="359" t="s">
        <v>2547</v>
      </c>
      <c r="E1783" s="376" t="s">
        <v>1982</v>
      </c>
      <c r="F1783" s="377">
        <v>60</v>
      </c>
      <c r="G1783" s="378">
        <v>90</v>
      </c>
      <c r="H1783" s="378">
        <v>5400</v>
      </c>
      <c r="I1783" s="379">
        <v>7.2492660118199997E-3</v>
      </c>
      <c r="J1783" s="379">
        <v>8.0547400130000002E-5</v>
      </c>
      <c r="K1783" s="379">
        <v>0</v>
      </c>
    </row>
    <row r="1784" spans="2:11" x14ac:dyDescent="0.2">
      <c r="B1784" s="375" t="s">
        <v>2253</v>
      </c>
      <c r="C1784" s="359" t="s">
        <v>1901</v>
      </c>
      <c r="D1784" s="359" t="s">
        <v>1783</v>
      </c>
      <c r="E1784" s="376" t="s">
        <v>1982</v>
      </c>
      <c r="F1784" s="377">
        <v>1</v>
      </c>
      <c r="G1784" s="378">
        <v>60</v>
      </c>
      <c r="H1784" s="378">
        <v>60</v>
      </c>
      <c r="I1784" s="379">
        <v>8.0547400130000002E-5</v>
      </c>
      <c r="J1784" s="379">
        <v>1.34245667E-6</v>
      </c>
      <c r="K1784" s="379">
        <v>0</v>
      </c>
    </row>
    <row r="1785" spans="2:11" x14ac:dyDescent="0.2">
      <c r="B1785" s="375" t="s">
        <v>2253</v>
      </c>
      <c r="C1785" s="359" t="s">
        <v>1901</v>
      </c>
      <c r="D1785" s="359" t="s">
        <v>1783</v>
      </c>
      <c r="E1785" s="376" t="s">
        <v>1982</v>
      </c>
      <c r="F1785" s="377">
        <v>2</v>
      </c>
      <c r="G1785" s="378">
        <v>45</v>
      </c>
      <c r="H1785" s="378">
        <v>90</v>
      </c>
      <c r="I1785" s="379">
        <v>1.208211002E-4</v>
      </c>
      <c r="J1785" s="379">
        <v>2.68491334E-6</v>
      </c>
      <c r="K1785" s="379">
        <v>0</v>
      </c>
    </row>
    <row r="1786" spans="2:11" x14ac:dyDescent="0.2">
      <c r="B1786" s="375" t="s">
        <v>2253</v>
      </c>
      <c r="C1786" s="359" t="s">
        <v>1901</v>
      </c>
      <c r="D1786" s="359" t="s">
        <v>1783</v>
      </c>
      <c r="E1786" s="376" t="s">
        <v>1982</v>
      </c>
      <c r="F1786" s="377">
        <v>20</v>
      </c>
      <c r="G1786" s="378">
        <v>315</v>
      </c>
      <c r="H1786" s="378">
        <v>6300</v>
      </c>
      <c r="I1786" s="379">
        <v>8.4574770137900001E-3</v>
      </c>
      <c r="J1786" s="379">
        <v>2.6849133380000001E-5</v>
      </c>
      <c r="K1786" s="379">
        <v>0</v>
      </c>
    </row>
    <row r="1787" spans="2:11" x14ac:dyDescent="0.2">
      <c r="B1787" s="375" t="s">
        <v>2253</v>
      </c>
      <c r="C1787" s="359" t="s">
        <v>1901</v>
      </c>
      <c r="D1787" s="359" t="s">
        <v>1783</v>
      </c>
      <c r="E1787" s="376" t="s">
        <v>1982</v>
      </c>
      <c r="F1787" s="377">
        <v>26</v>
      </c>
      <c r="G1787" s="378">
        <v>298</v>
      </c>
      <c r="H1787" s="378">
        <v>7748</v>
      </c>
      <c r="I1787" s="379">
        <v>1.040135427029E-2</v>
      </c>
      <c r="J1787" s="379">
        <v>3.4903873389999999E-5</v>
      </c>
      <c r="K1787" s="379">
        <v>0</v>
      </c>
    </row>
    <row r="1788" spans="2:11" x14ac:dyDescent="0.2">
      <c r="B1788" s="375" t="s">
        <v>2254</v>
      </c>
      <c r="C1788" s="359" t="s">
        <v>1810</v>
      </c>
      <c r="D1788" s="359" t="s">
        <v>1779</v>
      </c>
      <c r="E1788" s="376" t="s">
        <v>1982</v>
      </c>
      <c r="F1788" s="377">
        <v>3</v>
      </c>
      <c r="G1788" s="378">
        <v>100</v>
      </c>
      <c r="H1788" s="378">
        <v>300</v>
      </c>
      <c r="I1788" s="379">
        <v>4.0273700066000001E-4</v>
      </c>
      <c r="J1788" s="379">
        <v>4.02737001E-6</v>
      </c>
      <c r="K1788" s="379">
        <v>0</v>
      </c>
    </row>
    <row r="1789" spans="2:11" x14ac:dyDescent="0.2">
      <c r="B1789" s="375" t="s">
        <v>2254</v>
      </c>
      <c r="C1789" s="359" t="s">
        <v>1778</v>
      </c>
      <c r="D1789" s="359" t="s">
        <v>1779</v>
      </c>
      <c r="E1789" s="376" t="s">
        <v>1982</v>
      </c>
      <c r="F1789" s="377">
        <v>3</v>
      </c>
      <c r="G1789" s="378">
        <v>166</v>
      </c>
      <c r="H1789" s="378">
        <v>498</v>
      </c>
      <c r="I1789" s="379">
        <v>6.6854342108999996E-4</v>
      </c>
      <c r="J1789" s="379">
        <v>4.02737001E-6</v>
      </c>
      <c r="K1789" s="379">
        <v>0</v>
      </c>
    </row>
    <row r="1790" spans="2:11" x14ac:dyDescent="0.2">
      <c r="B1790" s="375" t="s">
        <v>2254</v>
      </c>
      <c r="C1790" s="359" t="s">
        <v>1817</v>
      </c>
      <c r="D1790" s="359" t="s">
        <v>1779</v>
      </c>
      <c r="E1790" s="376" t="s">
        <v>1982</v>
      </c>
      <c r="F1790" s="377">
        <v>3</v>
      </c>
      <c r="G1790" s="378">
        <v>240</v>
      </c>
      <c r="H1790" s="378">
        <v>720</v>
      </c>
      <c r="I1790" s="379">
        <v>9.6656880157999997E-4</v>
      </c>
      <c r="J1790" s="379">
        <v>4.02737001E-6</v>
      </c>
      <c r="K1790" s="379">
        <v>0</v>
      </c>
    </row>
    <row r="1791" spans="2:11" x14ac:dyDescent="0.2">
      <c r="B1791" s="375" t="s">
        <v>2254</v>
      </c>
      <c r="C1791" s="359" t="s">
        <v>1820</v>
      </c>
      <c r="D1791" s="359" t="s">
        <v>1779</v>
      </c>
      <c r="E1791" s="376" t="s">
        <v>1982</v>
      </c>
      <c r="F1791" s="377">
        <v>121</v>
      </c>
      <c r="G1791" s="378">
        <v>320</v>
      </c>
      <c r="H1791" s="378">
        <v>38720</v>
      </c>
      <c r="I1791" s="379">
        <v>5.1979922218059998E-2</v>
      </c>
      <c r="J1791" s="379">
        <v>1.6243725693000001E-4</v>
      </c>
      <c r="K1791" s="379">
        <v>0</v>
      </c>
    </row>
    <row r="1792" spans="2:11" x14ac:dyDescent="0.2">
      <c r="B1792" s="375" t="s">
        <v>2254</v>
      </c>
      <c r="C1792" s="359" t="s">
        <v>1823</v>
      </c>
      <c r="D1792" s="359" t="s">
        <v>1779</v>
      </c>
      <c r="E1792" s="376" t="s">
        <v>1982</v>
      </c>
      <c r="F1792" s="377">
        <v>7</v>
      </c>
      <c r="G1792" s="378">
        <v>290</v>
      </c>
      <c r="H1792" s="378">
        <v>2030</v>
      </c>
      <c r="I1792" s="379">
        <v>2.7251870377800001E-3</v>
      </c>
      <c r="J1792" s="379">
        <v>9.3971966799999994E-6</v>
      </c>
      <c r="K1792" s="379">
        <v>0</v>
      </c>
    </row>
    <row r="1793" spans="2:11" x14ac:dyDescent="0.2">
      <c r="B1793" s="375" t="s">
        <v>2254</v>
      </c>
      <c r="C1793" s="359" t="s">
        <v>1826</v>
      </c>
      <c r="D1793" s="359" t="s">
        <v>1779</v>
      </c>
      <c r="E1793" s="376" t="s">
        <v>1982</v>
      </c>
      <c r="F1793" s="377">
        <v>9</v>
      </c>
      <c r="G1793" s="378">
        <v>225</v>
      </c>
      <c r="H1793" s="378">
        <v>2025</v>
      </c>
      <c r="I1793" s="379">
        <v>2.71847475443E-3</v>
      </c>
      <c r="J1793" s="379">
        <v>1.2082110019999999E-5</v>
      </c>
      <c r="K1793" s="379">
        <v>0</v>
      </c>
    </row>
    <row r="1794" spans="2:11" x14ac:dyDescent="0.2">
      <c r="B1794" s="375" t="s">
        <v>2254</v>
      </c>
      <c r="C1794" s="359" t="s">
        <v>1832</v>
      </c>
      <c r="D1794" s="359" t="s">
        <v>1783</v>
      </c>
      <c r="E1794" s="376" t="s">
        <v>1982</v>
      </c>
      <c r="F1794" s="377">
        <v>37</v>
      </c>
      <c r="G1794" s="378">
        <v>335</v>
      </c>
      <c r="H1794" s="378">
        <v>12395</v>
      </c>
      <c r="I1794" s="379">
        <v>1.6639750410460001E-2</v>
      </c>
      <c r="J1794" s="379">
        <v>4.9670896749999998E-5</v>
      </c>
      <c r="K1794" s="379">
        <v>0</v>
      </c>
    </row>
    <row r="1795" spans="2:11" x14ac:dyDescent="0.2">
      <c r="B1795" s="375" t="s">
        <v>2254</v>
      </c>
      <c r="C1795" s="359" t="s">
        <v>1931</v>
      </c>
      <c r="D1795" s="359" t="s">
        <v>1783</v>
      </c>
      <c r="E1795" s="376" t="s">
        <v>1982</v>
      </c>
      <c r="F1795" s="377">
        <v>218</v>
      </c>
      <c r="G1795" s="378">
        <v>115</v>
      </c>
      <c r="H1795" s="378">
        <v>25070</v>
      </c>
      <c r="I1795" s="379">
        <v>3.3655388688189999E-2</v>
      </c>
      <c r="J1795" s="379">
        <v>2.9265555380999998E-4</v>
      </c>
      <c r="K1795" s="379">
        <v>0</v>
      </c>
    </row>
    <row r="1796" spans="2:11" x14ac:dyDescent="0.2">
      <c r="B1796" s="375" t="s">
        <v>2254</v>
      </c>
      <c r="C1796" s="359" t="s">
        <v>2255</v>
      </c>
      <c r="D1796" s="359" t="s">
        <v>2547</v>
      </c>
      <c r="E1796" s="376" t="s">
        <v>1982</v>
      </c>
      <c r="F1796" s="377">
        <v>10</v>
      </c>
      <c r="G1796" s="378">
        <v>255</v>
      </c>
      <c r="H1796" s="378">
        <v>2550</v>
      </c>
      <c r="I1796" s="379">
        <v>3.4232645055799998E-3</v>
      </c>
      <c r="J1796" s="379">
        <v>1.342456669E-5</v>
      </c>
      <c r="K1796" s="379">
        <v>0</v>
      </c>
    </row>
    <row r="1797" spans="2:11" x14ac:dyDescent="0.2">
      <c r="B1797" s="375" t="s">
        <v>2254</v>
      </c>
      <c r="C1797" s="359" t="s">
        <v>2071</v>
      </c>
      <c r="D1797" s="359" t="s">
        <v>1783</v>
      </c>
      <c r="E1797" s="376" t="s">
        <v>1982</v>
      </c>
      <c r="F1797" s="377">
        <v>2</v>
      </c>
      <c r="G1797" s="378">
        <v>277</v>
      </c>
      <c r="H1797" s="378">
        <v>554</v>
      </c>
      <c r="I1797" s="379">
        <v>7.4372099454999999E-4</v>
      </c>
      <c r="J1797" s="379">
        <v>2.68491334E-6</v>
      </c>
      <c r="K1797" s="379">
        <v>0</v>
      </c>
    </row>
    <row r="1798" spans="2:11" x14ac:dyDescent="0.2">
      <c r="B1798" s="375" t="s">
        <v>2254</v>
      </c>
      <c r="C1798" s="359" t="s">
        <v>1859</v>
      </c>
      <c r="D1798" s="359" t="s">
        <v>1779</v>
      </c>
      <c r="E1798" s="376" t="s">
        <v>1982</v>
      </c>
      <c r="F1798" s="377">
        <v>5</v>
      </c>
      <c r="G1798" s="378">
        <v>73</v>
      </c>
      <c r="H1798" s="378">
        <v>365</v>
      </c>
      <c r="I1798" s="379">
        <v>4.8999668412999997E-4</v>
      </c>
      <c r="J1798" s="379">
        <v>6.7122833400000002E-6</v>
      </c>
      <c r="K1798" s="379">
        <v>0</v>
      </c>
    </row>
    <row r="1799" spans="2:11" x14ac:dyDescent="0.2">
      <c r="B1799" s="375" t="s">
        <v>2254</v>
      </c>
      <c r="C1799" s="359" t="s">
        <v>1869</v>
      </c>
      <c r="D1799" s="359" t="s">
        <v>1779</v>
      </c>
      <c r="E1799" s="376" t="s">
        <v>1982</v>
      </c>
      <c r="F1799" s="377">
        <v>6</v>
      </c>
      <c r="G1799" s="378">
        <v>315</v>
      </c>
      <c r="H1799" s="378">
        <v>1890</v>
      </c>
      <c r="I1799" s="379">
        <v>2.5372431041399998E-3</v>
      </c>
      <c r="J1799" s="379">
        <v>8.0547400100000002E-6</v>
      </c>
      <c r="K1799" s="379">
        <v>0</v>
      </c>
    </row>
    <row r="1800" spans="2:11" x14ac:dyDescent="0.2">
      <c r="B1800" s="375" t="s">
        <v>2254</v>
      </c>
      <c r="C1800" s="359" t="s">
        <v>1869</v>
      </c>
      <c r="D1800" s="359" t="s">
        <v>1779</v>
      </c>
      <c r="E1800" s="376" t="s">
        <v>1982</v>
      </c>
      <c r="F1800" s="377">
        <v>17</v>
      </c>
      <c r="G1800" s="378">
        <v>330</v>
      </c>
      <c r="H1800" s="378">
        <v>5610</v>
      </c>
      <c r="I1800" s="379">
        <v>7.5311819122800003E-3</v>
      </c>
      <c r="J1800" s="379">
        <v>2.2821763370000001E-5</v>
      </c>
      <c r="K1800" s="379">
        <v>0</v>
      </c>
    </row>
    <row r="1801" spans="2:11" x14ac:dyDescent="0.2">
      <c r="B1801" s="375" t="s">
        <v>2254</v>
      </c>
      <c r="C1801" s="359" t="s">
        <v>1874</v>
      </c>
      <c r="D1801" s="359" t="s">
        <v>1779</v>
      </c>
      <c r="E1801" s="376" t="s">
        <v>1982</v>
      </c>
      <c r="F1801" s="377">
        <v>1238</v>
      </c>
      <c r="G1801" s="378">
        <v>169.35218093699501</v>
      </c>
      <c r="H1801" s="378">
        <v>209658</v>
      </c>
      <c r="I1801" s="379">
        <v>0.28145678027878002</v>
      </c>
      <c r="J1801" s="379">
        <v>1.66196135604E-3</v>
      </c>
      <c r="K1801" s="379">
        <v>0</v>
      </c>
    </row>
    <row r="1802" spans="2:11" x14ac:dyDescent="0.2">
      <c r="B1802" s="375" t="s">
        <v>2254</v>
      </c>
      <c r="C1802" s="359" t="s">
        <v>1958</v>
      </c>
      <c r="D1802" s="359" t="s">
        <v>1783</v>
      </c>
      <c r="E1802" s="376" t="s">
        <v>1982</v>
      </c>
      <c r="F1802" s="377">
        <v>10</v>
      </c>
      <c r="G1802" s="378">
        <v>295</v>
      </c>
      <c r="H1802" s="378">
        <v>2950</v>
      </c>
      <c r="I1802" s="379">
        <v>3.9602471731200002E-3</v>
      </c>
      <c r="J1802" s="379">
        <v>1.342456669E-5</v>
      </c>
      <c r="K1802" s="379">
        <v>0</v>
      </c>
    </row>
    <row r="1803" spans="2:11" x14ac:dyDescent="0.2">
      <c r="B1803" s="375" t="s">
        <v>2254</v>
      </c>
      <c r="C1803" s="359" t="s">
        <v>2256</v>
      </c>
      <c r="D1803" s="359" t="s">
        <v>2547</v>
      </c>
      <c r="E1803" s="376" t="s">
        <v>1982</v>
      </c>
      <c r="F1803" s="377">
        <v>22</v>
      </c>
      <c r="G1803" s="378">
        <v>175</v>
      </c>
      <c r="H1803" s="378">
        <v>3850</v>
      </c>
      <c r="I1803" s="379">
        <v>5.1684581750899997E-3</v>
      </c>
      <c r="J1803" s="379">
        <v>2.9534046709999999E-5</v>
      </c>
      <c r="K1803" s="379">
        <v>0</v>
      </c>
    </row>
    <row r="1804" spans="2:11" x14ac:dyDescent="0.2">
      <c r="B1804" s="375" t="s">
        <v>2254</v>
      </c>
      <c r="C1804" s="359" t="s">
        <v>2054</v>
      </c>
      <c r="D1804" s="359" t="s">
        <v>2547</v>
      </c>
      <c r="E1804" s="376" t="s">
        <v>1982</v>
      </c>
      <c r="F1804" s="377">
        <v>17</v>
      </c>
      <c r="G1804" s="378">
        <v>160</v>
      </c>
      <c r="H1804" s="378">
        <v>2720</v>
      </c>
      <c r="I1804" s="379">
        <v>3.6514821392899998E-3</v>
      </c>
      <c r="J1804" s="379">
        <v>2.2821763370000001E-5</v>
      </c>
      <c r="K1804" s="379">
        <v>0</v>
      </c>
    </row>
    <row r="1805" spans="2:11" x14ac:dyDescent="0.2">
      <c r="B1805" s="375" t="s">
        <v>2254</v>
      </c>
      <c r="C1805" s="359" t="s">
        <v>1978</v>
      </c>
      <c r="D1805" s="359" t="s">
        <v>1779</v>
      </c>
      <c r="E1805" s="376" t="s">
        <v>1982</v>
      </c>
      <c r="F1805" s="377">
        <v>3</v>
      </c>
      <c r="G1805" s="378">
        <v>5</v>
      </c>
      <c r="H1805" s="378">
        <v>15</v>
      </c>
      <c r="I1805" s="379">
        <v>2.013685003E-5</v>
      </c>
      <c r="J1805" s="379">
        <v>4.02737001E-6</v>
      </c>
      <c r="K1805" s="379">
        <v>0</v>
      </c>
    </row>
    <row r="1806" spans="2:11" x14ac:dyDescent="0.2">
      <c r="B1806" s="375" t="s">
        <v>2254</v>
      </c>
      <c r="C1806" s="359" t="s">
        <v>1997</v>
      </c>
      <c r="D1806" s="359" t="s">
        <v>1779</v>
      </c>
      <c r="E1806" s="376" t="s">
        <v>1982</v>
      </c>
      <c r="F1806" s="377">
        <v>13</v>
      </c>
      <c r="G1806" s="378">
        <v>116</v>
      </c>
      <c r="H1806" s="378">
        <v>1508</v>
      </c>
      <c r="I1806" s="379">
        <v>2.0244246566299999E-3</v>
      </c>
      <c r="J1806" s="379">
        <v>1.7451936700000001E-5</v>
      </c>
      <c r="K1806" s="379">
        <v>0</v>
      </c>
    </row>
    <row r="1807" spans="2:11" x14ac:dyDescent="0.2">
      <c r="B1807" s="375" t="s">
        <v>2257</v>
      </c>
      <c r="C1807" s="359" t="s">
        <v>2047</v>
      </c>
      <c r="D1807" s="359" t="s">
        <v>1779</v>
      </c>
      <c r="E1807" s="376" t="s">
        <v>1982</v>
      </c>
      <c r="F1807" s="377">
        <v>5</v>
      </c>
      <c r="G1807" s="378">
        <v>205</v>
      </c>
      <c r="H1807" s="378">
        <v>1025</v>
      </c>
      <c r="I1807" s="379">
        <v>1.37601808558E-3</v>
      </c>
      <c r="J1807" s="379">
        <v>6.7122833400000002E-6</v>
      </c>
      <c r="K1807" s="379">
        <v>0</v>
      </c>
    </row>
    <row r="1808" spans="2:11" x14ac:dyDescent="0.2">
      <c r="B1808" s="375" t="s">
        <v>2257</v>
      </c>
      <c r="C1808" s="359" t="s">
        <v>1785</v>
      </c>
      <c r="D1808" s="359" t="s">
        <v>1779</v>
      </c>
      <c r="E1808" s="376" t="s">
        <v>1982</v>
      </c>
      <c r="F1808" s="377">
        <v>26</v>
      </c>
      <c r="G1808" s="378">
        <v>230</v>
      </c>
      <c r="H1808" s="378">
        <v>5980</v>
      </c>
      <c r="I1808" s="379">
        <v>8.0278908797499996E-3</v>
      </c>
      <c r="J1808" s="379">
        <v>3.4903873389999999E-5</v>
      </c>
      <c r="K1808" s="379">
        <v>0</v>
      </c>
    </row>
    <row r="1809" spans="2:11" x14ac:dyDescent="0.2">
      <c r="B1809" s="375" t="s">
        <v>2257</v>
      </c>
      <c r="C1809" s="359" t="s">
        <v>1815</v>
      </c>
      <c r="D1809" s="359" t="s">
        <v>1779</v>
      </c>
      <c r="E1809" s="376" t="s">
        <v>1982</v>
      </c>
      <c r="F1809" s="377">
        <v>5</v>
      </c>
      <c r="G1809" s="378">
        <v>96</v>
      </c>
      <c r="H1809" s="378">
        <v>480</v>
      </c>
      <c r="I1809" s="379">
        <v>6.4437920105000004E-4</v>
      </c>
      <c r="J1809" s="379">
        <v>6.7122833400000002E-6</v>
      </c>
      <c r="K1809" s="379">
        <v>0</v>
      </c>
    </row>
    <row r="1810" spans="2:11" x14ac:dyDescent="0.2">
      <c r="B1810" s="375" t="s">
        <v>2257</v>
      </c>
      <c r="C1810" s="359" t="s">
        <v>1921</v>
      </c>
      <c r="D1810" s="359" t="s">
        <v>1779</v>
      </c>
      <c r="E1810" s="376" t="s">
        <v>1982</v>
      </c>
      <c r="F1810" s="377">
        <v>10</v>
      </c>
      <c r="G1810" s="378">
        <v>440</v>
      </c>
      <c r="H1810" s="378">
        <v>4400</v>
      </c>
      <c r="I1810" s="379">
        <v>5.9068093429599997E-3</v>
      </c>
      <c r="J1810" s="379">
        <v>1.342456669E-5</v>
      </c>
      <c r="K1810" s="379">
        <v>0</v>
      </c>
    </row>
    <row r="1811" spans="2:11" x14ac:dyDescent="0.2">
      <c r="B1811" s="375" t="s">
        <v>2257</v>
      </c>
      <c r="C1811" s="359" t="s">
        <v>1927</v>
      </c>
      <c r="D1811" s="359" t="s">
        <v>1783</v>
      </c>
      <c r="E1811" s="376" t="s">
        <v>1982</v>
      </c>
      <c r="F1811" s="377">
        <v>1</v>
      </c>
      <c r="G1811" s="378">
        <v>15</v>
      </c>
      <c r="H1811" s="378">
        <v>15</v>
      </c>
      <c r="I1811" s="379">
        <v>2.013685003E-5</v>
      </c>
      <c r="J1811" s="379">
        <v>1.34245667E-6</v>
      </c>
      <c r="K1811" s="379">
        <v>0</v>
      </c>
    </row>
    <row r="1812" spans="2:11" x14ac:dyDescent="0.2">
      <c r="B1812" s="375" t="s">
        <v>2257</v>
      </c>
      <c r="C1812" s="359" t="s">
        <v>1930</v>
      </c>
      <c r="D1812" s="359" t="s">
        <v>1779</v>
      </c>
      <c r="E1812" s="376" t="s">
        <v>1982</v>
      </c>
      <c r="F1812" s="377">
        <v>4</v>
      </c>
      <c r="G1812" s="378">
        <v>387</v>
      </c>
      <c r="H1812" s="378">
        <v>1548</v>
      </c>
      <c r="I1812" s="379">
        <v>2.0781229233899998E-3</v>
      </c>
      <c r="J1812" s="379">
        <v>5.36982668E-6</v>
      </c>
      <c r="K1812" s="379">
        <v>0</v>
      </c>
    </row>
    <row r="1813" spans="2:11" x14ac:dyDescent="0.2">
      <c r="B1813" s="375" t="s">
        <v>2257</v>
      </c>
      <c r="C1813" s="359" t="s">
        <v>1845</v>
      </c>
      <c r="D1813" s="359" t="s">
        <v>1783</v>
      </c>
      <c r="E1813" s="376" t="s">
        <v>1982</v>
      </c>
      <c r="F1813" s="377">
        <v>25</v>
      </c>
      <c r="G1813" s="378">
        <v>325</v>
      </c>
      <c r="H1813" s="378">
        <v>8125</v>
      </c>
      <c r="I1813" s="379">
        <v>1.0907460434449999E-2</v>
      </c>
      <c r="J1813" s="379">
        <v>3.3561416719999998E-5</v>
      </c>
      <c r="K1813" s="379">
        <v>0</v>
      </c>
    </row>
    <row r="1814" spans="2:11" x14ac:dyDescent="0.2">
      <c r="B1814" s="375" t="s">
        <v>2257</v>
      </c>
      <c r="C1814" s="359" t="s">
        <v>1847</v>
      </c>
      <c r="D1814" s="359" t="s">
        <v>1779</v>
      </c>
      <c r="E1814" s="376" t="s">
        <v>1982</v>
      </c>
      <c r="F1814" s="377">
        <v>24</v>
      </c>
      <c r="G1814" s="378">
        <v>330</v>
      </c>
      <c r="H1814" s="378">
        <v>7920</v>
      </c>
      <c r="I1814" s="379">
        <v>1.063225681733E-2</v>
      </c>
      <c r="J1814" s="379">
        <v>3.2218960049999997E-5</v>
      </c>
      <c r="K1814" s="379">
        <v>0</v>
      </c>
    </row>
    <row r="1815" spans="2:11" x14ac:dyDescent="0.2">
      <c r="B1815" s="375" t="s">
        <v>2257</v>
      </c>
      <c r="C1815" s="359" t="s">
        <v>1862</v>
      </c>
      <c r="D1815" s="359" t="s">
        <v>1779</v>
      </c>
      <c r="E1815" s="376" t="s">
        <v>1982</v>
      </c>
      <c r="F1815" s="377">
        <v>2</v>
      </c>
      <c r="G1815" s="378">
        <v>10</v>
      </c>
      <c r="H1815" s="378">
        <v>20</v>
      </c>
      <c r="I1815" s="379">
        <v>2.6849133380000001E-5</v>
      </c>
      <c r="J1815" s="379">
        <v>2.68491334E-6</v>
      </c>
      <c r="K1815" s="379">
        <v>0</v>
      </c>
    </row>
    <row r="1816" spans="2:11" x14ac:dyDescent="0.2">
      <c r="B1816" s="375" t="s">
        <v>2257</v>
      </c>
      <c r="C1816" s="359" t="s">
        <v>1984</v>
      </c>
      <c r="D1816" s="359" t="s">
        <v>1779</v>
      </c>
      <c r="E1816" s="376" t="s">
        <v>1982</v>
      </c>
      <c r="F1816" s="377">
        <v>1</v>
      </c>
      <c r="G1816" s="378">
        <v>105</v>
      </c>
      <c r="H1816" s="378">
        <v>105</v>
      </c>
      <c r="I1816" s="379">
        <v>1.4095795023E-4</v>
      </c>
      <c r="J1816" s="379">
        <v>1.34245667E-6</v>
      </c>
      <c r="K1816" s="379">
        <v>0</v>
      </c>
    </row>
    <row r="1817" spans="2:11" x14ac:dyDescent="0.2">
      <c r="B1817" s="375" t="s">
        <v>2257</v>
      </c>
      <c r="C1817" s="359" t="s">
        <v>1984</v>
      </c>
      <c r="D1817" s="359" t="s">
        <v>1779</v>
      </c>
      <c r="E1817" s="376" t="s">
        <v>1982</v>
      </c>
      <c r="F1817" s="377">
        <v>10</v>
      </c>
      <c r="G1817" s="378">
        <v>325</v>
      </c>
      <c r="H1817" s="378">
        <v>3250</v>
      </c>
      <c r="I1817" s="379">
        <v>4.3629841737800002E-3</v>
      </c>
      <c r="J1817" s="379">
        <v>1.342456669E-5</v>
      </c>
      <c r="K1817" s="379">
        <v>0</v>
      </c>
    </row>
    <row r="1818" spans="2:11" x14ac:dyDescent="0.2">
      <c r="B1818" s="375" t="s">
        <v>2257</v>
      </c>
      <c r="C1818" s="359" t="s">
        <v>1869</v>
      </c>
      <c r="D1818" s="359" t="s">
        <v>1779</v>
      </c>
      <c r="E1818" s="376" t="s">
        <v>1982</v>
      </c>
      <c r="F1818" s="377">
        <v>1</v>
      </c>
      <c r="G1818" s="378">
        <v>255</v>
      </c>
      <c r="H1818" s="378">
        <v>255</v>
      </c>
      <c r="I1818" s="379">
        <v>3.4232645056000001E-4</v>
      </c>
      <c r="J1818" s="379">
        <v>1.34245667E-6</v>
      </c>
      <c r="K1818" s="379">
        <v>0</v>
      </c>
    </row>
    <row r="1819" spans="2:11" x14ac:dyDescent="0.2">
      <c r="B1819" s="375" t="s">
        <v>2257</v>
      </c>
      <c r="C1819" s="359" t="s">
        <v>1869</v>
      </c>
      <c r="D1819" s="359" t="s">
        <v>1779</v>
      </c>
      <c r="E1819" s="376" t="s">
        <v>1982</v>
      </c>
      <c r="F1819" s="377">
        <v>7</v>
      </c>
      <c r="G1819" s="378">
        <v>263</v>
      </c>
      <c r="H1819" s="378">
        <v>1841</v>
      </c>
      <c r="I1819" s="379">
        <v>2.4714627273600001E-3</v>
      </c>
      <c r="J1819" s="379">
        <v>9.3971966799999994E-6</v>
      </c>
      <c r="K1819" s="379">
        <v>0</v>
      </c>
    </row>
    <row r="1820" spans="2:11" x14ac:dyDescent="0.2">
      <c r="B1820" s="375" t="s">
        <v>2257</v>
      </c>
      <c r="C1820" s="359" t="s">
        <v>1958</v>
      </c>
      <c r="D1820" s="359" t="s">
        <v>1783</v>
      </c>
      <c r="E1820" s="376" t="s">
        <v>1982</v>
      </c>
      <c r="F1820" s="377">
        <v>24</v>
      </c>
      <c r="G1820" s="378">
        <v>360</v>
      </c>
      <c r="H1820" s="378">
        <v>8640</v>
      </c>
      <c r="I1820" s="379">
        <v>1.159882561891E-2</v>
      </c>
      <c r="J1820" s="379">
        <v>3.2218960049999997E-5</v>
      </c>
      <c r="K1820" s="379">
        <v>0</v>
      </c>
    </row>
    <row r="1821" spans="2:11" x14ac:dyDescent="0.2">
      <c r="B1821" s="375" t="s">
        <v>2257</v>
      </c>
      <c r="C1821" s="359" t="s">
        <v>1896</v>
      </c>
      <c r="D1821" s="359" t="s">
        <v>1783</v>
      </c>
      <c r="E1821" s="376" t="s">
        <v>1982</v>
      </c>
      <c r="F1821" s="377">
        <v>8</v>
      </c>
      <c r="G1821" s="378">
        <v>185</v>
      </c>
      <c r="H1821" s="378">
        <v>1480</v>
      </c>
      <c r="I1821" s="379">
        <v>1.9868358699100001E-3</v>
      </c>
      <c r="J1821" s="379">
        <v>1.073965335E-5</v>
      </c>
      <c r="K1821" s="379">
        <v>0</v>
      </c>
    </row>
    <row r="1822" spans="2:11" x14ac:dyDescent="0.2">
      <c r="B1822" s="375" t="s">
        <v>2257</v>
      </c>
      <c r="C1822" s="359" t="s">
        <v>1997</v>
      </c>
      <c r="D1822" s="359" t="s">
        <v>1779</v>
      </c>
      <c r="E1822" s="376" t="s">
        <v>1982</v>
      </c>
      <c r="F1822" s="377">
        <v>2</v>
      </c>
      <c r="G1822" s="378">
        <v>35</v>
      </c>
      <c r="H1822" s="378">
        <v>70</v>
      </c>
      <c r="I1822" s="379">
        <v>9.3971966819999994E-5</v>
      </c>
      <c r="J1822" s="379">
        <v>2.68491334E-6</v>
      </c>
      <c r="K1822" s="379">
        <v>0</v>
      </c>
    </row>
    <row r="1823" spans="2:11" x14ac:dyDescent="0.2">
      <c r="B1823" s="375" t="s">
        <v>2257</v>
      </c>
      <c r="C1823" s="359" t="s">
        <v>1997</v>
      </c>
      <c r="D1823" s="359" t="s">
        <v>1779</v>
      </c>
      <c r="E1823" s="376" t="s">
        <v>1982</v>
      </c>
      <c r="F1823" s="377">
        <v>47</v>
      </c>
      <c r="G1823" s="378">
        <v>115</v>
      </c>
      <c r="H1823" s="378">
        <v>5405</v>
      </c>
      <c r="I1823" s="379">
        <v>7.2559782951600003E-3</v>
      </c>
      <c r="J1823" s="379">
        <v>6.3095463440000004E-5</v>
      </c>
      <c r="K1823" s="379">
        <v>0</v>
      </c>
    </row>
    <row r="1824" spans="2:11" x14ac:dyDescent="0.2">
      <c r="B1824" s="375" t="s">
        <v>2257</v>
      </c>
      <c r="C1824" s="359" t="s">
        <v>1901</v>
      </c>
      <c r="D1824" s="359" t="s">
        <v>1783</v>
      </c>
      <c r="E1824" s="376" t="s">
        <v>1982</v>
      </c>
      <c r="F1824" s="377">
        <v>63</v>
      </c>
      <c r="G1824" s="378">
        <v>363</v>
      </c>
      <c r="H1824" s="378">
        <v>22869</v>
      </c>
      <c r="I1824" s="379">
        <v>3.0700641560040001E-2</v>
      </c>
      <c r="J1824" s="379">
        <v>8.4574770139999998E-5</v>
      </c>
      <c r="K1824" s="379">
        <v>0</v>
      </c>
    </row>
    <row r="1825" spans="2:11" x14ac:dyDescent="0.2">
      <c r="B1825" s="375" t="s">
        <v>2258</v>
      </c>
      <c r="C1825" s="359" t="s">
        <v>1812</v>
      </c>
      <c r="D1825" s="359" t="s">
        <v>1783</v>
      </c>
      <c r="E1825" s="376" t="s">
        <v>1982</v>
      </c>
      <c r="F1825" s="377">
        <v>2</v>
      </c>
      <c r="G1825" s="378">
        <v>20</v>
      </c>
      <c r="H1825" s="378">
        <v>40</v>
      </c>
      <c r="I1825" s="379">
        <v>5.3698266749999998E-5</v>
      </c>
      <c r="J1825" s="379">
        <v>2.68491334E-6</v>
      </c>
      <c r="K1825" s="379">
        <v>0</v>
      </c>
    </row>
    <row r="1826" spans="2:11" x14ac:dyDescent="0.2">
      <c r="B1826" s="375" t="s">
        <v>2258</v>
      </c>
      <c r="C1826" s="359" t="s">
        <v>1820</v>
      </c>
      <c r="D1826" s="359" t="s">
        <v>1779</v>
      </c>
      <c r="E1826" s="376" t="s">
        <v>1982</v>
      </c>
      <c r="F1826" s="377">
        <v>115</v>
      </c>
      <c r="G1826" s="378">
        <v>352.24347826087001</v>
      </c>
      <c r="H1826" s="378">
        <v>40508</v>
      </c>
      <c r="I1826" s="379">
        <v>5.4380234741969999E-2</v>
      </c>
      <c r="J1826" s="379">
        <v>1.5438251692E-4</v>
      </c>
      <c r="K1826" s="379">
        <v>0</v>
      </c>
    </row>
    <row r="1827" spans="2:11" x14ac:dyDescent="0.2">
      <c r="B1827" s="375" t="s">
        <v>2258</v>
      </c>
      <c r="C1827" s="359" t="s">
        <v>1826</v>
      </c>
      <c r="D1827" s="359" t="s">
        <v>1779</v>
      </c>
      <c r="E1827" s="376" t="s">
        <v>1982</v>
      </c>
      <c r="F1827" s="377">
        <v>50</v>
      </c>
      <c r="G1827" s="378">
        <v>281.44</v>
      </c>
      <c r="H1827" s="378">
        <v>14072</v>
      </c>
      <c r="I1827" s="379">
        <v>1.889105024413E-2</v>
      </c>
      <c r="J1827" s="379">
        <v>6.7122833439999996E-5</v>
      </c>
      <c r="K1827" s="379">
        <v>0</v>
      </c>
    </row>
    <row r="1828" spans="2:11" x14ac:dyDescent="0.2">
      <c r="B1828" s="375" t="s">
        <v>2258</v>
      </c>
      <c r="C1828" s="359" t="s">
        <v>1989</v>
      </c>
      <c r="D1828" s="359" t="s">
        <v>2547</v>
      </c>
      <c r="E1828" s="376" t="s">
        <v>1982</v>
      </c>
      <c r="F1828" s="377">
        <v>80</v>
      </c>
      <c r="G1828" s="378">
        <v>316</v>
      </c>
      <c r="H1828" s="378">
        <v>25280</v>
      </c>
      <c r="I1828" s="379">
        <v>3.3937304588649998E-2</v>
      </c>
      <c r="J1828" s="379">
        <v>1.0739653351E-4</v>
      </c>
      <c r="K1828" s="379">
        <v>0</v>
      </c>
    </row>
    <row r="1829" spans="2:11" x14ac:dyDescent="0.2">
      <c r="B1829" s="375" t="s">
        <v>2258</v>
      </c>
      <c r="C1829" s="359" t="s">
        <v>1984</v>
      </c>
      <c r="D1829" s="359" t="s">
        <v>1779</v>
      </c>
      <c r="E1829" s="376" t="s">
        <v>1982</v>
      </c>
      <c r="F1829" s="377">
        <v>2</v>
      </c>
      <c r="G1829" s="378">
        <v>119</v>
      </c>
      <c r="H1829" s="378">
        <v>238</v>
      </c>
      <c r="I1829" s="379">
        <v>3.1950468719000002E-4</v>
      </c>
      <c r="J1829" s="379">
        <v>2.68491334E-6</v>
      </c>
      <c r="K1829" s="379">
        <v>0</v>
      </c>
    </row>
    <row r="1830" spans="2:11" x14ac:dyDescent="0.2">
      <c r="B1830" s="375" t="s">
        <v>2258</v>
      </c>
      <c r="C1830" s="359" t="s">
        <v>1984</v>
      </c>
      <c r="D1830" s="359" t="s">
        <v>1779</v>
      </c>
      <c r="E1830" s="376" t="s">
        <v>1982</v>
      </c>
      <c r="F1830" s="377">
        <v>3</v>
      </c>
      <c r="G1830" s="378">
        <v>165</v>
      </c>
      <c r="H1830" s="378">
        <v>495</v>
      </c>
      <c r="I1830" s="379">
        <v>6.6451605108000002E-4</v>
      </c>
      <c r="J1830" s="379">
        <v>4.02737001E-6</v>
      </c>
      <c r="K1830" s="379">
        <v>0</v>
      </c>
    </row>
    <row r="1831" spans="2:11" x14ac:dyDescent="0.2">
      <c r="B1831" s="375" t="s">
        <v>2258</v>
      </c>
      <c r="C1831" s="359" t="s">
        <v>1868</v>
      </c>
      <c r="D1831" s="359" t="s">
        <v>2547</v>
      </c>
      <c r="E1831" s="376" t="s">
        <v>1982</v>
      </c>
      <c r="F1831" s="377">
        <v>1</v>
      </c>
      <c r="G1831" s="378">
        <v>19</v>
      </c>
      <c r="H1831" s="378">
        <v>19</v>
      </c>
      <c r="I1831" s="379">
        <v>2.550667671E-5</v>
      </c>
      <c r="J1831" s="379">
        <v>1.34245667E-6</v>
      </c>
      <c r="K1831" s="379">
        <v>0</v>
      </c>
    </row>
    <row r="1832" spans="2:11" x14ac:dyDescent="0.2">
      <c r="B1832" s="375" t="s">
        <v>2258</v>
      </c>
      <c r="C1832" s="359" t="s">
        <v>1869</v>
      </c>
      <c r="D1832" s="359" t="s">
        <v>1779</v>
      </c>
      <c r="E1832" s="376" t="s">
        <v>1982</v>
      </c>
      <c r="F1832" s="377">
        <v>3</v>
      </c>
      <c r="G1832" s="378">
        <v>300</v>
      </c>
      <c r="H1832" s="378">
        <v>900</v>
      </c>
      <c r="I1832" s="379">
        <v>1.20821100197E-3</v>
      </c>
      <c r="J1832" s="379">
        <v>4.02737001E-6</v>
      </c>
      <c r="K1832" s="379">
        <v>0</v>
      </c>
    </row>
    <row r="1833" spans="2:11" x14ac:dyDescent="0.2">
      <c r="B1833" s="375" t="s">
        <v>2258</v>
      </c>
      <c r="C1833" s="359" t="s">
        <v>1869</v>
      </c>
      <c r="D1833" s="359" t="s">
        <v>1779</v>
      </c>
      <c r="E1833" s="376" t="s">
        <v>1982</v>
      </c>
      <c r="F1833" s="377">
        <v>8</v>
      </c>
      <c r="G1833" s="378">
        <v>300</v>
      </c>
      <c r="H1833" s="378">
        <v>2400</v>
      </c>
      <c r="I1833" s="379">
        <v>3.2218960052499998E-3</v>
      </c>
      <c r="J1833" s="379">
        <v>1.073965335E-5</v>
      </c>
      <c r="K1833" s="379">
        <v>0</v>
      </c>
    </row>
    <row r="1834" spans="2:11" x14ac:dyDescent="0.2">
      <c r="B1834" s="375" t="s">
        <v>2258</v>
      </c>
      <c r="C1834" s="359" t="s">
        <v>2124</v>
      </c>
      <c r="D1834" s="359" t="s">
        <v>1779</v>
      </c>
      <c r="E1834" s="376" t="s">
        <v>1982</v>
      </c>
      <c r="F1834" s="377">
        <v>106</v>
      </c>
      <c r="G1834" s="378">
        <v>415</v>
      </c>
      <c r="H1834" s="378">
        <v>43990</v>
      </c>
      <c r="I1834" s="379">
        <v>5.9054668862930003E-2</v>
      </c>
      <c r="J1834" s="379">
        <v>1.4230040690000001E-4</v>
      </c>
      <c r="K1834" s="379">
        <v>0</v>
      </c>
    </row>
    <row r="1835" spans="2:11" x14ac:dyDescent="0.2">
      <c r="B1835" s="375" t="s">
        <v>2258</v>
      </c>
      <c r="C1835" s="359" t="s">
        <v>1985</v>
      </c>
      <c r="D1835" s="359" t="s">
        <v>1783</v>
      </c>
      <c r="E1835" s="376" t="s">
        <v>1982</v>
      </c>
      <c r="F1835" s="377">
        <v>4</v>
      </c>
      <c r="G1835" s="378">
        <v>180</v>
      </c>
      <c r="H1835" s="378">
        <v>720</v>
      </c>
      <c r="I1835" s="379">
        <v>9.6656880157999997E-4</v>
      </c>
      <c r="J1835" s="379">
        <v>5.36982668E-6</v>
      </c>
      <c r="K1835" s="379">
        <v>0</v>
      </c>
    </row>
    <row r="1836" spans="2:11" x14ac:dyDescent="0.2">
      <c r="B1836" s="375" t="s">
        <v>2258</v>
      </c>
      <c r="C1836" s="359" t="s">
        <v>1901</v>
      </c>
      <c r="D1836" s="359" t="s">
        <v>1783</v>
      </c>
      <c r="E1836" s="376" t="s">
        <v>1982</v>
      </c>
      <c r="F1836" s="377">
        <v>2</v>
      </c>
      <c r="G1836" s="378">
        <v>15</v>
      </c>
      <c r="H1836" s="378">
        <v>30</v>
      </c>
      <c r="I1836" s="379">
        <v>4.0273700070000002E-5</v>
      </c>
      <c r="J1836" s="379">
        <v>2.68491334E-6</v>
      </c>
      <c r="K1836" s="379">
        <v>0</v>
      </c>
    </row>
    <row r="1837" spans="2:11" x14ac:dyDescent="0.2">
      <c r="B1837" s="375" t="s">
        <v>2259</v>
      </c>
      <c r="C1837" s="359" t="s">
        <v>2260</v>
      </c>
      <c r="D1837" s="359" t="s">
        <v>1783</v>
      </c>
      <c r="E1837" s="376" t="s">
        <v>1982</v>
      </c>
      <c r="F1837" s="377">
        <v>2</v>
      </c>
      <c r="G1837" s="378">
        <v>53</v>
      </c>
      <c r="H1837" s="378">
        <v>106</v>
      </c>
      <c r="I1837" s="379">
        <v>1.4230040690000001E-4</v>
      </c>
      <c r="J1837" s="379">
        <v>2.68491334E-6</v>
      </c>
      <c r="K1837" s="379">
        <v>0</v>
      </c>
    </row>
    <row r="1838" spans="2:11" x14ac:dyDescent="0.2">
      <c r="B1838" s="375" t="s">
        <v>2259</v>
      </c>
      <c r="C1838" s="359" t="s">
        <v>1930</v>
      </c>
      <c r="D1838" s="359" t="s">
        <v>1779</v>
      </c>
      <c r="E1838" s="376" t="s">
        <v>1982</v>
      </c>
      <c r="F1838" s="377">
        <v>24</v>
      </c>
      <c r="G1838" s="378">
        <v>430</v>
      </c>
      <c r="H1838" s="378">
        <v>10320</v>
      </c>
      <c r="I1838" s="379">
        <v>1.385415282258E-2</v>
      </c>
      <c r="J1838" s="379">
        <v>3.2218960049999997E-5</v>
      </c>
      <c r="K1838" s="379">
        <v>0</v>
      </c>
    </row>
    <row r="1839" spans="2:11" x14ac:dyDescent="0.2">
      <c r="B1839" s="375" t="s">
        <v>2259</v>
      </c>
      <c r="C1839" s="359" t="s">
        <v>2089</v>
      </c>
      <c r="D1839" s="359" t="s">
        <v>2547</v>
      </c>
      <c r="E1839" s="376" t="s">
        <v>1982</v>
      </c>
      <c r="F1839" s="377">
        <v>13</v>
      </c>
      <c r="G1839" s="378">
        <v>350</v>
      </c>
      <c r="H1839" s="378">
        <v>4550</v>
      </c>
      <c r="I1839" s="379">
        <v>6.1081778432899997E-3</v>
      </c>
      <c r="J1839" s="379">
        <v>1.7451936700000001E-5</v>
      </c>
      <c r="K1839" s="379">
        <v>0</v>
      </c>
    </row>
    <row r="1840" spans="2:11" x14ac:dyDescent="0.2">
      <c r="B1840" s="375" t="s">
        <v>2259</v>
      </c>
      <c r="C1840" s="359" t="s">
        <v>2210</v>
      </c>
      <c r="D1840" s="359" t="s">
        <v>2547</v>
      </c>
      <c r="E1840" s="376" t="s">
        <v>1982</v>
      </c>
      <c r="F1840" s="377">
        <v>133</v>
      </c>
      <c r="G1840" s="378">
        <v>43</v>
      </c>
      <c r="H1840" s="378">
        <v>5719</v>
      </c>
      <c r="I1840" s="379">
        <v>7.6775096891800003E-3</v>
      </c>
      <c r="J1840" s="379">
        <v>1.7854673695999999E-4</v>
      </c>
      <c r="K1840" s="379">
        <v>0</v>
      </c>
    </row>
    <row r="1841" spans="2:11" x14ac:dyDescent="0.2">
      <c r="B1841" s="375" t="s">
        <v>2261</v>
      </c>
      <c r="C1841" s="359" t="s">
        <v>1906</v>
      </c>
      <c r="D1841" s="359" t="s">
        <v>1783</v>
      </c>
      <c r="E1841" s="376" t="s">
        <v>1982</v>
      </c>
      <c r="F1841" s="377">
        <v>49</v>
      </c>
      <c r="G1841" s="378">
        <v>91</v>
      </c>
      <c r="H1841" s="378">
        <v>4459</v>
      </c>
      <c r="I1841" s="379">
        <v>5.9860142864200001E-3</v>
      </c>
      <c r="J1841" s="379">
        <v>6.5780376770000002E-5</v>
      </c>
      <c r="K1841" s="379">
        <v>0</v>
      </c>
    </row>
    <row r="1842" spans="2:11" x14ac:dyDescent="0.2">
      <c r="B1842" s="375" t="s">
        <v>2261</v>
      </c>
      <c r="C1842" s="359" t="s">
        <v>1821</v>
      </c>
      <c r="D1842" s="359" t="s">
        <v>1779</v>
      </c>
      <c r="E1842" s="376" t="s">
        <v>1982</v>
      </c>
      <c r="F1842" s="377">
        <v>15</v>
      </c>
      <c r="G1842" s="378">
        <v>157</v>
      </c>
      <c r="H1842" s="378">
        <v>2355</v>
      </c>
      <c r="I1842" s="379">
        <v>3.1614854551500001E-3</v>
      </c>
      <c r="J1842" s="379">
        <v>2.013685003E-5</v>
      </c>
      <c r="K1842" s="379">
        <v>0</v>
      </c>
    </row>
    <row r="1843" spans="2:11" x14ac:dyDescent="0.2">
      <c r="B1843" s="375" t="s">
        <v>2261</v>
      </c>
      <c r="C1843" s="359" t="s">
        <v>2206</v>
      </c>
      <c r="D1843" s="359" t="s">
        <v>2547</v>
      </c>
      <c r="E1843" s="376" t="s">
        <v>1982</v>
      </c>
      <c r="F1843" s="377">
        <v>32</v>
      </c>
      <c r="G1843" s="378">
        <v>80</v>
      </c>
      <c r="H1843" s="378">
        <v>2560</v>
      </c>
      <c r="I1843" s="379">
        <v>3.43668907227E-3</v>
      </c>
      <c r="J1843" s="379">
        <v>4.2958613400000001E-5</v>
      </c>
      <c r="K1843" s="379">
        <v>0</v>
      </c>
    </row>
    <row r="1844" spans="2:11" x14ac:dyDescent="0.2">
      <c r="B1844" s="375" t="s">
        <v>2261</v>
      </c>
      <c r="C1844" s="359" t="s">
        <v>1830</v>
      </c>
      <c r="D1844" s="359" t="s">
        <v>1779</v>
      </c>
      <c r="E1844" s="376" t="s">
        <v>1982</v>
      </c>
      <c r="F1844" s="377">
        <v>2</v>
      </c>
      <c r="G1844" s="378">
        <v>40</v>
      </c>
      <c r="H1844" s="378">
        <v>80</v>
      </c>
      <c r="I1844" s="379">
        <v>1.0739653351E-4</v>
      </c>
      <c r="J1844" s="379">
        <v>2.68491334E-6</v>
      </c>
      <c r="K1844" s="379">
        <v>0</v>
      </c>
    </row>
    <row r="1845" spans="2:11" x14ac:dyDescent="0.2">
      <c r="B1845" s="375" t="s">
        <v>2261</v>
      </c>
      <c r="C1845" s="359" t="s">
        <v>1859</v>
      </c>
      <c r="D1845" s="359" t="s">
        <v>1779</v>
      </c>
      <c r="E1845" s="376" t="s">
        <v>1982</v>
      </c>
      <c r="F1845" s="377">
        <v>22</v>
      </c>
      <c r="G1845" s="378">
        <v>197.18181818181799</v>
      </c>
      <c r="H1845" s="378">
        <v>4338</v>
      </c>
      <c r="I1845" s="379">
        <v>5.8235770294899998E-3</v>
      </c>
      <c r="J1845" s="379">
        <v>2.9534046709999999E-5</v>
      </c>
      <c r="K1845" s="379">
        <v>0</v>
      </c>
    </row>
    <row r="1846" spans="2:11" x14ac:dyDescent="0.2">
      <c r="B1846" s="375" t="s">
        <v>2261</v>
      </c>
      <c r="C1846" s="359" t="s">
        <v>1869</v>
      </c>
      <c r="D1846" s="359" t="s">
        <v>1779</v>
      </c>
      <c r="E1846" s="376" t="s">
        <v>1982</v>
      </c>
      <c r="F1846" s="377">
        <v>2</v>
      </c>
      <c r="G1846" s="378">
        <v>65</v>
      </c>
      <c r="H1846" s="378">
        <v>130</v>
      </c>
      <c r="I1846" s="379">
        <v>1.7451936695E-4</v>
      </c>
      <c r="J1846" s="379">
        <v>2.68491334E-6</v>
      </c>
      <c r="K1846" s="379">
        <v>0</v>
      </c>
    </row>
    <row r="1847" spans="2:11" x14ac:dyDescent="0.2">
      <c r="B1847" s="375" t="s">
        <v>2261</v>
      </c>
      <c r="C1847" s="359" t="s">
        <v>1958</v>
      </c>
      <c r="D1847" s="359" t="s">
        <v>1783</v>
      </c>
      <c r="E1847" s="376" t="s">
        <v>1982</v>
      </c>
      <c r="F1847" s="377">
        <v>3</v>
      </c>
      <c r="G1847" s="378">
        <v>312</v>
      </c>
      <c r="H1847" s="378">
        <v>936</v>
      </c>
      <c r="I1847" s="379">
        <v>1.25653944205E-3</v>
      </c>
      <c r="J1847" s="379">
        <v>4.02737001E-6</v>
      </c>
      <c r="K1847" s="379">
        <v>0</v>
      </c>
    </row>
    <row r="1848" spans="2:11" x14ac:dyDescent="0.2">
      <c r="B1848" s="375" t="s">
        <v>2261</v>
      </c>
      <c r="C1848" s="359" t="s">
        <v>2262</v>
      </c>
      <c r="D1848" s="359" t="s">
        <v>2547</v>
      </c>
      <c r="E1848" s="376" t="s">
        <v>1982</v>
      </c>
      <c r="F1848" s="377">
        <v>2</v>
      </c>
      <c r="G1848" s="378">
        <v>327</v>
      </c>
      <c r="H1848" s="378">
        <v>654</v>
      </c>
      <c r="I1848" s="379">
        <v>8.7796666142999995E-4</v>
      </c>
      <c r="J1848" s="379">
        <v>2.68491334E-6</v>
      </c>
      <c r="K1848" s="379">
        <v>0</v>
      </c>
    </row>
    <row r="1849" spans="2:11" x14ac:dyDescent="0.2">
      <c r="B1849" s="375" t="s">
        <v>2261</v>
      </c>
      <c r="C1849" s="359" t="s">
        <v>2262</v>
      </c>
      <c r="D1849" s="359" t="s">
        <v>2547</v>
      </c>
      <c r="E1849" s="376" t="s">
        <v>1982</v>
      </c>
      <c r="F1849" s="377">
        <v>29</v>
      </c>
      <c r="G1849" s="378">
        <v>310</v>
      </c>
      <c r="H1849" s="378">
        <v>8990</v>
      </c>
      <c r="I1849" s="379">
        <v>1.206868545301E-2</v>
      </c>
      <c r="J1849" s="379">
        <v>3.8931243400000002E-5</v>
      </c>
      <c r="K1849" s="379">
        <v>0</v>
      </c>
    </row>
    <row r="1850" spans="2:11" x14ac:dyDescent="0.2">
      <c r="B1850" s="375" t="s">
        <v>2261</v>
      </c>
      <c r="C1850" s="359" t="s">
        <v>2262</v>
      </c>
      <c r="D1850" s="359" t="s">
        <v>2547</v>
      </c>
      <c r="E1850" s="376" t="s">
        <v>1982</v>
      </c>
      <c r="F1850" s="377">
        <v>249</v>
      </c>
      <c r="G1850" s="378">
        <v>321.79518072289198</v>
      </c>
      <c r="H1850" s="378">
        <v>80127</v>
      </c>
      <c r="I1850" s="379">
        <v>0.10756702550533</v>
      </c>
      <c r="J1850" s="379">
        <v>3.3427171054000002E-4</v>
      </c>
      <c r="K1850" s="379">
        <v>0</v>
      </c>
    </row>
    <row r="1851" spans="2:11" x14ac:dyDescent="0.2">
      <c r="B1851" s="375" t="s">
        <v>2261</v>
      </c>
      <c r="C1851" s="359" t="s">
        <v>2068</v>
      </c>
      <c r="D1851" s="359" t="s">
        <v>1783</v>
      </c>
      <c r="E1851" s="376" t="s">
        <v>1982</v>
      </c>
      <c r="F1851" s="377">
        <v>2</v>
      </c>
      <c r="G1851" s="378">
        <v>88</v>
      </c>
      <c r="H1851" s="378">
        <v>176</v>
      </c>
      <c r="I1851" s="379">
        <v>2.3627237372000001E-4</v>
      </c>
      <c r="J1851" s="379">
        <v>2.68491334E-6</v>
      </c>
      <c r="K1851" s="379">
        <v>0</v>
      </c>
    </row>
    <row r="1852" spans="2:11" x14ac:dyDescent="0.2">
      <c r="B1852" s="375" t="s">
        <v>2261</v>
      </c>
      <c r="C1852" s="359" t="s">
        <v>2068</v>
      </c>
      <c r="D1852" s="359" t="s">
        <v>1783</v>
      </c>
      <c r="E1852" s="376" t="s">
        <v>1982</v>
      </c>
      <c r="F1852" s="377">
        <v>4</v>
      </c>
      <c r="G1852" s="378">
        <v>152.5</v>
      </c>
      <c r="H1852" s="378">
        <v>610</v>
      </c>
      <c r="I1852" s="379">
        <v>8.1889856799999999E-4</v>
      </c>
      <c r="J1852" s="379">
        <v>5.36982668E-6</v>
      </c>
      <c r="K1852" s="379">
        <v>0</v>
      </c>
    </row>
    <row r="1853" spans="2:11" x14ac:dyDescent="0.2">
      <c r="B1853" s="375" t="s">
        <v>2261</v>
      </c>
      <c r="C1853" s="359" t="s">
        <v>1978</v>
      </c>
      <c r="D1853" s="359" t="s">
        <v>1779</v>
      </c>
      <c r="E1853" s="376" t="s">
        <v>1982</v>
      </c>
      <c r="F1853" s="377">
        <v>42</v>
      </c>
      <c r="G1853" s="378">
        <v>338.02380952380997</v>
      </c>
      <c r="H1853" s="378">
        <v>14197</v>
      </c>
      <c r="I1853" s="379">
        <v>1.9058857327730001E-2</v>
      </c>
      <c r="J1853" s="379">
        <v>5.638318009E-5</v>
      </c>
      <c r="K1853" s="379">
        <v>0</v>
      </c>
    </row>
    <row r="1854" spans="2:11" x14ac:dyDescent="0.2">
      <c r="B1854" s="375" t="s">
        <v>2261</v>
      </c>
      <c r="C1854" s="359" t="s">
        <v>1997</v>
      </c>
      <c r="D1854" s="359" t="s">
        <v>1779</v>
      </c>
      <c r="E1854" s="376" t="s">
        <v>1982</v>
      </c>
      <c r="F1854" s="377">
        <v>1</v>
      </c>
      <c r="G1854" s="378">
        <v>320</v>
      </c>
      <c r="H1854" s="378">
        <v>320</v>
      </c>
      <c r="I1854" s="379">
        <v>4.2958613403000002E-4</v>
      </c>
      <c r="J1854" s="379">
        <v>1.34245667E-6</v>
      </c>
      <c r="K1854" s="379">
        <v>0</v>
      </c>
    </row>
    <row r="1855" spans="2:11" x14ac:dyDescent="0.2">
      <c r="B1855" s="375" t="s">
        <v>2263</v>
      </c>
      <c r="C1855" s="359" t="s">
        <v>1809</v>
      </c>
      <c r="D1855" s="359" t="s">
        <v>1783</v>
      </c>
      <c r="E1855" s="376" t="s">
        <v>1982</v>
      </c>
      <c r="F1855" s="377">
        <v>82</v>
      </c>
      <c r="G1855" s="378">
        <v>302</v>
      </c>
      <c r="H1855" s="378">
        <v>24764</v>
      </c>
      <c r="I1855" s="379">
        <v>3.3244596947520001E-2</v>
      </c>
      <c r="J1855" s="379">
        <v>1.1008144685E-4</v>
      </c>
      <c r="K1855" s="379">
        <v>0</v>
      </c>
    </row>
    <row r="1856" spans="2:11" x14ac:dyDescent="0.2">
      <c r="B1856" s="375" t="s">
        <v>2263</v>
      </c>
      <c r="C1856" s="359" t="s">
        <v>1811</v>
      </c>
      <c r="D1856" s="359" t="s">
        <v>1779</v>
      </c>
      <c r="E1856" s="376" t="s">
        <v>1982</v>
      </c>
      <c r="F1856" s="377">
        <v>53</v>
      </c>
      <c r="G1856" s="378">
        <v>162.75471698113199</v>
      </c>
      <c r="H1856" s="378">
        <v>8626</v>
      </c>
      <c r="I1856" s="379">
        <v>1.1580031225539999E-2</v>
      </c>
      <c r="J1856" s="379">
        <v>7.1150203450000006E-5</v>
      </c>
      <c r="K1856" s="379">
        <v>0</v>
      </c>
    </row>
    <row r="1857" spans="2:11" x14ac:dyDescent="0.2">
      <c r="B1857" s="375" t="s">
        <v>2263</v>
      </c>
      <c r="C1857" s="359" t="s">
        <v>1820</v>
      </c>
      <c r="D1857" s="359" t="s">
        <v>1779</v>
      </c>
      <c r="E1857" s="376" t="s">
        <v>1982</v>
      </c>
      <c r="F1857" s="377">
        <v>78</v>
      </c>
      <c r="G1857" s="378">
        <v>340</v>
      </c>
      <c r="H1857" s="378">
        <v>26520</v>
      </c>
      <c r="I1857" s="379">
        <v>3.5601950858030001E-2</v>
      </c>
      <c r="J1857" s="379">
        <v>1.0471162017E-4</v>
      </c>
      <c r="K1857" s="379">
        <v>0</v>
      </c>
    </row>
    <row r="1858" spans="2:11" x14ac:dyDescent="0.2">
      <c r="B1858" s="375" t="s">
        <v>2263</v>
      </c>
      <c r="C1858" s="359" t="s">
        <v>2033</v>
      </c>
      <c r="D1858" s="359" t="s">
        <v>1779</v>
      </c>
      <c r="E1858" s="376" t="s">
        <v>1982</v>
      </c>
      <c r="F1858" s="377">
        <v>2</v>
      </c>
      <c r="G1858" s="378">
        <v>110</v>
      </c>
      <c r="H1858" s="378">
        <v>220</v>
      </c>
      <c r="I1858" s="379">
        <v>2.9534046715E-4</v>
      </c>
      <c r="J1858" s="379">
        <v>2.68491334E-6</v>
      </c>
      <c r="K1858" s="379">
        <v>0</v>
      </c>
    </row>
    <row r="1859" spans="2:11" x14ac:dyDescent="0.2">
      <c r="B1859" s="375" t="s">
        <v>2263</v>
      </c>
      <c r="C1859" s="359" t="s">
        <v>2033</v>
      </c>
      <c r="D1859" s="359" t="s">
        <v>1779</v>
      </c>
      <c r="E1859" s="376" t="s">
        <v>1982</v>
      </c>
      <c r="F1859" s="377">
        <v>2</v>
      </c>
      <c r="G1859" s="378">
        <v>110</v>
      </c>
      <c r="H1859" s="378">
        <v>220</v>
      </c>
      <c r="I1859" s="379">
        <v>2.9534046715E-4</v>
      </c>
      <c r="J1859" s="379">
        <v>2.68491334E-6</v>
      </c>
      <c r="K1859" s="379">
        <v>0</v>
      </c>
    </row>
    <row r="1860" spans="2:11" x14ac:dyDescent="0.2">
      <c r="B1860" s="375" t="s">
        <v>2263</v>
      </c>
      <c r="C1860" s="359" t="s">
        <v>1855</v>
      </c>
      <c r="D1860" s="359" t="s">
        <v>1779</v>
      </c>
      <c r="E1860" s="376" t="s">
        <v>1982</v>
      </c>
      <c r="F1860" s="377">
        <v>50</v>
      </c>
      <c r="G1860" s="378">
        <v>65</v>
      </c>
      <c r="H1860" s="378">
        <v>3250</v>
      </c>
      <c r="I1860" s="379">
        <v>4.3629841737800002E-3</v>
      </c>
      <c r="J1860" s="379">
        <v>6.7122833439999996E-5</v>
      </c>
      <c r="K1860" s="379">
        <v>0</v>
      </c>
    </row>
    <row r="1861" spans="2:11" x14ac:dyDescent="0.2">
      <c r="B1861" s="375" t="s">
        <v>2263</v>
      </c>
      <c r="C1861" s="359" t="s">
        <v>1954</v>
      </c>
      <c r="D1861" s="359" t="s">
        <v>1779</v>
      </c>
      <c r="E1861" s="376" t="s">
        <v>1982</v>
      </c>
      <c r="F1861" s="377">
        <v>4</v>
      </c>
      <c r="G1861" s="378">
        <v>260</v>
      </c>
      <c r="H1861" s="378">
        <v>1040</v>
      </c>
      <c r="I1861" s="379">
        <v>1.39615493561E-3</v>
      </c>
      <c r="J1861" s="379">
        <v>5.36982668E-6</v>
      </c>
      <c r="K1861" s="379">
        <v>0</v>
      </c>
    </row>
    <row r="1862" spans="2:11" x14ac:dyDescent="0.2">
      <c r="B1862" s="375" t="s">
        <v>2263</v>
      </c>
      <c r="C1862" s="359" t="s">
        <v>1882</v>
      </c>
      <c r="D1862" s="359" t="s">
        <v>1779</v>
      </c>
      <c r="E1862" s="376" t="s">
        <v>1982</v>
      </c>
      <c r="F1862" s="377">
        <v>1</v>
      </c>
      <c r="G1862" s="378">
        <v>240</v>
      </c>
      <c r="H1862" s="378">
        <v>240</v>
      </c>
      <c r="I1862" s="379">
        <v>3.2218960052999998E-4</v>
      </c>
      <c r="J1862" s="379">
        <v>1.34245667E-6</v>
      </c>
      <c r="K1862" s="379">
        <v>0</v>
      </c>
    </row>
    <row r="1863" spans="2:11" x14ac:dyDescent="0.2">
      <c r="B1863" s="375" t="s">
        <v>2263</v>
      </c>
      <c r="C1863" s="359" t="s">
        <v>1956</v>
      </c>
      <c r="D1863" s="359" t="s">
        <v>1783</v>
      </c>
      <c r="E1863" s="376" t="s">
        <v>1982</v>
      </c>
      <c r="F1863" s="377">
        <v>13</v>
      </c>
      <c r="G1863" s="378">
        <v>10</v>
      </c>
      <c r="H1863" s="378">
        <v>130</v>
      </c>
      <c r="I1863" s="379">
        <v>1.7451936695E-4</v>
      </c>
      <c r="J1863" s="379">
        <v>1.7451936700000001E-5</v>
      </c>
      <c r="K1863" s="379">
        <v>0</v>
      </c>
    </row>
    <row r="1864" spans="2:11" x14ac:dyDescent="0.2">
      <c r="B1864" s="375" t="s">
        <v>2263</v>
      </c>
      <c r="C1864" s="359" t="s">
        <v>2256</v>
      </c>
      <c r="D1864" s="359" t="s">
        <v>2547</v>
      </c>
      <c r="E1864" s="376" t="s">
        <v>1982</v>
      </c>
      <c r="F1864" s="377">
        <v>68</v>
      </c>
      <c r="G1864" s="378">
        <v>250</v>
      </c>
      <c r="H1864" s="378">
        <v>17000</v>
      </c>
      <c r="I1864" s="379">
        <v>2.2821763370530001E-2</v>
      </c>
      <c r="J1864" s="379">
        <v>9.1287053480000005E-5</v>
      </c>
      <c r="K1864" s="379">
        <v>0</v>
      </c>
    </row>
    <row r="1865" spans="2:11" x14ac:dyDescent="0.2">
      <c r="B1865" s="375" t="s">
        <v>2263</v>
      </c>
      <c r="C1865" s="359" t="s">
        <v>2068</v>
      </c>
      <c r="D1865" s="359" t="s">
        <v>1783</v>
      </c>
      <c r="E1865" s="376" t="s">
        <v>1982</v>
      </c>
      <c r="F1865" s="377">
        <v>1</v>
      </c>
      <c r="G1865" s="378">
        <v>47</v>
      </c>
      <c r="H1865" s="378">
        <v>47</v>
      </c>
      <c r="I1865" s="379">
        <v>6.3095463440000004E-5</v>
      </c>
      <c r="J1865" s="379">
        <v>1.34245667E-6</v>
      </c>
      <c r="K1865" s="379">
        <v>0</v>
      </c>
    </row>
    <row r="1866" spans="2:11" x14ac:dyDescent="0.2">
      <c r="B1866" s="375" t="s">
        <v>2263</v>
      </c>
      <c r="C1866" s="359" t="s">
        <v>2068</v>
      </c>
      <c r="D1866" s="359" t="s">
        <v>1783</v>
      </c>
      <c r="E1866" s="376" t="s">
        <v>1982</v>
      </c>
      <c r="F1866" s="377">
        <v>3</v>
      </c>
      <c r="G1866" s="378">
        <v>100</v>
      </c>
      <c r="H1866" s="378">
        <v>300</v>
      </c>
      <c r="I1866" s="379">
        <v>4.0273700066000001E-4</v>
      </c>
      <c r="J1866" s="379">
        <v>4.02737001E-6</v>
      </c>
      <c r="K1866" s="379">
        <v>0</v>
      </c>
    </row>
    <row r="1867" spans="2:11" x14ac:dyDescent="0.2">
      <c r="B1867" s="375" t="s">
        <v>2263</v>
      </c>
      <c r="C1867" s="359" t="s">
        <v>1892</v>
      </c>
      <c r="D1867" s="359" t="s">
        <v>1779</v>
      </c>
      <c r="E1867" s="376" t="s">
        <v>1982</v>
      </c>
      <c r="F1867" s="377">
        <v>1</v>
      </c>
      <c r="G1867" s="378">
        <v>95</v>
      </c>
      <c r="H1867" s="378">
        <v>95</v>
      </c>
      <c r="I1867" s="379">
        <v>1.2753338354000001E-4</v>
      </c>
      <c r="J1867" s="379">
        <v>1.34245667E-6</v>
      </c>
      <c r="K1867" s="379">
        <v>0</v>
      </c>
    </row>
    <row r="1868" spans="2:11" x14ac:dyDescent="0.2">
      <c r="B1868" s="375" t="s">
        <v>2263</v>
      </c>
      <c r="C1868" s="359" t="s">
        <v>1901</v>
      </c>
      <c r="D1868" s="359" t="s">
        <v>1783</v>
      </c>
      <c r="E1868" s="376" t="s">
        <v>1982</v>
      </c>
      <c r="F1868" s="377">
        <v>63</v>
      </c>
      <c r="G1868" s="378">
        <v>70</v>
      </c>
      <c r="H1868" s="378">
        <v>4410</v>
      </c>
      <c r="I1868" s="379">
        <v>5.9202339096499999E-3</v>
      </c>
      <c r="J1868" s="379">
        <v>8.4574770139999998E-5</v>
      </c>
      <c r="K1868" s="379">
        <v>0</v>
      </c>
    </row>
    <row r="1869" spans="2:11" x14ac:dyDescent="0.2">
      <c r="B1869" s="375" t="s">
        <v>2264</v>
      </c>
      <c r="C1869" s="359" t="s">
        <v>1820</v>
      </c>
      <c r="D1869" s="359" t="s">
        <v>1779</v>
      </c>
      <c r="E1869" s="376" t="s">
        <v>1982</v>
      </c>
      <c r="F1869" s="377">
        <v>2</v>
      </c>
      <c r="G1869" s="378">
        <v>70</v>
      </c>
      <c r="H1869" s="378">
        <v>140</v>
      </c>
      <c r="I1869" s="379">
        <v>1.8794393363999999E-4</v>
      </c>
      <c r="J1869" s="379">
        <v>2.68491334E-6</v>
      </c>
      <c r="K1869" s="379">
        <v>0</v>
      </c>
    </row>
    <row r="1870" spans="2:11" x14ac:dyDescent="0.2">
      <c r="B1870" s="375" t="s">
        <v>2264</v>
      </c>
      <c r="C1870" s="359" t="s">
        <v>1847</v>
      </c>
      <c r="D1870" s="359" t="s">
        <v>1779</v>
      </c>
      <c r="E1870" s="376" t="s">
        <v>1982</v>
      </c>
      <c r="F1870" s="377">
        <v>18</v>
      </c>
      <c r="G1870" s="378">
        <v>170</v>
      </c>
      <c r="H1870" s="378">
        <v>3060</v>
      </c>
      <c r="I1870" s="379">
        <v>4.1079174067000001E-3</v>
      </c>
      <c r="J1870" s="379">
        <v>2.4164220039999999E-5</v>
      </c>
      <c r="K1870" s="379">
        <v>0</v>
      </c>
    </row>
    <row r="1871" spans="2:11" x14ac:dyDescent="0.2">
      <c r="B1871" s="375" t="s">
        <v>2264</v>
      </c>
      <c r="C1871" s="359" t="s">
        <v>1859</v>
      </c>
      <c r="D1871" s="359" t="s">
        <v>1779</v>
      </c>
      <c r="E1871" s="376" t="s">
        <v>1982</v>
      </c>
      <c r="F1871" s="377">
        <v>2</v>
      </c>
      <c r="G1871" s="378">
        <v>132</v>
      </c>
      <c r="H1871" s="378">
        <v>264</v>
      </c>
      <c r="I1871" s="379">
        <v>3.5440856058000002E-4</v>
      </c>
      <c r="J1871" s="379">
        <v>2.68491334E-6</v>
      </c>
      <c r="K1871" s="379">
        <v>0</v>
      </c>
    </row>
    <row r="1872" spans="2:11" x14ac:dyDescent="0.2">
      <c r="B1872" s="375" t="s">
        <v>2264</v>
      </c>
      <c r="C1872" s="359" t="s">
        <v>1859</v>
      </c>
      <c r="D1872" s="359" t="s">
        <v>1779</v>
      </c>
      <c r="E1872" s="376" t="s">
        <v>1982</v>
      </c>
      <c r="F1872" s="377">
        <v>20</v>
      </c>
      <c r="G1872" s="378">
        <v>190</v>
      </c>
      <c r="H1872" s="378">
        <v>3800</v>
      </c>
      <c r="I1872" s="379">
        <v>5.1013353416500002E-3</v>
      </c>
      <c r="J1872" s="379">
        <v>2.6849133380000001E-5</v>
      </c>
      <c r="K1872" s="379">
        <v>0</v>
      </c>
    </row>
    <row r="1873" spans="2:11" x14ac:dyDescent="0.2">
      <c r="B1873" s="375" t="s">
        <v>2264</v>
      </c>
      <c r="C1873" s="359" t="s">
        <v>1860</v>
      </c>
      <c r="D1873" s="359" t="s">
        <v>1783</v>
      </c>
      <c r="E1873" s="376" t="s">
        <v>1982</v>
      </c>
      <c r="F1873" s="377">
        <v>6</v>
      </c>
      <c r="G1873" s="378">
        <v>260</v>
      </c>
      <c r="H1873" s="378">
        <v>1560</v>
      </c>
      <c r="I1873" s="379">
        <v>2.09423240341E-3</v>
      </c>
      <c r="J1873" s="379">
        <v>8.0547400100000002E-6</v>
      </c>
      <c r="K1873" s="379">
        <v>0</v>
      </c>
    </row>
    <row r="1874" spans="2:11" x14ac:dyDescent="0.2">
      <c r="B1874" s="375" t="s">
        <v>2264</v>
      </c>
      <c r="C1874" s="359" t="s">
        <v>1869</v>
      </c>
      <c r="D1874" s="359" t="s">
        <v>1779</v>
      </c>
      <c r="E1874" s="376" t="s">
        <v>1982</v>
      </c>
      <c r="F1874" s="377">
        <v>92</v>
      </c>
      <c r="G1874" s="378">
        <v>330</v>
      </c>
      <c r="H1874" s="378">
        <v>30360</v>
      </c>
      <c r="I1874" s="379">
        <v>4.0756984466430002E-2</v>
      </c>
      <c r="J1874" s="379">
        <v>1.2350601352999999E-4</v>
      </c>
      <c r="K1874" s="379">
        <v>0</v>
      </c>
    </row>
    <row r="1875" spans="2:11" x14ac:dyDescent="0.2">
      <c r="B1875" s="375" t="s">
        <v>2264</v>
      </c>
      <c r="C1875" s="359" t="s">
        <v>1964</v>
      </c>
      <c r="D1875" s="359" t="s">
        <v>2547</v>
      </c>
      <c r="E1875" s="376" t="s">
        <v>1982</v>
      </c>
      <c r="F1875" s="377">
        <v>56</v>
      </c>
      <c r="G1875" s="378">
        <v>205</v>
      </c>
      <c r="H1875" s="378">
        <v>11480</v>
      </c>
      <c r="I1875" s="379">
        <v>1.5411402558449999E-2</v>
      </c>
      <c r="J1875" s="379">
        <v>7.5177573460000002E-5</v>
      </c>
      <c r="K1875" s="379">
        <v>0</v>
      </c>
    </row>
    <row r="1876" spans="2:11" x14ac:dyDescent="0.2">
      <c r="B1876" s="375" t="s">
        <v>2264</v>
      </c>
      <c r="C1876" s="359" t="s">
        <v>1897</v>
      </c>
      <c r="D1876" s="359" t="s">
        <v>1779</v>
      </c>
      <c r="E1876" s="376" t="s">
        <v>1982</v>
      </c>
      <c r="F1876" s="377">
        <v>10</v>
      </c>
      <c r="G1876" s="378">
        <v>32</v>
      </c>
      <c r="H1876" s="378">
        <v>320</v>
      </c>
      <c r="I1876" s="379">
        <v>4.2958613403000002E-4</v>
      </c>
      <c r="J1876" s="379">
        <v>1.342456669E-5</v>
      </c>
      <c r="K1876" s="379">
        <v>0</v>
      </c>
    </row>
    <row r="1877" spans="2:11" x14ac:dyDescent="0.2">
      <c r="B1877" s="375" t="s">
        <v>2265</v>
      </c>
      <c r="C1877" s="359" t="s">
        <v>1815</v>
      </c>
      <c r="D1877" s="359" t="s">
        <v>1779</v>
      </c>
      <c r="E1877" s="376" t="s">
        <v>1982</v>
      </c>
      <c r="F1877" s="377">
        <v>20</v>
      </c>
      <c r="G1877" s="378">
        <v>62.65</v>
      </c>
      <c r="H1877" s="378">
        <v>1253</v>
      </c>
      <c r="I1877" s="379">
        <v>1.68209820608E-3</v>
      </c>
      <c r="J1877" s="379">
        <v>2.6849133380000001E-5</v>
      </c>
      <c r="K1877" s="379">
        <v>0</v>
      </c>
    </row>
    <row r="1878" spans="2:11" x14ac:dyDescent="0.2">
      <c r="B1878" s="375" t="s">
        <v>2265</v>
      </c>
      <c r="C1878" s="359" t="s">
        <v>1820</v>
      </c>
      <c r="D1878" s="359" t="s">
        <v>1779</v>
      </c>
      <c r="E1878" s="376" t="s">
        <v>1982</v>
      </c>
      <c r="F1878" s="377">
        <v>11</v>
      </c>
      <c r="G1878" s="378">
        <v>20</v>
      </c>
      <c r="H1878" s="378">
        <v>220</v>
      </c>
      <c r="I1878" s="379">
        <v>2.9534046715E-4</v>
      </c>
      <c r="J1878" s="379">
        <v>1.4767023359999999E-5</v>
      </c>
      <c r="K1878" s="379">
        <v>0</v>
      </c>
    </row>
    <row r="1879" spans="2:11" x14ac:dyDescent="0.2">
      <c r="B1879" s="375" t="s">
        <v>2265</v>
      </c>
      <c r="C1879" s="359" t="s">
        <v>1820</v>
      </c>
      <c r="D1879" s="359" t="s">
        <v>1779</v>
      </c>
      <c r="E1879" s="376" t="s">
        <v>1982</v>
      </c>
      <c r="F1879" s="377">
        <v>3</v>
      </c>
      <c r="G1879" s="378">
        <v>80</v>
      </c>
      <c r="H1879" s="378">
        <v>240</v>
      </c>
      <c r="I1879" s="379">
        <v>3.2218960052999998E-4</v>
      </c>
      <c r="J1879" s="379">
        <v>4.02737001E-6</v>
      </c>
      <c r="K1879" s="379">
        <v>0</v>
      </c>
    </row>
    <row r="1880" spans="2:11" x14ac:dyDescent="0.2">
      <c r="B1880" s="375" t="s">
        <v>2265</v>
      </c>
      <c r="C1880" s="359" t="s">
        <v>1930</v>
      </c>
      <c r="D1880" s="359" t="s">
        <v>1779</v>
      </c>
      <c r="E1880" s="376" t="s">
        <v>1982</v>
      </c>
      <c r="F1880" s="377">
        <v>4</v>
      </c>
      <c r="G1880" s="378">
        <v>1.5</v>
      </c>
      <c r="H1880" s="378">
        <v>6</v>
      </c>
      <c r="I1880" s="379">
        <v>8.0547400100000002E-6</v>
      </c>
      <c r="J1880" s="379">
        <v>5.36982668E-6</v>
      </c>
      <c r="K1880" s="379">
        <v>0</v>
      </c>
    </row>
    <row r="1881" spans="2:11" x14ac:dyDescent="0.2">
      <c r="B1881" s="375" t="s">
        <v>2265</v>
      </c>
      <c r="C1881" s="359" t="s">
        <v>1930</v>
      </c>
      <c r="D1881" s="359" t="s">
        <v>1779</v>
      </c>
      <c r="E1881" s="376" t="s">
        <v>1982</v>
      </c>
      <c r="F1881" s="377">
        <v>1</v>
      </c>
      <c r="G1881" s="378">
        <v>25</v>
      </c>
      <c r="H1881" s="378">
        <v>25</v>
      </c>
      <c r="I1881" s="379">
        <v>3.3561416719999998E-5</v>
      </c>
      <c r="J1881" s="379">
        <v>1.34245667E-6</v>
      </c>
      <c r="K1881" s="379">
        <v>0</v>
      </c>
    </row>
    <row r="1882" spans="2:11" x14ac:dyDescent="0.2">
      <c r="B1882" s="375" t="s">
        <v>2265</v>
      </c>
      <c r="C1882" s="359" t="s">
        <v>1930</v>
      </c>
      <c r="D1882" s="359" t="s">
        <v>1779</v>
      </c>
      <c r="E1882" s="376" t="s">
        <v>1982</v>
      </c>
      <c r="F1882" s="377">
        <v>28</v>
      </c>
      <c r="G1882" s="378">
        <v>356</v>
      </c>
      <c r="H1882" s="378">
        <v>9968</v>
      </c>
      <c r="I1882" s="379">
        <v>1.3381608075150001E-2</v>
      </c>
      <c r="J1882" s="379">
        <v>3.7588786730000001E-5</v>
      </c>
      <c r="K1882" s="379">
        <v>0</v>
      </c>
    </row>
    <row r="1883" spans="2:11" x14ac:dyDescent="0.2">
      <c r="B1883" s="375" t="s">
        <v>2265</v>
      </c>
      <c r="C1883" s="359" t="s">
        <v>1857</v>
      </c>
      <c r="D1883" s="359" t="s">
        <v>1779</v>
      </c>
      <c r="E1883" s="376" t="s">
        <v>1982</v>
      </c>
      <c r="F1883" s="377">
        <v>101</v>
      </c>
      <c r="G1883" s="378">
        <v>315</v>
      </c>
      <c r="H1883" s="378">
        <v>31815</v>
      </c>
      <c r="I1883" s="379">
        <v>4.2710258919619999E-2</v>
      </c>
      <c r="J1883" s="379">
        <v>1.3558812355E-4</v>
      </c>
      <c r="K1883" s="379">
        <v>0</v>
      </c>
    </row>
    <row r="1884" spans="2:11" x14ac:dyDescent="0.2">
      <c r="B1884" s="375" t="s">
        <v>2265</v>
      </c>
      <c r="C1884" s="359" t="s">
        <v>1859</v>
      </c>
      <c r="D1884" s="359" t="s">
        <v>1779</v>
      </c>
      <c r="E1884" s="376" t="s">
        <v>1982</v>
      </c>
      <c r="F1884" s="377">
        <v>90</v>
      </c>
      <c r="G1884" s="378">
        <v>400</v>
      </c>
      <c r="H1884" s="378">
        <v>36000</v>
      </c>
      <c r="I1884" s="379">
        <v>4.8328440078779997E-2</v>
      </c>
      <c r="J1884" s="379">
        <v>1.208211002E-4</v>
      </c>
      <c r="K1884" s="379">
        <v>0</v>
      </c>
    </row>
    <row r="1885" spans="2:11" x14ac:dyDescent="0.2">
      <c r="B1885" s="375" t="s">
        <v>2265</v>
      </c>
      <c r="C1885" s="359" t="s">
        <v>1938</v>
      </c>
      <c r="D1885" s="359" t="s">
        <v>2547</v>
      </c>
      <c r="E1885" s="376" t="s">
        <v>1982</v>
      </c>
      <c r="F1885" s="377">
        <v>1</v>
      </c>
      <c r="G1885" s="378">
        <v>285</v>
      </c>
      <c r="H1885" s="378">
        <v>285</v>
      </c>
      <c r="I1885" s="379">
        <v>3.8260015062000001E-4</v>
      </c>
      <c r="J1885" s="379">
        <v>1.34245667E-6</v>
      </c>
      <c r="K1885" s="379">
        <v>0</v>
      </c>
    </row>
    <row r="1886" spans="2:11" x14ac:dyDescent="0.2">
      <c r="B1886" s="375" t="s">
        <v>2265</v>
      </c>
      <c r="C1886" s="359" t="s">
        <v>2226</v>
      </c>
      <c r="D1886" s="359" t="s">
        <v>1783</v>
      </c>
      <c r="E1886" s="376" t="s">
        <v>1982</v>
      </c>
      <c r="F1886" s="377">
        <v>43</v>
      </c>
      <c r="G1886" s="378">
        <v>120</v>
      </c>
      <c r="H1886" s="378">
        <v>5160</v>
      </c>
      <c r="I1886" s="379">
        <v>6.9270764112900002E-3</v>
      </c>
      <c r="J1886" s="379">
        <v>5.772563676E-5</v>
      </c>
      <c r="K1886" s="379">
        <v>0</v>
      </c>
    </row>
    <row r="1887" spans="2:11" x14ac:dyDescent="0.2">
      <c r="B1887" s="375" t="s">
        <v>2265</v>
      </c>
      <c r="C1887" s="359" t="s">
        <v>1978</v>
      </c>
      <c r="D1887" s="359" t="s">
        <v>1779</v>
      </c>
      <c r="E1887" s="376" t="s">
        <v>1982</v>
      </c>
      <c r="F1887" s="377">
        <v>1</v>
      </c>
      <c r="G1887" s="378">
        <v>114</v>
      </c>
      <c r="H1887" s="378">
        <v>114</v>
      </c>
      <c r="I1887" s="379">
        <v>1.5304006024999999E-4</v>
      </c>
      <c r="J1887" s="379">
        <v>1.34245667E-6</v>
      </c>
      <c r="K1887" s="379">
        <v>0</v>
      </c>
    </row>
    <row r="1888" spans="2:11" x14ac:dyDescent="0.2">
      <c r="B1888" s="375" t="s">
        <v>2265</v>
      </c>
      <c r="C1888" s="359" t="s">
        <v>1997</v>
      </c>
      <c r="D1888" s="359" t="s">
        <v>1779</v>
      </c>
      <c r="E1888" s="376" t="s">
        <v>1982</v>
      </c>
      <c r="F1888" s="377">
        <v>8</v>
      </c>
      <c r="G1888" s="378">
        <v>165</v>
      </c>
      <c r="H1888" s="378">
        <v>1320</v>
      </c>
      <c r="I1888" s="379">
        <v>1.7720428028900001E-3</v>
      </c>
      <c r="J1888" s="379">
        <v>1.073965335E-5</v>
      </c>
      <c r="K1888" s="379">
        <v>0</v>
      </c>
    </row>
    <row r="1889" spans="2:11" x14ac:dyDescent="0.2">
      <c r="B1889" s="375" t="s">
        <v>2266</v>
      </c>
      <c r="C1889" s="359" t="s">
        <v>1970</v>
      </c>
      <c r="D1889" s="359" t="s">
        <v>2547</v>
      </c>
      <c r="E1889" s="376" t="s">
        <v>1982</v>
      </c>
      <c r="F1889" s="377">
        <v>1</v>
      </c>
      <c r="G1889" s="378">
        <v>330</v>
      </c>
      <c r="H1889" s="378">
        <v>330</v>
      </c>
      <c r="I1889" s="379">
        <v>4.4301070072000001E-4</v>
      </c>
      <c r="J1889" s="379">
        <v>1.34245667E-6</v>
      </c>
      <c r="K1889" s="379">
        <v>0</v>
      </c>
    </row>
    <row r="1890" spans="2:11" x14ac:dyDescent="0.2">
      <c r="B1890" s="375" t="s">
        <v>2267</v>
      </c>
      <c r="C1890" s="359" t="s">
        <v>1825</v>
      </c>
      <c r="D1890" s="359" t="s">
        <v>1779</v>
      </c>
      <c r="E1890" s="376" t="s">
        <v>1982</v>
      </c>
      <c r="F1890" s="377">
        <v>104</v>
      </c>
      <c r="G1890" s="378">
        <v>50</v>
      </c>
      <c r="H1890" s="378">
        <v>5200</v>
      </c>
      <c r="I1890" s="379">
        <v>6.9807746780500002E-3</v>
      </c>
      <c r="J1890" s="379">
        <v>1.3961549356E-4</v>
      </c>
      <c r="K1890" s="379">
        <v>0</v>
      </c>
    </row>
    <row r="1891" spans="2:11" x14ac:dyDescent="0.2">
      <c r="B1891" s="375" t="s">
        <v>2267</v>
      </c>
      <c r="C1891" s="359" t="s">
        <v>2147</v>
      </c>
      <c r="D1891" s="359" t="s">
        <v>2547</v>
      </c>
      <c r="E1891" s="376" t="s">
        <v>1982</v>
      </c>
      <c r="F1891" s="377">
        <v>14</v>
      </c>
      <c r="G1891" s="378">
        <v>210</v>
      </c>
      <c r="H1891" s="378">
        <v>2940</v>
      </c>
      <c r="I1891" s="379">
        <v>3.94682260643E-3</v>
      </c>
      <c r="J1891" s="379">
        <v>1.8794393359999999E-5</v>
      </c>
      <c r="K1891" s="379">
        <v>0</v>
      </c>
    </row>
    <row r="1892" spans="2:11" x14ac:dyDescent="0.2">
      <c r="B1892" s="375" t="s">
        <v>2267</v>
      </c>
      <c r="C1892" s="359" t="s">
        <v>2127</v>
      </c>
      <c r="D1892" s="359" t="s">
        <v>1779</v>
      </c>
      <c r="E1892" s="376" t="s">
        <v>1982</v>
      </c>
      <c r="F1892" s="377">
        <v>14</v>
      </c>
      <c r="G1892" s="378">
        <v>341</v>
      </c>
      <c r="H1892" s="378">
        <v>4774</v>
      </c>
      <c r="I1892" s="379">
        <v>6.4088881371100002E-3</v>
      </c>
      <c r="J1892" s="379">
        <v>1.8794393359999999E-5</v>
      </c>
      <c r="K1892" s="379">
        <v>0</v>
      </c>
    </row>
    <row r="1893" spans="2:11" x14ac:dyDescent="0.2">
      <c r="B1893" s="375" t="s">
        <v>2267</v>
      </c>
      <c r="C1893" s="359" t="s">
        <v>1859</v>
      </c>
      <c r="D1893" s="359" t="s">
        <v>1779</v>
      </c>
      <c r="E1893" s="376" t="s">
        <v>1982</v>
      </c>
      <c r="F1893" s="377">
        <v>197</v>
      </c>
      <c r="G1893" s="378">
        <v>329</v>
      </c>
      <c r="H1893" s="378">
        <v>64813</v>
      </c>
      <c r="I1893" s="379">
        <v>8.7008644078490002E-2</v>
      </c>
      <c r="J1893" s="379">
        <v>2.6446396376000002E-4</v>
      </c>
      <c r="K1893" s="379">
        <v>0</v>
      </c>
    </row>
    <row r="1894" spans="2:11" x14ac:dyDescent="0.2">
      <c r="B1894" s="375" t="s">
        <v>2267</v>
      </c>
      <c r="C1894" s="359" t="s">
        <v>1939</v>
      </c>
      <c r="D1894" s="359" t="s">
        <v>2547</v>
      </c>
      <c r="E1894" s="376" t="s">
        <v>1982</v>
      </c>
      <c r="F1894" s="377">
        <v>1</v>
      </c>
      <c r="G1894" s="378">
        <v>440</v>
      </c>
      <c r="H1894" s="378">
        <v>440</v>
      </c>
      <c r="I1894" s="379">
        <v>5.906809343E-4</v>
      </c>
      <c r="J1894" s="379">
        <v>1.34245667E-6</v>
      </c>
      <c r="K1894" s="379">
        <v>0</v>
      </c>
    </row>
    <row r="1895" spans="2:11" x14ac:dyDescent="0.2">
      <c r="B1895" s="375" t="s">
        <v>2267</v>
      </c>
      <c r="C1895" s="359" t="s">
        <v>2106</v>
      </c>
      <c r="D1895" s="359" t="s">
        <v>2547</v>
      </c>
      <c r="E1895" s="376" t="s">
        <v>1982</v>
      </c>
      <c r="F1895" s="377">
        <v>6</v>
      </c>
      <c r="G1895" s="378">
        <v>405</v>
      </c>
      <c r="H1895" s="378">
        <v>2430</v>
      </c>
      <c r="I1895" s="379">
        <v>3.26216970532E-3</v>
      </c>
      <c r="J1895" s="379">
        <v>8.0547400100000002E-6</v>
      </c>
      <c r="K1895" s="379">
        <v>0</v>
      </c>
    </row>
    <row r="1896" spans="2:11" x14ac:dyDescent="0.2">
      <c r="B1896" s="375" t="s">
        <v>2267</v>
      </c>
      <c r="C1896" s="359" t="s">
        <v>1968</v>
      </c>
      <c r="D1896" s="359" t="s">
        <v>2547</v>
      </c>
      <c r="E1896" s="376" t="s">
        <v>1982</v>
      </c>
      <c r="F1896" s="377">
        <v>31</v>
      </c>
      <c r="G1896" s="378">
        <v>300</v>
      </c>
      <c r="H1896" s="378">
        <v>9300</v>
      </c>
      <c r="I1896" s="379">
        <v>1.248484702035E-2</v>
      </c>
      <c r="J1896" s="379">
        <v>4.161615673E-5</v>
      </c>
      <c r="K1896" s="379">
        <v>0</v>
      </c>
    </row>
    <row r="1897" spans="2:11" x14ac:dyDescent="0.2">
      <c r="B1897" s="375" t="s">
        <v>2267</v>
      </c>
      <c r="C1897" s="359" t="s">
        <v>1978</v>
      </c>
      <c r="D1897" s="359" t="s">
        <v>1779</v>
      </c>
      <c r="E1897" s="376" t="s">
        <v>1982</v>
      </c>
      <c r="F1897" s="377">
        <v>18</v>
      </c>
      <c r="G1897" s="378">
        <v>400</v>
      </c>
      <c r="H1897" s="378">
        <v>7200</v>
      </c>
      <c r="I1897" s="379">
        <v>9.6656880157599996E-3</v>
      </c>
      <c r="J1897" s="379">
        <v>2.4164220039999999E-5</v>
      </c>
      <c r="K1897" s="379">
        <v>0</v>
      </c>
    </row>
    <row r="1898" spans="2:11" x14ac:dyDescent="0.2">
      <c r="B1898" s="375" t="s">
        <v>2268</v>
      </c>
      <c r="C1898" s="359" t="s">
        <v>1809</v>
      </c>
      <c r="D1898" s="359" t="s">
        <v>1783</v>
      </c>
      <c r="E1898" s="376" t="s">
        <v>1982</v>
      </c>
      <c r="F1898" s="377">
        <v>4</v>
      </c>
      <c r="G1898" s="378">
        <v>283</v>
      </c>
      <c r="H1898" s="378">
        <v>1132</v>
      </c>
      <c r="I1898" s="379">
        <v>1.51966094914E-3</v>
      </c>
      <c r="J1898" s="379">
        <v>5.36982668E-6</v>
      </c>
      <c r="K1898" s="379">
        <v>0</v>
      </c>
    </row>
    <row r="1899" spans="2:11" x14ac:dyDescent="0.2">
      <c r="B1899" s="375" t="s">
        <v>2268</v>
      </c>
      <c r="C1899" s="359" t="s">
        <v>2064</v>
      </c>
      <c r="D1899" s="359" t="s">
        <v>1783</v>
      </c>
      <c r="E1899" s="376" t="s">
        <v>1982</v>
      </c>
      <c r="F1899" s="377">
        <v>10</v>
      </c>
      <c r="G1899" s="378">
        <v>547</v>
      </c>
      <c r="H1899" s="378">
        <v>5470</v>
      </c>
      <c r="I1899" s="379">
        <v>7.3432379786399996E-3</v>
      </c>
      <c r="J1899" s="379">
        <v>1.342456669E-5</v>
      </c>
      <c r="K1899" s="379">
        <v>0</v>
      </c>
    </row>
    <row r="1900" spans="2:11" x14ac:dyDescent="0.2">
      <c r="B1900" s="375" t="s">
        <v>2268</v>
      </c>
      <c r="C1900" s="359" t="s">
        <v>1859</v>
      </c>
      <c r="D1900" s="359" t="s">
        <v>1779</v>
      </c>
      <c r="E1900" s="376" t="s">
        <v>1982</v>
      </c>
      <c r="F1900" s="377">
        <v>47</v>
      </c>
      <c r="G1900" s="378">
        <v>122</v>
      </c>
      <c r="H1900" s="378">
        <v>5734</v>
      </c>
      <c r="I1900" s="379">
        <v>7.6976465392100003E-3</v>
      </c>
      <c r="J1900" s="379">
        <v>6.3095463440000004E-5</v>
      </c>
      <c r="K1900" s="379">
        <v>0</v>
      </c>
    </row>
    <row r="1901" spans="2:11" x14ac:dyDescent="0.2">
      <c r="B1901" s="375" t="s">
        <v>2268</v>
      </c>
      <c r="C1901" s="359" t="s">
        <v>1859</v>
      </c>
      <c r="D1901" s="359" t="s">
        <v>1779</v>
      </c>
      <c r="E1901" s="376" t="s">
        <v>1982</v>
      </c>
      <c r="F1901" s="377">
        <v>47</v>
      </c>
      <c r="G1901" s="378">
        <v>165</v>
      </c>
      <c r="H1901" s="378">
        <v>7755</v>
      </c>
      <c r="I1901" s="379">
        <v>1.041075146697E-2</v>
      </c>
      <c r="J1901" s="379">
        <v>6.3095463440000004E-5</v>
      </c>
      <c r="K1901" s="379">
        <v>0</v>
      </c>
    </row>
    <row r="1902" spans="2:11" x14ac:dyDescent="0.2">
      <c r="B1902" s="375" t="s">
        <v>2268</v>
      </c>
      <c r="C1902" s="359" t="s">
        <v>2110</v>
      </c>
      <c r="D1902" s="359" t="s">
        <v>1783</v>
      </c>
      <c r="E1902" s="376" t="s">
        <v>1982</v>
      </c>
      <c r="F1902" s="377">
        <v>39</v>
      </c>
      <c r="G1902" s="378">
        <v>140</v>
      </c>
      <c r="H1902" s="378">
        <v>5460</v>
      </c>
      <c r="I1902" s="379">
        <v>7.3298134119500003E-3</v>
      </c>
      <c r="J1902" s="379">
        <v>5.235581009E-5</v>
      </c>
      <c r="K1902" s="379">
        <v>0</v>
      </c>
    </row>
    <row r="1903" spans="2:11" x14ac:dyDescent="0.2">
      <c r="B1903" s="375" t="s">
        <v>2268</v>
      </c>
      <c r="C1903" s="359" t="s">
        <v>1869</v>
      </c>
      <c r="D1903" s="359" t="s">
        <v>1779</v>
      </c>
      <c r="E1903" s="376" t="s">
        <v>1982</v>
      </c>
      <c r="F1903" s="377">
        <v>1</v>
      </c>
      <c r="G1903" s="378">
        <v>278</v>
      </c>
      <c r="H1903" s="378">
        <v>278</v>
      </c>
      <c r="I1903" s="379">
        <v>3.7320295394000001E-4</v>
      </c>
      <c r="J1903" s="379">
        <v>1.34245667E-6</v>
      </c>
      <c r="K1903" s="379">
        <v>0</v>
      </c>
    </row>
    <row r="1904" spans="2:11" x14ac:dyDescent="0.2">
      <c r="B1904" s="375" t="s">
        <v>2268</v>
      </c>
      <c r="C1904" s="359" t="s">
        <v>1869</v>
      </c>
      <c r="D1904" s="359" t="s">
        <v>1779</v>
      </c>
      <c r="E1904" s="376" t="s">
        <v>1982</v>
      </c>
      <c r="F1904" s="377">
        <v>21</v>
      </c>
      <c r="G1904" s="378">
        <v>180</v>
      </c>
      <c r="H1904" s="378">
        <v>3780</v>
      </c>
      <c r="I1904" s="379">
        <v>5.0744862082699998E-3</v>
      </c>
      <c r="J1904" s="379">
        <v>2.8191590050000001E-5</v>
      </c>
      <c r="K1904" s="379">
        <v>0</v>
      </c>
    </row>
    <row r="1905" spans="2:11" x14ac:dyDescent="0.2">
      <c r="B1905" s="375" t="s">
        <v>2268</v>
      </c>
      <c r="C1905" s="359" t="s">
        <v>1879</v>
      </c>
      <c r="D1905" s="359" t="s">
        <v>1779</v>
      </c>
      <c r="E1905" s="376" t="s">
        <v>1982</v>
      </c>
      <c r="F1905" s="377">
        <v>5</v>
      </c>
      <c r="G1905" s="378">
        <v>200</v>
      </c>
      <c r="H1905" s="378">
        <v>1000</v>
      </c>
      <c r="I1905" s="379">
        <v>1.34245666885E-3</v>
      </c>
      <c r="J1905" s="379">
        <v>6.7122833400000002E-6</v>
      </c>
      <c r="K1905" s="379">
        <v>0</v>
      </c>
    </row>
    <row r="1906" spans="2:11" x14ac:dyDescent="0.2">
      <c r="B1906" s="375" t="s">
        <v>2268</v>
      </c>
      <c r="C1906" s="359" t="s">
        <v>2068</v>
      </c>
      <c r="D1906" s="359" t="s">
        <v>1783</v>
      </c>
      <c r="E1906" s="376" t="s">
        <v>1982</v>
      </c>
      <c r="F1906" s="377">
        <v>4</v>
      </c>
      <c r="G1906" s="378">
        <v>98</v>
      </c>
      <c r="H1906" s="378">
        <v>392</v>
      </c>
      <c r="I1906" s="379">
        <v>5.2624301419E-4</v>
      </c>
      <c r="J1906" s="379">
        <v>5.36982668E-6</v>
      </c>
      <c r="K1906" s="379">
        <v>0</v>
      </c>
    </row>
    <row r="1907" spans="2:11" x14ac:dyDescent="0.2">
      <c r="B1907" s="375" t="s">
        <v>2269</v>
      </c>
      <c r="C1907" s="359" t="s">
        <v>2098</v>
      </c>
      <c r="D1907" s="359" t="s">
        <v>2547</v>
      </c>
      <c r="E1907" s="376" t="s">
        <v>1982</v>
      </c>
      <c r="F1907" s="377">
        <v>116</v>
      </c>
      <c r="G1907" s="378">
        <v>345.68965517241401</v>
      </c>
      <c r="H1907" s="378">
        <v>40100</v>
      </c>
      <c r="I1907" s="379">
        <v>5.3832512421080003E-2</v>
      </c>
      <c r="J1907" s="379">
        <v>1.5572497359E-4</v>
      </c>
      <c r="K1907" s="379">
        <v>0</v>
      </c>
    </row>
    <row r="1908" spans="2:11" x14ac:dyDescent="0.2">
      <c r="B1908" s="375" t="s">
        <v>2269</v>
      </c>
      <c r="C1908" s="359" t="s">
        <v>1930</v>
      </c>
      <c r="D1908" s="359" t="s">
        <v>1779</v>
      </c>
      <c r="E1908" s="376" t="s">
        <v>1982</v>
      </c>
      <c r="F1908" s="377">
        <v>4</v>
      </c>
      <c r="G1908" s="378">
        <v>431</v>
      </c>
      <c r="H1908" s="378">
        <v>1724</v>
      </c>
      <c r="I1908" s="379">
        <v>2.3143952971100001E-3</v>
      </c>
      <c r="J1908" s="379">
        <v>5.36982668E-6</v>
      </c>
      <c r="K1908" s="379">
        <v>0</v>
      </c>
    </row>
    <row r="1909" spans="2:11" x14ac:dyDescent="0.2">
      <c r="B1909" s="375" t="s">
        <v>2269</v>
      </c>
      <c r="C1909" s="359" t="s">
        <v>1837</v>
      </c>
      <c r="D1909" s="359" t="s">
        <v>1779</v>
      </c>
      <c r="E1909" s="376" t="s">
        <v>1982</v>
      </c>
      <c r="F1909" s="377">
        <v>298</v>
      </c>
      <c r="G1909" s="378">
        <v>376</v>
      </c>
      <c r="H1909" s="378">
        <v>112048</v>
      </c>
      <c r="I1909" s="379">
        <v>0.15041958483185</v>
      </c>
      <c r="J1909" s="379">
        <v>4.0005208732E-4</v>
      </c>
      <c r="K1909" s="379">
        <v>0</v>
      </c>
    </row>
    <row r="1910" spans="2:11" x14ac:dyDescent="0.2">
      <c r="B1910" s="375" t="s">
        <v>2269</v>
      </c>
      <c r="C1910" s="359" t="s">
        <v>1843</v>
      </c>
      <c r="D1910" s="359" t="s">
        <v>2547</v>
      </c>
      <c r="E1910" s="376" t="s">
        <v>1982</v>
      </c>
      <c r="F1910" s="377">
        <v>20</v>
      </c>
      <c r="G1910" s="378">
        <v>322</v>
      </c>
      <c r="H1910" s="378">
        <v>6440</v>
      </c>
      <c r="I1910" s="379">
        <v>8.6454209474299999E-3</v>
      </c>
      <c r="J1910" s="379">
        <v>2.6849133380000001E-5</v>
      </c>
      <c r="K1910" s="379">
        <v>0</v>
      </c>
    </row>
    <row r="1911" spans="2:11" x14ac:dyDescent="0.2">
      <c r="B1911" s="375" t="s">
        <v>2269</v>
      </c>
      <c r="C1911" s="359" t="s">
        <v>1847</v>
      </c>
      <c r="D1911" s="359" t="s">
        <v>1779</v>
      </c>
      <c r="E1911" s="376" t="s">
        <v>1982</v>
      </c>
      <c r="F1911" s="377">
        <v>4</v>
      </c>
      <c r="G1911" s="378">
        <v>265</v>
      </c>
      <c r="H1911" s="378">
        <v>1060</v>
      </c>
      <c r="I1911" s="379">
        <v>1.42300406899E-3</v>
      </c>
      <c r="J1911" s="379">
        <v>5.36982668E-6</v>
      </c>
      <c r="K1911" s="379">
        <v>0</v>
      </c>
    </row>
    <row r="1912" spans="2:11" x14ac:dyDescent="0.2">
      <c r="B1912" s="375" t="s">
        <v>2269</v>
      </c>
      <c r="C1912" s="359" t="s">
        <v>1854</v>
      </c>
      <c r="D1912" s="359" t="s">
        <v>1779</v>
      </c>
      <c r="E1912" s="376" t="s">
        <v>1982</v>
      </c>
      <c r="F1912" s="377">
        <v>1</v>
      </c>
      <c r="G1912" s="378">
        <v>90</v>
      </c>
      <c r="H1912" s="378">
        <v>90</v>
      </c>
      <c r="I1912" s="379">
        <v>1.208211002E-4</v>
      </c>
      <c r="J1912" s="379">
        <v>1.34245667E-6</v>
      </c>
      <c r="K1912" s="379">
        <v>0</v>
      </c>
    </row>
    <row r="1913" spans="2:11" x14ac:dyDescent="0.2">
      <c r="B1913" s="375" t="s">
        <v>2269</v>
      </c>
      <c r="C1913" s="359" t="s">
        <v>1860</v>
      </c>
      <c r="D1913" s="359" t="s">
        <v>1783</v>
      </c>
      <c r="E1913" s="376" t="s">
        <v>1982</v>
      </c>
      <c r="F1913" s="377">
        <v>3</v>
      </c>
      <c r="G1913" s="378">
        <v>347</v>
      </c>
      <c r="H1913" s="378">
        <v>1041</v>
      </c>
      <c r="I1913" s="379">
        <v>1.3974973922800001E-3</v>
      </c>
      <c r="J1913" s="379">
        <v>4.02737001E-6</v>
      </c>
      <c r="K1913" s="379">
        <v>0</v>
      </c>
    </row>
    <row r="1914" spans="2:11" x14ac:dyDescent="0.2">
      <c r="B1914" s="375" t="s">
        <v>2269</v>
      </c>
      <c r="C1914" s="359" t="s">
        <v>1984</v>
      </c>
      <c r="D1914" s="359" t="s">
        <v>1779</v>
      </c>
      <c r="E1914" s="376" t="s">
        <v>1982</v>
      </c>
      <c r="F1914" s="377">
        <v>13</v>
      </c>
      <c r="G1914" s="378">
        <v>115</v>
      </c>
      <c r="H1914" s="378">
        <v>1495</v>
      </c>
      <c r="I1914" s="379">
        <v>2.0069727199400001E-3</v>
      </c>
      <c r="J1914" s="379">
        <v>1.7451936700000001E-5</v>
      </c>
      <c r="K1914" s="379">
        <v>0</v>
      </c>
    </row>
    <row r="1915" spans="2:11" x14ac:dyDescent="0.2">
      <c r="B1915" s="375" t="s">
        <v>2269</v>
      </c>
      <c r="C1915" s="359" t="s">
        <v>1869</v>
      </c>
      <c r="D1915" s="359" t="s">
        <v>1779</v>
      </c>
      <c r="E1915" s="376" t="s">
        <v>1982</v>
      </c>
      <c r="F1915" s="377">
        <v>35</v>
      </c>
      <c r="G1915" s="378">
        <v>375</v>
      </c>
      <c r="H1915" s="378">
        <v>13125</v>
      </c>
      <c r="I1915" s="379">
        <v>1.7619743778719998E-2</v>
      </c>
      <c r="J1915" s="379">
        <v>4.6985983409999997E-5</v>
      </c>
      <c r="K1915" s="379">
        <v>0</v>
      </c>
    </row>
    <row r="1916" spans="2:11" x14ac:dyDescent="0.2">
      <c r="B1916" s="375" t="s">
        <v>2269</v>
      </c>
      <c r="C1916" s="359" t="s">
        <v>1874</v>
      </c>
      <c r="D1916" s="359" t="s">
        <v>1779</v>
      </c>
      <c r="E1916" s="376" t="s">
        <v>1982</v>
      </c>
      <c r="F1916" s="377">
        <v>25</v>
      </c>
      <c r="G1916" s="378">
        <v>355</v>
      </c>
      <c r="H1916" s="378">
        <v>8875</v>
      </c>
      <c r="I1916" s="379">
        <v>1.1914302936090001E-2</v>
      </c>
      <c r="J1916" s="379">
        <v>3.3561416719999998E-5</v>
      </c>
      <c r="K1916" s="379">
        <v>0</v>
      </c>
    </row>
    <row r="1917" spans="2:11" x14ac:dyDescent="0.2">
      <c r="B1917" s="375" t="s">
        <v>2269</v>
      </c>
      <c r="C1917" s="359" t="s">
        <v>1893</v>
      </c>
      <c r="D1917" s="359" t="s">
        <v>1779</v>
      </c>
      <c r="E1917" s="376" t="s">
        <v>1982</v>
      </c>
      <c r="F1917" s="377">
        <v>3</v>
      </c>
      <c r="G1917" s="378">
        <v>341</v>
      </c>
      <c r="H1917" s="378">
        <v>1023</v>
      </c>
      <c r="I1917" s="379">
        <v>1.3733331722400001E-3</v>
      </c>
      <c r="J1917" s="379">
        <v>4.02737001E-6</v>
      </c>
      <c r="K1917" s="379">
        <v>0</v>
      </c>
    </row>
    <row r="1918" spans="2:11" x14ac:dyDescent="0.2">
      <c r="B1918" s="375" t="s">
        <v>2270</v>
      </c>
      <c r="C1918" s="359" t="s">
        <v>1809</v>
      </c>
      <c r="D1918" s="359" t="s">
        <v>1783</v>
      </c>
      <c r="E1918" s="376" t="s">
        <v>1982</v>
      </c>
      <c r="F1918" s="377">
        <v>31</v>
      </c>
      <c r="G1918" s="378">
        <v>335</v>
      </c>
      <c r="H1918" s="378">
        <v>10385</v>
      </c>
      <c r="I1918" s="379">
        <v>1.394141250606E-2</v>
      </c>
      <c r="J1918" s="379">
        <v>4.161615673E-5</v>
      </c>
      <c r="K1918" s="379">
        <v>0</v>
      </c>
    </row>
    <row r="1919" spans="2:11" x14ac:dyDescent="0.2">
      <c r="B1919" s="375" t="s">
        <v>2270</v>
      </c>
      <c r="C1919" s="359" t="s">
        <v>2047</v>
      </c>
      <c r="D1919" s="359" t="s">
        <v>1779</v>
      </c>
      <c r="E1919" s="376" t="s">
        <v>1982</v>
      </c>
      <c r="F1919" s="377">
        <v>1</v>
      </c>
      <c r="G1919" s="378">
        <v>220</v>
      </c>
      <c r="H1919" s="378">
        <v>220</v>
      </c>
      <c r="I1919" s="379">
        <v>2.9534046715E-4</v>
      </c>
      <c r="J1919" s="379">
        <v>1.34245667E-6</v>
      </c>
      <c r="K1919" s="379">
        <v>0</v>
      </c>
    </row>
    <row r="1920" spans="2:11" x14ac:dyDescent="0.2">
      <c r="B1920" s="375" t="s">
        <v>2270</v>
      </c>
      <c r="C1920" s="359" t="s">
        <v>1811</v>
      </c>
      <c r="D1920" s="359" t="s">
        <v>1779</v>
      </c>
      <c r="E1920" s="376" t="s">
        <v>1982</v>
      </c>
      <c r="F1920" s="377">
        <v>73</v>
      </c>
      <c r="G1920" s="378">
        <v>494.68493150684901</v>
      </c>
      <c r="H1920" s="378">
        <v>36112</v>
      </c>
      <c r="I1920" s="379">
        <v>4.847879522569E-2</v>
      </c>
      <c r="J1920" s="379">
        <v>9.7999336830000003E-5</v>
      </c>
      <c r="K1920" s="379">
        <v>0</v>
      </c>
    </row>
    <row r="1921" spans="2:11" x14ac:dyDescent="0.2">
      <c r="B1921" s="375" t="s">
        <v>2270</v>
      </c>
      <c r="C1921" s="359" t="s">
        <v>1922</v>
      </c>
      <c r="D1921" s="359" t="s">
        <v>1779</v>
      </c>
      <c r="E1921" s="376" t="s">
        <v>1982</v>
      </c>
      <c r="F1921" s="377">
        <v>4</v>
      </c>
      <c r="G1921" s="378">
        <v>40</v>
      </c>
      <c r="H1921" s="378">
        <v>160</v>
      </c>
      <c r="I1921" s="379">
        <v>2.1479306702E-4</v>
      </c>
      <c r="J1921" s="379">
        <v>5.36982668E-6</v>
      </c>
      <c r="K1921" s="379">
        <v>0</v>
      </c>
    </row>
    <row r="1922" spans="2:11" x14ac:dyDescent="0.2">
      <c r="B1922" s="375" t="s">
        <v>2270</v>
      </c>
      <c r="C1922" s="359" t="s">
        <v>1922</v>
      </c>
      <c r="D1922" s="359" t="s">
        <v>1779</v>
      </c>
      <c r="E1922" s="376" t="s">
        <v>1982</v>
      </c>
      <c r="F1922" s="377">
        <v>45</v>
      </c>
      <c r="G1922" s="378">
        <v>35</v>
      </c>
      <c r="H1922" s="378">
        <v>1575</v>
      </c>
      <c r="I1922" s="379">
        <v>2.1143692534500002E-3</v>
      </c>
      <c r="J1922" s="379">
        <v>6.0410550100000002E-5</v>
      </c>
      <c r="K1922" s="379">
        <v>0</v>
      </c>
    </row>
    <row r="1923" spans="2:11" x14ac:dyDescent="0.2">
      <c r="B1923" s="375" t="s">
        <v>2270</v>
      </c>
      <c r="C1923" s="359" t="s">
        <v>1922</v>
      </c>
      <c r="D1923" s="359" t="s">
        <v>1779</v>
      </c>
      <c r="E1923" s="376" t="s">
        <v>1982</v>
      </c>
      <c r="F1923" s="377">
        <v>69</v>
      </c>
      <c r="G1923" s="378">
        <v>126.449275362319</v>
      </c>
      <c r="H1923" s="378">
        <v>8725</v>
      </c>
      <c r="I1923" s="379">
        <v>1.171293443576E-2</v>
      </c>
      <c r="J1923" s="379">
        <v>9.2629510149999999E-5</v>
      </c>
      <c r="K1923" s="379">
        <v>0</v>
      </c>
    </row>
    <row r="1924" spans="2:11" x14ac:dyDescent="0.2">
      <c r="B1924" s="375" t="s">
        <v>2270</v>
      </c>
      <c r="C1924" s="359" t="s">
        <v>2059</v>
      </c>
      <c r="D1924" s="359" t="s">
        <v>1779</v>
      </c>
      <c r="E1924" s="376" t="s">
        <v>1982</v>
      </c>
      <c r="F1924" s="377">
        <v>28</v>
      </c>
      <c r="G1924" s="378">
        <v>275</v>
      </c>
      <c r="H1924" s="378">
        <v>7700</v>
      </c>
      <c r="I1924" s="379">
        <v>1.0336916350179999E-2</v>
      </c>
      <c r="J1924" s="379">
        <v>3.7588786730000001E-5</v>
      </c>
      <c r="K1924" s="379">
        <v>0</v>
      </c>
    </row>
    <row r="1925" spans="2:11" x14ac:dyDescent="0.2">
      <c r="B1925" s="375" t="s">
        <v>2270</v>
      </c>
      <c r="C1925" s="359" t="s">
        <v>1842</v>
      </c>
      <c r="D1925" s="359" t="s">
        <v>1779</v>
      </c>
      <c r="E1925" s="376" t="s">
        <v>1982</v>
      </c>
      <c r="F1925" s="377">
        <v>5</v>
      </c>
      <c r="G1925" s="378">
        <v>240</v>
      </c>
      <c r="H1925" s="378">
        <v>1200</v>
      </c>
      <c r="I1925" s="379">
        <v>1.61094800263E-3</v>
      </c>
      <c r="J1925" s="379">
        <v>6.7122833400000002E-6</v>
      </c>
      <c r="K1925" s="379">
        <v>0</v>
      </c>
    </row>
    <row r="1926" spans="2:11" x14ac:dyDescent="0.2">
      <c r="B1926" s="375" t="s">
        <v>2270</v>
      </c>
      <c r="C1926" s="359" t="s">
        <v>1847</v>
      </c>
      <c r="D1926" s="359" t="s">
        <v>1779</v>
      </c>
      <c r="E1926" s="376" t="s">
        <v>1982</v>
      </c>
      <c r="F1926" s="377">
        <v>11</v>
      </c>
      <c r="G1926" s="378">
        <v>265</v>
      </c>
      <c r="H1926" s="378">
        <v>2915</v>
      </c>
      <c r="I1926" s="379">
        <v>3.9132611897099998E-3</v>
      </c>
      <c r="J1926" s="379">
        <v>1.4767023359999999E-5</v>
      </c>
      <c r="K1926" s="379">
        <v>0</v>
      </c>
    </row>
    <row r="1927" spans="2:11" x14ac:dyDescent="0.2">
      <c r="B1927" s="375" t="s">
        <v>2270</v>
      </c>
      <c r="C1927" s="359" t="s">
        <v>1984</v>
      </c>
      <c r="D1927" s="359" t="s">
        <v>1779</v>
      </c>
      <c r="E1927" s="376" t="s">
        <v>1982</v>
      </c>
      <c r="F1927" s="377">
        <v>28</v>
      </c>
      <c r="G1927" s="378">
        <v>337</v>
      </c>
      <c r="H1927" s="378">
        <v>9436</v>
      </c>
      <c r="I1927" s="379">
        <v>1.2667421127309999E-2</v>
      </c>
      <c r="J1927" s="379">
        <v>3.7588786730000001E-5</v>
      </c>
      <c r="K1927" s="379">
        <v>0</v>
      </c>
    </row>
    <row r="1928" spans="2:11" x14ac:dyDescent="0.2">
      <c r="B1928" s="375" t="s">
        <v>2270</v>
      </c>
      <c r="C1928" s="359" t="s">
        <v>1946</v>
      </c>
      <c r="D1928" s="359" t="s">
        <v>1783</v>
      </c>
      <c r="E1928" s="376" t="s">
        <v>1982</v>
      </c>
      <c r="F1928" s="377">
        <v>1</v>
      </c>
      <c r="G1928" s="378">
        <v>52</v>
      </c>
      <c r="H1928" s="378">
        <v>52</v>
      </c>
      <c r="I1928" s="379">
        <v>6.9807746779999998E-5</v>
      </c>
      <c r="J1928" s="379">
        <v>1.34245667E-6</v>
      </c>
      <c r="K1928" s="379">
        <v>0</v>
      </c>
    </row>
    <row r="1929" spans="2:11" x14ac:dyDescent="0.2">
      <c r="B1929" s="375" t="s">
        <v>2270</v>
      </c>
      <c r="C1929" s="359" t="s">
        <v>1946</v>
      </c>
      <c r="D1929" s="359" t="s">
        <v>1783</v>
      </c>
      <c r="E1929" s="376" t="s">
        <v>1982</v>
      </c>
      <c r="F1929" s="377">
        <v>2</v>
      </c>
      <c r="G1929" s="378">
        <v>40</v>
      </c>
      <c r="H1929" s="378">
        <v>80</v>
      </c>
      <c r="I1929" s="379">
        <v>1.0739653351E-4</v>
      </c>
      <c r="J1929" s="379">
        <v>2.68491334E-6</v>
      </c>
      <c r="K1929" s="379">
        <v>0</v>
      </c>
    </row>
    <row r="1930" spans="2:11" x14ac:dyDescent="0.2">
      <c r="B1930" s="375" t="s">
        <v>2270</v>
      </c>
      <c r="C1930" s="359" t="s">
        <v>2111</v>
      </c>
      <c r="D1930" s="359" t="s">
        <v>1783</v>
      </c>
      <c r="E1930" s="376" t="s">
        <v>1982</v>
      </c>
      <c r="F1930" s="377">
        <v>33</v>
      </c>
      <c r="G1930" s="378">
        <v>305</v>
      </c>
      <c r="H1930" s="378">
        <v>10065</v>
      </c>
      <c r="I1930" s="379">
        <v>1.3511826372019999E-2</v>
      </c>
      <c r="J1930" s="379">
        <v>4.4301070070000002E-5</v>
      </c>
      <c r="K1930" s="379">
        <v>0</v>
      </c>
    </row>
    <row r="1931" spans="2:11" x14ac:dyDescent="0.2">
      <c r="B1931" s="375" t="s">
        <v>2270</v>
      </c>
      <c r="C1931" s="359" t="s">
        <v>1869</v>
      </c>
      <c r="D1931" s="359" t="s">
        <v>1779</v>
      </c>
      <c r="E1931" s="376" t="s">
        <v>1982</v>
      </c>
      <c r="F1931" s="377">
        <v>11</v>
      </c>
      <c r="G1931" s="378">
        <v>285</v>
      </c>
      <c r="H1931" s="378">
        <v>3135</v>
      </c>
      <c r="I1931" s="379">
        <v>4.2086016568599997E-3</v>
      </c>
      <c r="J1931" s="379">
        <v>1.4767023359999999E-5</v>
      </c>
      <c r="K1931" s="379">
        <v>0</v>
      </c>
    </row>
    <row r="1932" spans="2:11" x14ac:dyDescent="0.2">
      <c r="B1932" s="375" t="s">
        <v>2270</v>
      </c>
      <c r="C1932" s="359" t="s">
        <v>1874</v>
      </c>
      <c r="D1932" s="359" t="s">
        <v>1779</v>
      </c>
      <c r="E1932" s="376" t="s">
        <v>1982</v>
      </c>
      <c r="F1932" s="377">
        <v>4</v>
      </c>
      <c r="G1932" s="378">
        <v>448</v>
      </c>
      <c r="H1932" s="378">
        <v>1792</v>
      </c>
      <c r="I1932" s="379">
        <v>2.4056823505899999E-3</v>
      </c>
      <c r="J1932" s="379">
        <v>5.36982668E-6</v>
      </c>
      <c r="K1932" s="379">
        <v>0</v>
      </c>
    </row>
    <row r="1933" spans="2:11" x14ac:dyDescent="0.2">
      <c r="B1933" s="375" t="s">
        <v>2270</v>
      </c>
      <c r="C1933" s="359" t="s">
        <v>1876</v>
      </c>
      <c r="D1933" s="359" t="s">
        <v>1779</v>
      </c>
      <c r="E1933" s="376" t="s">
        <v>1982</v>
      </c>
      <c r="F1933" s="377">
        <v>8</v>
      </c>
      <c r="G1933" s="378">
        <v>371.25</v>
      </c>
      <c r="H1933" s="378">
        <v>2970</v>
      </c>
      <c r="I1933" s="379">
        <v>3.9870963064999997E-3</v>
      </c>
      <c r="J1933" s="379">
        <v>1.073965335E-5</v>
      </c>
      <c r="K1933" s="379">
        <v>0</v>
      </c>
    </row>
    <row r="1934" spans="2:11" x14ac:dyDescent="0.2">
      <c r="B1934" s="375" t="s">
        <v>2270</v>
      </c>
      <c r="C1934" s="359" t="s">
        <v>1883</v>
      </c>
      <c r="D1934" s="359" t="s">
        <v>1783</v>
      </c>
      <c r="E1934" s="376" t="s">
        <v>1982</v>
      </c>
      <c r="F1934" s="377">
        <v>1</v>
      </c>
      <c r="G1934" s="378">
        <v>38</v>
      </c>
      <c r="H1934" s="378">
        <v>38</v>
      </c>
      <c r="I1934" s="379">
        <v>5.1013353419999999E-5</v>
      </c>
      <c r="J1934" s="379">
        <v>1.34245667E-6</v>
      </c>
      <c r="K1934" s="379">
        <v>0</v>
      </c>
    </row>
    <row r="1935" spans="2:11" x14ac:dyDescent="0.2">
      <c r="B1935" s="375" t="s">
        <v>2270</v>
      </c>
      <c r="C1935" s="359" t="s">
        <v>1960</v>
      </c>
      <c r="D1935" s="359" t="s">
        <v>1783</v>
      </c>
      <c r="E1935" s="376" t="s">
        <v>1982</v>
      </c>
      <c r="F1935" s="377">
        <v>2</v>
      </c>
      <c r="G1935" s="378">
        <v>335</v>
      </c>
      <c r="H1935" s="378">
        <v>670</v>
      </c>
      <c r="I1935" s="379">
        <v>8.9944596813000001E-4</v>
      </c>
      <c r="J1935" s="379">
        <v>2.68491334E-6</v>
      </c>
      <c r="K1935" s="379">
        <v>0</v>
      </c>
    </row>
    <row r="1936" spans="2:11" x14ac:dyDescent="0.2">
      <c r="B1936" s="375" t="s">
        <v>2270</v>
      </c>
      <c r="C1936" s="359" t="s">
        <v>1997</v>
      </c>
      <c r="D1936" s="359" t="s">
        <v>1779</v>
      </c>
      <c r="E1936" s="376" t="s">
        <v>1982</v>
      </c>
      <c r="F1936" s="377">
        <v>119</v>
      </c>
      <c r="G1936" s="378">
        <v>385</v>
      </c>
      <c r="H1936" s="378">
        <v>45815</v>
      </c>
      <c r="I1936" s="379">
        <v>6.1504652283589999E-2</v>
      </c>
      <c r="J1936" s="379">
        <v>1.5975234359E-4</v>
      </c>
      <c r="K1936" s="379">
        <v>0</v>
      </c>
    </row>
    <row r="1937" spans="2:11" x14ac:dyDescent="0.2">
      <c r="B1937" s="375" t="s">
        <v>2271</v>
      </c>
      <c r="C1937" s="359" t="s">
        <v>2047</v>
      </c>
      <c r="D1937" s="359" t="s">
        <v>1779</v>
      </c>
      <c r="E1937" s="376" t="s">
        <v>1982</v>
      </c>
      <c r="F1937" s="377">
        <v>1</v>
      </c>
      <c r="G1937" s="378">
        <v>300</v>
      </c>
      <c r="H1937" s="378">
        <v>300</v>
      </c>
      <c r="I1937" s="379">
        <v>4.0273700066000001E-4</v>
      </c>
      <c r="J1937" s="379">
        <v>1.34245667E-6</v>
      </c>
      <c r="K1937" s="379">
        <v>0</v>
      </c>
    </row>
    <row r="1938" spans="2:11" x14ac:dyDescent="0.2">
      <c r="B1938" s="375" t="s">
        <v>2271</v>
      </c>
      <c r="C1938" s="359" t="s">
        <v>2206</v>
      </c>
      <c r="D1938" s="359" t="s">
        <v>2547</v>
      </c>
      <c r="E1938" s="376" t="s">
        <v>1982</v>
      </c>
      <c r="F1938" s="377">
        <v>18</v>
      </c>
      <c r="G1938" s="378">
        <v>257</v>
      </c>
      <c r="H1938" s="378">
        <v>4626</v>
      </c>
      <c r="I1938" s="379">
        <v>6.2102045501200003E-3</v>
      </c>
      <c r="J1938" s="379">
        <v>2.4164220039999999E-5</v>
      </c>
      <c r="K1938" s="379">
        <v>0</v>
      </c>
    </row>
    <row r="1939" spans="2:11" x14ac:dyDescent="0.2">
      <c r="B1939" s="375" t="s">
        <v>2271</v>
      </c>
      <c r="C1939" s="359" t="s">
        <v>2059</v>
      </c>
      <c r="D1939" s="359" t="s">
        <v>1779</v>
      </c>
      <c r="E1939" s="376" t="s">
        <v>1982</v>
      </c>
      <c r="F1939" s="377">
        <v>2</v>
      </c>
      <c r="G1939" s="378">
        <v>70</v>
      </c>
      <c r="H1939" s="378">
        <v>140</v>
      </c>
      <c r="I1939" s="379">
        <v>1.8794393363999999E-4</v>
      </c>
      <c r="J1939" s="379">
        <v>2.68491334E-6</v>
      </c>
      <c r="K1939" s="379">
        <v>0</v>
      </c>
    </row>
    <row r="1940" spans="2:11" x14ac:dyDescent="0.2">
      <c r="B1940" s="375" t="s">
        <v>2271</v>
      </c>
      <c r="C1940" s="359" t="s">
        <v>1831</v>
      </c>
      <c r="D1940" s="359" t="s">
        <v>1783</v>
      </c>
      <c r="E1940" s="376" t="s">
        <v>1982</v>
      </c>
      <c r="F1940" s="377">
        <v>18</v>
      </c>
      <c r="G1940" s="378">
        <v>125</v>
      </c>
      <c r="H1940" s="378">
        <v>2250</v>
      </c>
      <c r="I1940" s="379">
        <v>3.0205275049200002E-3</v>
      </c>
      <c r="J1940" s="379">
        <v>2.4164220039999999E-5</v>
      </c>
      <c r="K1940" s="379">
        <v>0</v>
      </c>
    </row>
    <row r="1941" spans="2:11" x14ac:dyDescent="0.2">
      <c r="B1941" s="375" t="s">
        <v>2271</v>
      </c>
      <c r="C1941" s="359" t="s">
        <v>1831</v>
      </c>
      <c r="D1941" s="359" t="s">
        <v>1783</v>
      </c>
      <c r="E1941" s="376" t="s">
        <v>1982</v>
      </c>
      <c r="F1941" s="377">
        <v>21</v>
      </c>
      <c r="G1941" s="378">
        <v>120</v>
      </c>
      <c r="H1941" s="378">
        <v>2520</v>
      </c>
      <c r="I1941" s="379">
        <v>3.3829908055100001E-3</v>
      </c>
      <c r="J1941" s="379">
        <v>2.8191590050000001E-5</v>
      </c>
      <c r="K1941" s="379">
        <v>0</v>
      </c>
    </row>
    <row r="1942" spans="2:11" x14ac:dyDescent="0.2">
      <c r="B1942" s="375" t="s">
        <v>2271</v>
      </c>
      <c r="C1942" s="359" t="s">
        <v>1930</v>
      </c>
      <c r="D1942" s="359" t="s">
        <v>1779</v>
      </c>
      <c r="E1942" s="376" t="s">
        <v>1982</v>
      </c>
      <c r="F1942" s="377">
        <v>33</v>
      </c>
      <c r="G1942" s="378">
        <v>422</v>
      </c>
      <c r="H1942" s="378">
        <v>13926</v>
      </c>
      <c r="I1942" s="379">
        <v>1.8695051570469998E-2</v>
      </c>
      <c r="J1942" s="379">
        <v>4.4301070070000002E-5</v>
      </c>
      <c r="K1942" s="379">
        <v>0</v>
      </c>
    </row>
    <row r="1943" spans="2:11" x14ac:dyDescent="0.2">
      <c r="B1943" s="375" t="s">
        <v>2271</v>
      </c>
      <c r="C1943" s="359" t="s">
        <v>1989</v>
      </c>
      <c r="D1943" s="359" t="s">
        <v>2547</v>
      </c>
      <c r="E1943" s="376" t="s">
        <v>1982</v>
      </c>
      <c r="F1943" s="377">
        <v>80</v>
      </c>
      <c r="G1943" s="378">
        <v>360</v>
      </c>
      <c r="H1943" s="378">
        <v>28800</v>
      </c>
      <c r="I1943" s="379">
        <v>3.8662752063020001E-2</v>
      </c>
      <c r="J1943" s="379">
        <v>1.0739653351E-4</v>
      </c>
      <c r="K1943" s="379">
        <v>0</v>
      </c>
    </row>
    <row r="1944" spans="2:11" x14ac:dyDescent="0.2">
      <c r="B1944" s="375" t="s">
        <v>2271</v>
      </c>
      <c r="C1944" s="359" t="s">
        <v>1984</v>
      </c>
      <c r="D1944" s="359" t="s">
        <v>1779</v>
      </c>
      <c r="E1944" s="376" t="s">
        <v>1982</v>
      </c>
      <c r="F1944" s="377">
        <v>1</v>
      </c>
      <c r="G1944" s="378">
        <v>95</v>
      </c>
      <c r="H1944" s="378">
        <v>95</v>
      </c>
      <c r="I1944" s="379">
        <v>1.2753338354000001E-4</v>
      </c>
      <c r="J1944" s="379">
        <v>1.34245667E-6</v>
      </c>
      <c r="K1944" s="379">
        <v>0</v>
      </c>
    </row>
    <row r="1945" spans="2:11" x14ac:dyDescent="0.2">
      <c r="B1945" s="375" t="s">
        <v>2271</v>
      </c>
      <c r="C1945" s="359" t="s">
        <v>1946</v>
      </c>
      <c r="D1945" s="359" t="s">
        <v>1783</v>
      </c>
      <c r="E1945" s="376" t="s">
        <v>1982</v>
      </c>
      <c r="F1945" s="377">
        <v>3</v>
      </c>
      <c r="G1945" s="378">
        <v>280</v>
      </c>
      <c r="H1945" s="378">
        <v>840</v>
      </c>
      <c r="I1945" s="379">
        <v>1.12766360184E-3</v>
      </c>
      <c r="J1945" s="379">
        <v>4.02737001E-6</v>
      </c>
      <c r="K1945" s="379">
        <v>0</v>
      </c>
    </row>
    <row r="1946" spans="2:11" x14ac:dyDescent="0.2">
      <c r="B1946" s="375" t="s">
        <v>2271</v>
      </c>
      <c r="C1946" s="359" t="s">
        <v>1946</v>
      </c>
      <c r="D1946" s="359" t="s">
        <v>1783</v>
      </c>
      <c r="E1946" s="376" t="s">
        <v>1982</v>
      </c>
      <c r="F1946" s="377">
        <v>7</v>
      </c>
      <c r="G1946" s="378">
        <v>300.57142857142901</v>
      </c>
      <c r="H1946" s="378">
        <v>2104</v>
      </c>
      <c r="I1946" s="379">
        <v>2.8245288312700001E-3</v>
      </c>
      <c r="J1946" s="379">
        <v>9.3971966799999994E-6</v>
      </c>
      <c r="K1946" s="379">
        <v>0</v>
      </c>
    </row>
    <row r="1947" spans="2:11" x14ac:dyDescent="0.2">
      <c r="B1947" s="375" t="s">
        <v>2271</v>
      </c>
      <c r="C1947" s="359" t="s">
        <v>2111</v>
      </c>
      <c r="D1947" s="359" t="s">
        <v>1783</v>
      </c>
      <c r="E1947" s="376" t="s">
        <v>1982</v>
      </c>
      <c r="F1947" s="377">
        <v>29</v>
      </c>
      <c r="G1947" s="378">
        <v>200</v>
      </c>
      <c r="H1947" s="378">
        <v>5800</v>
      </c>
      <c r="I1947" s="379">
        <v>7.7862486793599996E-3</v>
      </c>
      <c r="J1947" s="379">
        <v>3.8931243400000002E-5</v>
      </c>
      <c r="K1947" s="379">
        <v>0</v>
      </c>
    </row>
    <row r="1948" spans="2:11" x14ac:dyDescent="0.2">
      <c r="B1948" s="375" t="s">
        <v>2271</v>
      </c>
      <c r="C1948" s="359" t="s">
        <v>1869</v>
      </c>
      <c r="D1948" s="359" t="s">
        <v>1779</v>
      </c>
      <c r="E1948" s="376" t="s">
        <v>1982</v>
      </c>
      <c r="F1948" s="377">
        <v>1</v>
      </c>
      <c r="G1948" s="378">
        <v>30</v>
      </c>
      <c r="H1948" s="378">
        <v>30</v>
      </c>
      <c r="I1948" s="379">
        <v>4.0273700070000002E-5</v>
      </c>
      <c r="J1948" s="379">
        <v>1.34245667E-6</v>
      </c>
      <c r="K1948" s="379">
        <v>0</v>
      </c>
    </row>
    <row r="1949" spans="2:11" x14ac:dyDescent="0.2">
      <c r="B1949" s="375" t="s">
        <v>2271</v>
      </c>
      <c r="C1949" s="359" t="s">
        <v>1869</v>
      </c>
      <c r="D1949" s="359" t="s">
        <v>1779</v>
      </c>
      <c r="E1949" s="376" t="s">
        <v>1982</v>
      </c>
      <c r="F1949" s="377">
        <v>19</v>
      </c>
      <c r="G1949" s="378">
        <v>360.52631578947398</v>
      </c>
      <c r="H1949" s="378">
        <v>6850</v>
      </c>
      <c r="I1949" s="379">
        <v>9.1958281816599992E-3</v>
      </c>
      <c r="J1949" s="379">
        <v>2.550667671E-5</v>
      </c>
      <c r="K1949" s="379">
        <v>0</v>
      </c>
    </row>
    <row r="1950" spans="2:11" x14ac:dyDescent="0.2">
      <c r="B1950" s="375" t="s">
        <v>2271</v>
      </c>
      <c r="C1950" s="359" t="s">
        <v>1874</v>
      </c>
      <c r="D1950" s="359" t="s">
        <v>1779</v>
      </c>
      <c r="E1950" s="376" t="s">
        <v>1982</v>
      </c>
      <c r="F1950" s="377">
        <v>35</v>
      </c>
      <c r="G1950" s="378">
        <v>320</v>
      </c>
      <c r="H1950" s="378">
        <v>11200</v>
      </c>
      <c r="I1950" s="379">
        <v>1.503551469117E-2</v>
      </c>
      <c r="J1950" s="379">
        <v>4.6985983409999997E-5</v>
      </c>
      <c r="K1950" s="379">
        <v>0</v>
      </c>
    </row>
    <row r="1951" spans="2:11" x14ac:dyDescent="0.2">
      <c r="B1951" s="375" t="s">
        <v>2271</v>
      </c>
      <c r="C1951" s="359" t="s">
        <v>1879</v>
      </c>
      <c r="D1951" s="359" t="s">
        <v>1779</v>
      </c>
      <c r="E1951" s="376" t="s">
        <v>1982</v>
      </c>
      <c r="F1951" s="377">
        <v>7</v>
      </c>
      <c r="G1951" s="378">
        <v>35</v>
      </c>
      <c r="H1951" s="378">
        <v>245</v>
      </c>
      <c r="I1951" s="379">
        <v>3.2890188387000002E-4</v>
      </c>
      <c r="J1951" s="379">
        <v>9.3971966799999994E-6</v>
      </c>
      <c r="K1951" s="379">
        <v>0</v>
      </c>
    </row>
    <row r="1952" spans="2:11" x14ac:dyDescent="0.2">
      <c r="B1952" s="375" t="s">
        <v>2271</v>
      </c>
      <c r="C1952" s="359" t="s">
        <v>1995</v>
      </c>
      <c r="D1952" s="359" t="s">
        <v>2547</v>
      </c>
      <c r="E1952" s="376" t="s">
        <v>1982</v>
      </c>
      <c r="F1952" s="377">
        <v>31</v>
      </c>
      <c r="G1952" s="378">
        <v>180</v>
      </c>
      <c r="H1952" s="378">
        <v>5580</v>
      </c>
      <c r="I1952" s="379">
        <v>7.4909082122099997E-3</v>
      </c>
      <c r="J1952" s="379">
        <v>4.161615673E-5</v>
      </c>
      <c r="K1952" s="379">
        <v>0</v>
      </c>
    </row>
    <row r="1953" spans="2:11" x14ac:dyDescent="0.2">
      <c r="B1953" s="375" t="s">
        <v>2271</v>
      </c>
      <c r="C1953" s="359" t="s">
        <v>2238</v>
      </c>
      <c r="D1953" s="359" t="s">
        <v>2547</v>
      </c>
      <c r="E1953" s="376" t="s">
        <v>1982</v>
      </c>
      <c r="F1953" s="377">
        <v>59</v>
      </c>
      <c r="G1953" s="378">
        <v>115</v>
      </c>
      <c r="H1953" s="378">
        <v>6785</v>
      </c>
      <c r="I1953" s="379">
        <v>9.1085684981799999E-3</v>
      </c>
      <c r="J1953" s="379">
        <v>7.9204943459999994E-5</v>
      </c>
      <c r="K1953" s="379">
        <v>0</v>
      </c>
    </row>
    <row r="1954" spans="2:11" x14ac:dyDescent="0.2">
      <c r="B1954" s="375" t="s">
        <v>2271</v>
      </c>
      <c r="C1954" s="359" t="s">
        <v>1997</v>
      </c>
      <c r="D1954" s="359" t="s">
        <v>1779</v>
      </c>
      <c r="E1954" s="376" t="s">
        <v>1982</v>
      </c>
      <c r="F1954" s="377">
        <v>1</v>
      </c>
      <c r="G1954" s="378">
        <v>230</v>
      </c>
      <c r="H1954" s="378">
        <v>230</v>
      </c>
      <c r="I1954" s="379">
        <v>3.0876503383999999E-4</v>
      </c>
      <c r="J1954" s="379">
        <v>1.34245667E-6</v>
      </c>
      <c r="K1954" s="379">
        <v>0</v>
      </c>
    </row>
    <row r="1955" spans="2:11" x14ac:dyDescent="0.2">
      <c r="B1955" s="375" t="s">
        <v>2271</v>
      </c>
      <c r="C1955" s="359" t="s">
        <v>1901</v>
      </c>
      <c r="D1955" s="359" t="s">
        <v>1783</v>
      </c>
      <c r="E1955" s="376" t="s">
        <v>1982</v>
      </c>
      <c r="F1955" s="377">
        <v>13</v>
      </c>
      <c r="G1955" s="378">
        <v>324</v>
      </c>
      <c r="H1955" s="378">
        <v>4212</v>
      </c>
      <c r="I1955" s="379">
        <v>5.6544274892199996E-3</v>
      </c>
      <c r="J1955" s="379">
        <v>1.7451936700000001E-5</v>
      </c>
      <c r="K1955" s="379">
        <v>0</v>
      </c>
    </row>
    <row r="1956" spans="2:11" x14ac:dyDescent="0.2">
      <c r="B1956" s="375" t="s">
        <v>2272</v>
      </c>
      <c r="C1956" s="359" t="s">
        <v>1810</v>
      </c>
      <c r="D1956" s="359" t="s">
        <v>1779</v>
      </c>
      <c r="E1956" s="376" t="s">
        <v>1982</v>
      </c>
      <c r="F1956" s="377">
        <v>50</v>
      </c>
      <c r="G1956" s="378">
        <v>160</v>
      </c>
      <c r="H1956" s="378">
        <v>8000</v>
      </c>
      <c r="I1956" s="379">
        <v>1.0739653350839999E-2</v>
      </c>
      <c r="J1956" s="379">
        <v>6.7122833439999996E-5</v>
      </c>
      <c r="K1956" s="379">
        <v>0</v>
      </c>
    </row>
    <row r="1957" spans="2:11" x14ac:dyDescent="0.2">
      <c r="B1957" s="375" t="s">
        <v>2272</v>
      </c>
      <c r="C1957" s="359" t="s">
        <v>1811</v>
      </c>
      <c r="D1957" s="359" t="s">
        <v>1779</v>
      </c>
      <c r="E1957" s="376" t="s">
        <v>1982</v>
      </c>
      <c r="F1957" s="377">
        <v>4</v>
      </c>
      <c r="G1957" s="378">
        <v>125</v>
      </c>
      <c r="H1957" s="378">
        <v>500</v>
      </c>
      <c r="I1957" s="379">
        <v>6.7122833443000003E-4</v>
      </c>
      <c r="J1957" s="379">
        <v>5.36982668E-6</v>
      </c>
      <c r="K1957" s="379">
        <v>0</v>
      </c>
    </row>
    <row r="1958" spans="2:11" x14ac:dyDescent="0.2">
      <c r="B1958" s="375" t="s">
        <v>2272</v>
      </c>
      <c r="C1958" s="359" t="s">
        <v>1984</v>
      </c>
      <c r="D1958" s="359" t="s">
        <v>1779</v>
      </c>
      <c r="E1958" s="376" t="s">
        <v>1982</v>
      </c>
      <c r="F1958" s="377">
        <v>39</v>
      </c>
      <c r="G1958" s="378">
        <v>354</v>
      </c>
      <c r="H1958" s="378">
        <v>13806</v>
      </c>
      <c r="I1958" s="379">
        <v>1.8533956770210001E-2</v>
      </c>
      <c r="J1958" s="379">
        <v>5.235581009E-5</v>
      </c>
      <c r="K1958" s="379">
        <v>0</v>
      </c>
    </row>
    <row r="1959" spans="2:11" x14ac:dyDescent="0.2">
      <c r="B1959" s="375" t="s">
        <v>2272</v>
      </c>
      <c r="C1959" s="359" t="s">
        <v>1946</v>
      </c>
      <c r="D1959" s="359" t="s">
        <v>1783</v>
      </c>
      <c r="E1959" s="376" t="s">
        <v>1982</v>
      </c>
      <c r="F1959" s="377">
        <v>1</v>
      </c>
      <c r="G1959" s="378">
        <v>32</v>
      </c>
      <c r="H1959" s="378">
        <v>32</v>
      </c>
      <c r="I1959" s="379">
        <v>4.2958613400000001E-5</v>
      </c>
      <c r="J1959" s="379">
        <v>1.34245667E-6</v>
      </c>
      <c r="K1959" s="379">
        <v>0</v>
      </c>
    </row>
    <row r="1960" spans="2:11" x14ac:dyDescent="0.2">
      <c r="B1960" s="375" t="s">
        <v>2272</v>
      </c>
      <c r="C1960" s="359" t="s">
        <v>1946</v>
      </c>
      <c r="D1960" s="359" t="s">
        <v>1783</v>
      </c>
      <c r="E1960" s="376" t="s">
        <v>1982</v>
      </c>
      <c r="F1960" s="377">
        <v>3</v>
      </c>
      <c r="G1960" s="378">
        <v>120</v>
      </c>
      <c r="H1960" s="378">
        <v>360</v>
      </c>
      <c r="I1960" s="379">
        <v>4.8328440078999999E-4</v>
      </c>
      <c r="J1960" s="379">
        <v>4.02737001E-6</v>
      </c>
      <c r="K1960" s="379">
        <v>0</v>
      </c>
    </row>
    <row r="1961" spans="2:11" x14ac:dyDescent="0.2">
      <c r="B1961" s="375" t="s">
        <v>2272</v>
      </c>
      <c r="C1961" s="359" t="s">
        <v>1869</v>
      </c>
      <c r="D1961" s="359" t="s">
        <v>1779</v>
      </c>
      <c r="E1961" s="376" t="s">
        <v>1982</v>
      </c>
      <c r="F1961" s="377">
        <v>1</v>
      </c>
      <c r="G1961" s="378">
        <v>75</v>
      </c>
      <c r="H1961" s="378">
        <v>75</v>
      </c>
      <c r="I1961" s="379">
        <v>1.0068425016E-4</v>
      </c>
      <c r="J1961" s="379">
        <v>1.34245667E-6</v>
      </c>
      <c r="K1961" s="379">
        <v>0</v>
      </c>
    </row>
    <row r="1962" spans="2:11" x14ac:dyDescent="0.2">
      <c r="B1962" s="375" t="s">
        <v>2272</v>
      </c>
      <c r="C1962" s="359" t="s">
        <v>1869</v>
      </c>
      <c r="D1962" s="359" t="s">
        <v>1779</v>
      </c>
      <c r="E1962" s="376" t="s">
        <v>1982</v>
      </c>
      <c r="F1962" s="377">
        <v>4</v>
      </c>
      <c r="G1962" s="378">
        <v>90</v>
      </c>
      <c r="H1962" s="378">
        <v>360</v>
      </c>
      <c r="I1962" s="379">
        <v>4.8328440078999999E-4</v>
      </c>
      <c r="J1962" s="379">
        <v>5.36982668E-6</v>
      </c>
      <c r="K1962" s="379">
        <v>0</v>
      </c>
    </row>
    <row r="1963" spans="2:11" x14ac:dyDescent="0.2">
      <c r="B1963" s="375" t="s">
        <v>2272</v>
      </c>
      <c r="C1963" s="359" t="s">
        <v>1963</v>
      </c>
      <c r="D1963" s="359" t="s">
        <v>2547</v>
      </c>
      <c r="E1963" s="376" t="s">
        <v>1982</v>
      </c>
      <c r="F1963" s="377">
        <v>19</v>
      </c>
      <c r="G1963" s="378">
        <v>210</v>
      </c>
      <c r="H1963" s="378">
        <v>3990</v>
      </c>
      <c r="I1963" s="379">
        <v>5.3564021087300004E-3</v>
      </c>
      <c r="J1963" s="379">
        <v>2.550667671E-5</v>
      </c>
      <c r="K1963" s="379">
        <v>0</v>
      </c>
    </row>
    <row r="1964" spans="2:11" x14ac:dyDescent="0.2">
      <c r="B1964" s="375" t="s">
        <v>2272</v>
      </c>
      <c r="C1964" s="359" t="s">
        <v>1897</v>
      </c>
      <c r="D1964" s="359" t="s">
        <v>1779</v>
      </c>
      <c r="E1964" s="376" t="s">
        <v>1982</v>
      </c>
      <c r="F1964" s="377">
        <v>17</v>
      </c>
      <c r="G1964" s="378">
        <v>161.470588235294</v>
      </c>
      <c r="H1964" s="378">
        <v>2745</v>
      </c>
      <c r="I1964" s="379">
        <v>3.68504355601E-3</v>
      </c>
      <c r="J1964" s="379">
        <v>2.2821763370000001E-5</v>
      </c>
      <c r="K1964" s="379">
        <v>0</v>
      </c>
    </row>
    <row r="1965" spans="2:11" x14ac:dyDescent="0.2">
      <c r="B1965" s="375" t="s">
        <v>2272</v>
      </c>
      <c r="C1965" s="359" t="s">
        <v>1901</v>
      </c>
      <c r="D1965" s="359" t="s">
        <v>1783</v>
      </c>
      <c r="E1965" s="376" t="s">
        <v>1982</v>
      </c>
      <c r="F1965" s="377">
        <v>13</v>
      </c>
      <c r="G1965" s="378">
        <v>300</v>
      </c>
      <c r="H1965" s="378">
        <v>3900</v>
      </c>
      <c r="I1965" s="379">
        <v>5.2355810085300001E-3</v>
      </c>
      <c r="J1965" s="379">
        <v>1.7451936700000001E-5</v>
      </c>
      <c r="K1965" s="379">
        <v>0</v>
      </c>
    </row>
    <row r="1966" spans="2:11" x14ac:dyDescent="0.2">
      <c r="B1966" s="375" t="s">
        <v>2273</v>
      </c>
      <c r="C1966" s="359" t="s">
        <v>2000</v>
      </c>
      <c r="D1966" s="359" t="s">
        <v>1783</v>
      </c>
      <c r="E1966" s="376" t="s">
        <v>1982</v>
      </c>
      <c r="F1966" s="377">
        <v>9</v>
      </c>
      <c r="G1966" s="378">
        <v>271</v>
      </c>
      <c r="H1966" s="378">
        <v>2439</v>
      </c>
      <c r="I1966" s="379">
        <v>3.2742518153400001E-3</v>
      </c>
      <c r="J1966" s="379">
        <v>1.2082110019999999E-5</v>
      </c>
      <c r="K1966" s="379">
        <v>0</v>
      </c>
    </row>
    <row r="1967" spans="2:11" x14ac:dyDescent="0.2">
      <c r="B1967" s="375" t="s">
        <v>2273</v>
      </c>
      <c r="C1967" s="359" t="s">
        <v>1958</v>
      </c>
      <c r="D1967" s="359" t="s">
        <v>1783</v>
      </c>
      <c r="E1967" s="376" t="s">
        <v>1982</v>
      </c>
      <c r="F1967" s="377">
        <v>53</v>
      </c>
      <c r="G1967" s="378">
        <v>220</v>
      </c>
      <c r="H1967" s="378">
        <v>11660</v>
      </c>
      <c r="I1967" s="379">
        <v>1.5653044758850002E-2</v>
      </c>
      <c r="J1967" s="379">
        <v>7.1150203450000006E-5</v>
      </c>
      <c r="K1967" s="379">
        <v>0</v>
      </c>
    </row>
    <row r="1968" spans="2:11" x14ac:dyDescent="0.2">
      <c r="B1968" s="375" t="s">
        <v>2273</v>
      </c>
      <c r="C1968" s="359" t="s">
        <v>2054</v>
      </c>
      <c r="D1968" s="359" t="s">
        <v>2547</v>
      </c>
      <c r="E1968" s="376" t="s">
        <v>1982</v>
      </c>
      <c r="F1968" s="377">
        <v>20</v>
      </c>
      <c r="G1968" s="378">
        <v>375</v>
      </c>
      <c r="H1968" s="378">
        <v>7500</v>
      </c>
      <c r="I1968" s="379">
        <v>1.0068425016410001E-2</v>
      </c>
      <c r="J1968" s="379">
        <v>2.6849133380000001E-5</v>
      </c>
      <c r="K1968" s="379">
        <v>0</v>
      </c>
    </row>
    <row r="1969" spans="2:11" x14ac:dyDescent="0.2">
      <c r="B1969" s="375" t="s">
        <v>2273</v>
      </c>
      <c r="C1969" s="359" t="s">
        <v>2238</v>
      </c>
      <c r="D1969" s="359" t="s">
        <v>2547</v>
      </c>
      <c r="E1969" s="376" t="s">
        <v>1982</v>
      </c>
      <c r="F1969" s="377">
        <v>184</v>
      </c>
      <c r="G1969" s="378">
        <v>310</v>
      </c>
      <c r="H1969" s="378">
        <v>57040</v>
      </c>
      <c r="I1969" s="379">
        <v>7.6573728391479995E-2</v>
      </c>
      <c r="J1969" s="379">
        <v>2.4701202707000001E-4</v>
      </c>
      <c r="K1969" s="379">
        <v>0</v>
      </c>
    </row>
    <row r="1970" spans="2:11" x14ac:dyDescent="0.2">
      <c r="B1970" s="375" t="s">
        <v>2273</v>
      </c>
      <c r="C1970" s="359" t="s">
        <v>1978</v>
      </c>
      <c r="D1970" s="359" t="s">
        <v>1779</v>
      </c>
      <c r="E1970" s="376" t="s">
        <v>1982</v>
      </c>
      <c r="F1970" s="377">
        <v>73</v>
      </c>
      <c r="G1970" s="378">
        <v>375</v>
      </c>
      <c r="H1970" s="378">
        <v>27375</v>
      </c>
      <c r="I1970" s="379">
        <v>3.6749751309899999E-2</v>
      </c>
      <c r="J1970" s="379">
        <v>9.7999336830000003E-5</v>
      </c>
      <c r="K1970" s="379">
        <v>0</v>
      </c>
    </row>
    <row r="1971" spans="2:11" x14ac:dyDescent="0.2">
      <c r="B1971" s="375" t="s">
        <v>2274</v>
      </c>
      <c r="C1971" s="359" t="s">
        <v>1820</v>
      </c>
      <c r="D1971" s="359" t="s">
        <v>1779</v>
      </c>
      <c r="E1971" s="376" t="s">
        <v>1982</v>
      </c>
      <c r="F1971" s="377">
        <v>2</v>
      </c>
      <c r="G1971" s="378">
        <v>290</v>
      </c>
      <c r="H1971" s="378">
        <v>580</v>
      </c>
      <c r="I1971" s="379">
        <v>7.7862486794000004E-4</v>
      </c>
      <c r="J1971" s="379">
        <v>2.68491334E-6</v>
      </c>
      <c r="K1971" s="379">
        <v>0</v>
      </c>
    </row>
    <row r="1972" spans="2:11" x14ac:dyDescent="0.2">
      <c r="B1972" s="375" t="s">
        <v>2274</v>
      </c>
      <c r="C1972" s="359" t="s">
        <v>1820</v>
      </c>
      <c r="D1972" s="359" t="s">
        <v>1779</v>
      </c>
      <c r="E1972" s="376" t="s">
        <v>1982</v>
      </c>
      <c r="F1972" s="377">
        <v>11</v>
      </c>
      <c r="G1972" s="378">
        <v>188</v>
      </c>
      <c r="H1972" s="378">
        <v>2068</v>
      </c>
      <c r="I1972" s="379">
        <v>2.77620039119E-3</v>
      </c>
      <c r="J1972" s="379">
        <v>1.4767023359999999E-5</v>
      </c>
      <c r="K1972" s="379">
        <v>0</v>
      </c>
    </row>
    <row r="1973" spans="2:11" x14ac:dyDescent="0.2">
      <c r="B1973" s="375" t="s">
        <v>2274</v>
      </c>
      <c r="C1973" s="359" t="s">
        <v>2206</v>
      </c>
      <c r="D1973" s="359" t="s">
        <v>2547</v>
      </c>
      <c r="E1973" s="376" t="s">
        <v>1982</v>
      </c>
      <c r="F1973" s="377">
        <v>12</v>
      </c>
      <c r="G1973" s="378">
        <v>250</v>
      </c>
      <c r="H1973" s="378">
        <v>3000</v>
      </c>
      <c r="I1973" s="379">
        <v>4.0273700065599997E-3</v>
      </c>
      <c r="J1973" s="379">
        <v>1.610948003E-5</v>
      </c>
      <c r="K1973" s="379">
        <v>0</v>
      </c>
    </row>
    <row r="1974" spans="2:11" x14ac:dyDescent="0.2">
      <c r="B1974" s="375" t="s">
        <v>2274</v>
      </c>
      <c r="C1974" s="359" t="s">
        <v>1831</v>
      </c>
      <c r="D1974" s="359" t="s">
        <v>1783</v>
      </c>
      <c r="E1974" s="376" t="s">
        <v>1982</v>
      </c>
      <c r="F1974" s="377">
        <v>8</v>
      </c>
      <c r="G1974" s="378">
        <v>70</v>
      </c>
      <c r="H1974" s="378">
        <v>560</v>
      </c>
      <c r="I1974" s="379">
        <v>7.5177573455999995E-4</v>
      </c>
      <c r="J1974" s="379">
        <v>1.073965335E-5</v>
      </c>
      <c r="K1974" s="379">
        <v>0</v>
      </c>
    </row>
    <row r="1975" spans="2:11" x14ac:dyDescent="0.2">
      <c r="B1975" s="375" t="s">
        <v>2274</v>
      </c>
      <c r="C1975" s="359" t="s">
        <v>1847</v>
      </c>
      <c r="D1975" s="359" t="s">
        <v>1779</v>
      </c>
      <c r="E1975" s="376" t="s">
        <v>1982</v>
      </c>
      <c r="F1975" s="377">
        <v>2</v>
      </c>
      <c r="G1975" s="378">
        <v>325</v>
      </c>
      <c r="H1975" s="378">
        <v>650</v>
      </c>
      <c r="I1975" s="379">
        <v>8.7259683475999995E-4</v>
      </c>
      <c r="J1975" s="379">
        <v>2.68491334E-6</v>
      </c>
      <c r="K1975" s="379">
        <v>0</v>
      </c>
    </row>
    <row r="1976" spans="2:11" x14ac:dyDescent="0.2">
      <c r="B1976" s="375" t="s">
        <v>2274</v>
      </c>
      <c r="C1976" s="359" t="s">
        <v>1868</v>
      </c>
      <c r="D1976" s="359" t="s">
        <v>2547</v>
      </c>
      <c r="E1976" s="376" t="s">
        <v>1982</v>
      </c>
      <c r="F1976" s="377">
        <v>13</v>
      </c>
      <c r="G1976" s="378">
        <v>75</v>
      </c>
      <c r="H1976" s="378">
        <v>975</v>
      </c>
      <c r="I1976" s="379">
        <v>1.3088952521300001E-3</v>
      </c>
      <c r="J1976" s="379">
        <v>1.7451936700000001E-5</v>
      </c>
      <c r="K1976" s="379">
        <v>0</v>
      </c>
    </row>
    <row r="1977" spans="2:11" x14ac:dyDescent="0.2">
      <c r="B1977" s="375" t="s">
        <v>2274</v>
      </c>
      <c r="C1977" s="359" t="s">
        <v>1868</v>
      </c>
      <c r="D1977" s="359" t="s">
        <v>2547</v>
      </c>
      <c r="E1977" s="376" t="s">
        <v>1982</v>
      </c>
      <c r="F1977" s="377">
        <v>10</v>
      </c>
      <c r="G1977" s="378">
        <v>100</v>
      </c>
      <c r="H1977" s="378">
        <v>1000</v>
      </c>
      <c r="I1977" s="379">
        <v>1.34245666885E-3</v>
      </c>
      <c r="J1977" s="379">
        <v>1.342456669E-5</v>
      </c>
      <c r="K1977" s="379">
        <v>0</v>
      </c>
    </row>
    <row r="1978" spans="2:11" x14ac:dyDescent="0.2">
      <c r="B1978" s="375" t="s">
        <v>2274</v>
      </c>
      <c r="C1978" s="359" t="s">
        <v>1868</v>
      </c>
      <c r="D1978" s="359" t="s">
        <v>2547</v>
      </c>
      <c r="E1978" s="376" t="s">
        <v>1982</v>
      </c>
      <c r="F1978" s="377">
        <v>10</v>
      </c>
      <c r="G1978" s="378">
        <v>170</v>
      </c>
      <c r="H1978" s="378">
        <v>1700</v>
      </c>
      <c r="I1978" s="379">
        <v>2.2821763370499998E-3</v>
      </c>
      <c r="J1978" s="379">
        <v>1.342456669E-5</v>
      </c>
      <c r="K1978" s="379">
        <v>0</v>
      </c>
    </row>
    <row r="1979" spans="2:11" x14ac:dyDescent="0.2">
      <c r="B1979" s="375" t="s">
        <v>2274</v>
      </c>
      <c r="C1979" s="359" t="s">
        <v>1869</v>
      </c>
      <c r="D1979" s="359" t="s">
        <v>1779</v>
      </c>
      <c r="E1979" s="376" t="s">
        <v>1982</v>
      </c>
      <c r="F1979" s="377">
        <v>1</v>
      </c>
      <c r="G1979" s="378">
        <v>55</v>
      </c>
      <c r="H1979" s="378">
        <v>55</v>
      </c>
      <c r="I1979" s="379">
        <v>7.3835116789999994E-5</v>
      </c>
      <c r="J1979" s="379">
        <v>1.34245667E-6</v>
      </c>
      <c r="K1979" s="379">
        <v>0</v>
      </c>
    </row>
    <row r="1980" spans="2:11" x14ac:dyDescent="0.2">
      <c r="B1980" s="375" t="s">
        <v>2274</v>
      </c>
      <c r="C1980" s="359" t="s">
        <v>1869</v>
      </c>
      <c r="D1980" s="359" t="s">
        <v>1779</v>
      </c>
      <c r="E1980" s="376" t="s">
        <v>1982</v>
      </c>
      <c r="F1980" s="377">
        <v>10</v>
      </c>
      <c r="G1980" s="378">
        <v>150</v>
      </c>
      <c r="H1980" s="378">
        <v>1500</v>
      </c>
      <c r="I1980" s="379">
        <v>2.0136850032799998E-3</v>
      </c>
      <c r="J1980" s="379">
        <v>1.342456669E-5</v>
      </c>
      <c r="K1980" s="379">
        <v>0</v>
      </c>
    </row>
    <row r="1981" spans="2:11" x14ac:dyDescent="0.2">
      <c r="B1981" s="375" t="s">
        <v>2274</v>
      </c>
      <c r="C1981" s="359" t="s">
        <v>1869</v>
      </c>
      <c r="D1981" s="359" t="s">
        <v>1779</v>
      </c>
      <c r="E1981" s="376" t="s">
        <v>1982</v>
      </c>
      <c r="F1981" s="377">
        <v>5</v>
      </c>
      <c r="G1981" s="378">
        <v>395</v>
      </c>
      <c r="H1981" s="378">
        <v>1975</v>
      </c>
      <c r="I1981" s="379">
        <v>2.6513519209900001E-3</v>
      </c>
      <c r="J1981" s="379">
        <v>6.7122833400000002E-6</v>
      </c>
      <c r="K1981" s="379">
        <v>0</v>
      </c>
    </row>
    <row r="1982" spans="2:11" x14ac:dyDescent="0.2">
      <c r="B1982" s="375" t="s">
        <v>2274</v>
      </c>
      <c r="C1982" s="359" t="s">
        <v>1870</v>
      </c>
      <c r="D1982" s="359" t="s">
        <v>1783</v>
      </c>
      <c r="E1982" s="376" t="s">
        <v>1982</v>
      </c>
      <c r="F1982" s="377">
        <v>18</v>
      </c>
      <c r="G1982" s="378">
        <v>145</v>
      </c>
      <c r="H1982" s="378">
        <v>2610</v>
      </c>
      <c r="I1982" s="379">
        <v>3.50381190571E-3</v>
      </c>
      <c r="J1982" s="379">
        <v>2.4164220039999999E-5</v>
      </c>
      <c r="K1982" s="379">
        <v>0</v>
      </c>
    </row>
    <row r="1983" spans="2:11" x14ac:dyDescent="0.2">
      <c r="B1983" s="375" t="s">
        <v>2274</v>
      </c>
      <c r="C1983" s="359" t="s">
        <v>2068</v>
      </c>
      <c r="D1983" s="359" t="s">
        <v>1783</v>
      </c>
      <c r="E1983" s="376" t="s">
        <v>1982</v>
      </c>
      <c r="F1983" s="377">
        <v>31</v>
      </c>
      <c r="G1983" s="378">
        <v>283</v>
      </c>
      <c r="H1983" s="378">
        <v>8773</v>
      </c>
      <c r="I1983" s="379">
        <v>1.1777372355860001E-2</v>
      </c>
      <c r="J1983" s="379">
        <v>4.161615673E-5</v>
      </c>
      <c r="K1983" s="379">
        <v>0</v>
      </c>
    </row>
    <row r="1984" spans="2:11" x14ac:dyDescent="0.2">
      <c r="B1984" s="375" t="s">
        <v>2274</v>
      </c>
      <c r="C1984" s="359" t="s">
        <v>1997</v>
      </c>
      <c r="D1984" s="359" t="s">
        <v>1779</v>
      </c>
      <c r="E1984" s="376" t="s">
        <v>1982</v>
      </c>
      <c r="F1984" s="377">
        <v>6</v>
      </c>
      <c r="G1984" s="378">
        <v>55</v>
      </c>
      <c r="H1984" s="378">
        <v>330</v>
      </c>
      <c r="I1984" s="379">
        <v>4.4301070072000001E-4</v>
      </c>
      <c r="J1984" s="379">
        <v>8.0547400100000002E-6</v>
      </c>
      <c r="K1984" s="379">
        <v>0</v>
      </c>
    </row>
    <row r="1985" spans="2:11" x14ac:dyDescent="0.2">
      <c r="B1985" s="375" t="s">
        <v>2274</v>
      </c>
      <c r="C1985" s="359" t="s">
        <v>1997</v>
      </c>
      <c r="D1985" s="359" t="s">
        <v>1779</v>
      </c>
      <c r="E1985" s="376" t="s">
        <v>1982</v>
      </c>
      <c r="F1985" s="377">
        <v>28</v>
      </c>
      <c r="G1985" s="378">
        <v>120</v>
      </c>
      <c r="H1985" s="378">
        <v>3360</v>
      </c>
      <c r="I1985" s="379">
        <v>4.5106544073500003E-3</v>
      </c>
      <c r="J1985" s="379">
        <v>3.7588786730000001E-5</v>
      </c>
      <c r="K1985" s="379">
        <v>0</v>
      </c>
    </row>
    <row r="1986" spans="2:11" x14ac:dyDescent="0.2">
      <c r="B1986" s="375" t="s">
        <v>2275</v>
      </c>
      <c r="C1986" s="359" t="s">
        <v>1809</v>
      </c>
      <c r="D1986" s="359" t="s">
        <v>1783</v>
      </c>
      <c r="E1986" s="376" t="s">
        <v>1982</v>
      </c>
      <c r="F1986" s="377">
        <v>35</v>
      </c>
      <c r="G1986" s="378">
        <v>34</v>
      </c>
      <c r="H1986" s="378">
        <v>1190</v>
      </c>
      <c r="I1986" s="379">
        <v>1.59752343594E-3</v>
      </c>
      <c r="J1986" s="379">
        <v>4.6985983409999997E-5</v>
      </c>
      <c r="K1986" s="379">
        <v>0</v>
      </c>
    </row>
    <row r="1987" spans="2:11" x14ac:dyDescent="0.2">
      <c r="B1987" s="375" t="s">
        <v>2275</v>
      </c>
      <c r="C1987" s="359" t="s">
        <v>1820</v>
      </c>
      <c r="D1987" s="359" t="s">
        <v>1779</v>
      </c>
      <c r="E1987" s="376" t="s">
        <v>1982</v>
      </c>
      <c r="F1987" s="377">
        <v>6</v>
      </c>
      <c r="G1987" s="378">
        <v>40</v>
      </c>
      <c r="H1987" s="378">
        <v>240</v>
      </c>
      <c r="I1987" s="379">
        <v>3.2218960052999998E-4</v>
      </c>
      <c r="J1987" s="379">
        <v>8.0547400100000002E-6</v>
      </c>
      <c r="K1987" s="379">
        <v>0</v>
      </c>
    </row>
    <row r="1988" spans="2:11" x14ac:dyDescent="0.2">
      <c r="B1988" s="375" t="s">
        <v>2275</v>
      </c>
      <c r="C1988" s="359" t="s">
        <v>1820</v>
      </c>
      <c r="D1988" s="359" t="s">
        <v>1779</v>
      </c>
      <c r="E1988" s="376" t="s">
        <v>1982</v>
      </c>
      <c r="F1988" s="377">
        <v>3</v>
      </c>
      <c r="G1988" s="378">
        <v>90</v>
      </c>
      <c r="H1988" s="378">
        <v>270</v>
      </c>
      <c r="I1988" s="379">
        <v>3.6246330058999998E-4</v>
      </c>
      <c r="J1988" s="379">
        <v>4.02737001E-6</v>
      </c>
      <c r="K1988" s="379">
        <v>0</v>
      </c>
    </row>
    <row r="1989" spans="2:11" x14ac:dyDescent="0.2">
      <c r="B1989" s="375" t="s">
        <v>2275</v>
      </c>
      <c r="C1989" s="359" t="s">
        <v>1930</v>
      </c>
      <c r="D1989" s="359" t="s">
        <v>1779</v>
      </c>
      <c r="E1989" s="376" t="s">
        <v>1982</v>
      </c>
      <c r="F1989" s="377">
        <v>7</v>
      </c>
      <c r="G1989" s="378">
        <v>412</v>
      </c>
      <c r="H1989" s="378">
        <v>2884</v>
      </c>
      <c r="I1989" s="379">
        <v>3.8716450329800002E-3</v>
      </c>
      <c r="J1989" s="379">
        <v>9.3971966799999994E-6</v>
      </c>
      <c r="K1989" s="379">
        <v>0</v>
      </c>
    </row>
    <row r="1990" spans="2:11" x14ac:dyDescent="0.2">
      <c r="B1990" s="375" t="s">
        <v>2275</v>
      </c>
      <c r="C1990" s="359" t="s">
        <v>2025</v>
      </c>
      <c r="D1990" s="359" t="s">
        <v>1783</v>
      </c>
      <c r="E1990" s="376" t="s">
        <v>1982</v>
      </c>
      <c r="F1990" s="377">
        <v>20</v>
      </c>
      <c r="G1990" s="378">
        <v>335</v>
      </c>
      <c r="H1990" s="378">
        <v>6700</v>
      </c>
      <c r="I1990" s="379">
        <v>8.9944596813299992E-3</v>
      </c>
      <c r="J1990" s="379">
        <v>2.6849133380000001E-5</v>
      </c>
      <c r="K1990" s="379">
        <v>0</v>
      </c>
    </row>
    <row r="1991" spans="2:11" x14ac:dyDescent="0.2">
      <c r="B1991" s="375" t="s">
        <v>2275</v>
      </c>
      <c r="C1991" s="359" t="s">
        <v>1847</v>
      </c>
      <c r="D1991" s="359" t="s">
        <v>1779</v>
      </c>
      <c r="E1991" s="376" t="s">
        <v>1982</v>
      </c>
      <c r="F1991" s="377">
        <v>4</v>
      </c>
      <c r="G1991" s="378">
        <v>222</v>
      </c>
      <c r="H1991" s="378">
        <v>888</v>
      </c>
      <c r="I1991" s="379">
        <v>1.19210152194E-3</v>
      </c>
      <c r="J1991" s="379">
        <v>5.36982668E-6</v>
      </c>
      <c r="K1991" s="379">
        <v>0</v>
      </c>
    </row>
    <row r="1992" spans="2:11" x14ac:dyDescent="0.2">
      <c r="B1992" s="375" t="s">
        <v>2275</v>
      </c>
      <c r="C1992" s="359" t="s">
        <v>1847</v>
      </c>
      <c r="D1992" s="359" t="s">
        <v>1779</v>
      </c>
      <c r="E1992" s="376" t="s">
        <v>1982</v>
      </c>
      <c r="F1992" s="377">
        <v>24</v>
      </c>
      <c r="G1992" s="378">
        <v>310</v>
      </c>
      <c r="H1992" s="378">
        <v>7440</v>
      </c>
      <c r="I1992" s="379">
        <v>9.9878776162800002E-3</v>
      </c>
      <c r="J1992" s="379">
        <v>3.2218960049999997E-5</v>
      </c>
      <c r="K1992" s="379">
        <v>0</v>
      </c>
    </row>
    <row r="1993" spans="2:11" x14ac:dyDescent="0.2">
      <c r="B1993" s="375" t="s">
        <v>2275</v>
      </c>
      <c r="C1993" s="359" t="s">
        <v>1859</v>
      </c>
      <c r="D1993" s="359" t="s">
        <v>1779</v>
      </c>
      <c r="E1993" s="376" t="s">
        <v>1982</v>
      </c>
      <c r="F1993" s="377">
        <v>133</v>
      </c>
      <c r="G1993" s="378">
        <v>315</v>
      </c>
      <c r="H1993" s="378">
        <v>41895</v>
      </c>
      <c r="I1993" s="379">
        <v>5.6242222141669997E-2</v>
      </c>
      <c r="J1993" s="379">
        <v>1.7854673695999999E-4</v>
      </c>
      <c r="K1993" s="379">
        <v>0</v>
      </c>
    </row>
    <row r="1994" spans="2:11" x14ac:dyDescent="0.2">
      <c r="B1994" s="375" t="s">
        <v>2275</v>
      </c>
      <c r="C1994" s="359" t="s">
        <v>1863</v>
      </c>
      <c r="D1994" s="359" t="s">
        <v>1779</v>
      </c>
      <c r="E1994" s="376" t="s">
        <v>1982</v>
      </c>
      <c r="F1994" s="377">
        <v>40</v>
      </c>
      <c r="G1994" s="378">
        <v>35</v>
      </c>
      <c r="H1994" s="378">
        <v>1400</v>
      </c>
      <c r="I1994" s="379">
        <v>1.8794393364E-3</v>
      </c>
      <c r="J1994" s="379">
        <v>5.3698266749999998E-5</v>
      </c>
      <c r="K1994" s="379">
        <v>0</v>
      </c>
    </row>
    <row r="1995" spans="2:11" x14ac:dyDescent="0.2">
      <c r="B1995" s="375" t="s">
        <v>2275</v>
      </c>
      <c r="C1995" s="359" t="s">
        <v>1984</v>
      </c>
      <c r="D1995" s="359" t="s">
        <v>1779</v>
      </c>
      <c r="E1995" s="376" t="s">
        <v>1982</v>
      </c>
      <c r="F1995" s="377">
        <v>2</v>
      </c>
      <c r="G1995" s="378">
        <v>35</v>
      </c>
      <c r="H1995" s="378">
        <v>70</v>
      </c>
      <c r="I1995" s="379">
        <v>9.3971966819999994E-5</v>
      </c>
      <c r="J1995" s="379">
        <v>2.68491334E-6</v>
      </c>
      <c r="K1995" s="379">
        <v>0</v>
      </c>
    </row>
    <row r="1996" spans="2:11" x14ac:dyDescent="0.2">
      <c r="B1996" s="375" t="s">
        <v>2275</v>
      </c>
      <c r="C1996" s="359" t="s">
        <v>1984</v>
      </c>
      <c r="D1996" s="359" t="s">
        <v>1779</v>
      </c>
      <c r="E1996" s="376" t="s">
        <v>1982</v>
      </c>
      <c r="F1996" s="377">
        <v>20</v>
      </c>
      <c r="G1996" s="378">
        <v>140</v>
      </c>
      <c r="H1996" s="378">
        <v>2800</v>
      </c>
      <c r="I1996" s="379">
        <v>3.7588786727900001E-3</v>
      </c>
      <c r="J1996" s="379">
        <v>2.6849133380000001E-5</v>
      </c>
      <c r="K1996" s="379">
        <v>0</v>
      </c>
    </row>
    <row r="1997" spans="2:11" x14ac:dyDescent="0.2">
      <c r="B1997" s="375" t="s">
        <v>2275</v>
      </c>
      <c r="C1997" s="359" t="s">
        <v>2000</v>
      </c>
      <c r="D1997" s="359" t="s">
        <v>1783</v>
      </c>
      <c r="E1997" s="376" t="s">
        <v>1982</v>
      </c>
      <c r="F1997" s="377">
        <v>4</v>
      </c>
      <c r="G1997" s="378">
        <v>175</v>
      </c>
      <c r="H1997" s="378">
        <v>700</v>
      </c>
      <c r="I1997" s="379">
        <v>9.3971966819999999E-4</v>
      </c>
      <c r="J1997" s="379">
        <v>5.36982668E-6</v>
      </c>
      <c r="K1997" s="379">
        <v>0</v>
      </c>
    </row>
    <row r="1998" spans="2:11" x14ac:dyDescent="0.2">
      <c r="B1998" s="375" t="s">
        <v>2275</v>
      </c>
      <c r="C1998" s="359" t="s">
        <v>1869</v>
      </c>
      <c r="D1998" s="359" t="s">
        <v>1779</v>
      </c>
      <c r="E1998" s="376" t="s">
        <v>1982</v>
      </c>
      <c r="F1998" s="377">
        <v>3</v>
      </c>
      <c r="G1998" s="378">
        <v>36</v>
      </c>
      <c r="H1998" s="378">
        <v>108</v>
      </c>
      <c r="I1998" s="379">
        <v>1.4498532024E-4</v>
      </c>
      <c r="J1998" s="379">
        <v>4.02737001E-6</v>
      </c>
      <c r="K1998" s="379">
        <v>0</v>
      </c>
    </row>
    <row r="1999" spans="2:11" x14ac:dyDescent="0.2">
      <c r="B1999" s="375" t="s">
        <v>2275</v>
      </c>
      <c r="C1999" s="359" t="s">
        <v>1869</v>
      </c>
      <c r="D1999" s="359" t="s">
        <v>1779</v>
      </c>
      <c r="E1999" s="376" t="s">
        <v>1982</v>
      </c>
      <c r="F1999" s="377">
        <v>6</v>
      </c>
      <c r="G1999" s="378">
        <v>155</v>
      </c>
      <c r="H1999" s="378">
        <v>930</v>
      </c>
      <c r="I1999" s="379">
        <v>1.2484847020399999E-3</v>
      </c>
      <c r="J1999" s="379">
        <v>8.0547400100000002E-6</v>
      </c>
      <c r="K1999" s="379">
        <v>0</v>
      </c>
    </row>
    <row r="2000" spans="2:11" x14ac:dyDescent="0.2">
      <c r="B2000" s="375" t="s">
        <v>2275</v>
      </c>
      <c r="C2000" s="359" t="s">
        <v>1877</v>
      </c>
      <c r="D2000" s="359" t="s">
        <v>1779</v>
      </c>
      <c r="E2000" s="376" t="s">
        <v>1982</v>
      </c>
      <c r="F2000" s="377">
        <v>1</v>
      </c>
      <c r="G2000" s="378">
        <v>70</v>
      </c>
      <c r="H2000" s="378">
        <v>70</v>
      </c>
      <c r="I2000" s="379">
        <v>9.3971966819999994E-5</v>
      </c>
      <c r="J2000" s="379">
        <v>1.34245667E-6</v>
      </c>
      <c r="K2000" s="379">
        <v>0</v>
      </c>
    </row>
    <row r="2001" spans="2:11" x14ac:dyDescent="0.2">
      <c r="B2001" s="375" t="s">
        <v>2275</v>
      </c>
      <c r="C2001" s="359" t="s">
        <v>1959</v>
      </c>
      <c r="D2001" s="359" t="s">
        <v>1783</v>
      </c>
      <c r="E2001" s="376" t="s">
        <v>1982</v>
      </c>
      <c r="F2001" s="377">
        <v>5</v>
      </c>
      <c r="G2001" s="378">
        <v>119</v>
      </c>
      <c r="H2001" s="378">
        <v>595</v>
      </c>
      <c r="I2001" s="379">
        <v>7.9876171797000001E-4</v>
      </c>
      <c r="J2001" s="379">
        <v>6.7122833400000002E-6</v>
      </c>
      <c r="K2001" s="379">
        <v>0</v>
      </c>
    </row>
    <row r="2002" spans="2:11" x14ac:dyDescent="0.2">
      <c r="B2002" s="375" t="s">
        <v>2275</v>
      </c>
      <c r="C2002" s="359" t="s">
        <v>2021</v>
      </c>
      <c r="D2002" s="359" t="s">
        <v>1783</v>
      </c>
      <c r="E2002" s="376" t="s">
        <v>1982</v>
      </c>
      <c r="F2002" s="377">
        <v>8</v>
      </c>
      <c r="G2002" s="378">
        <v>345</v>
      </c>
      <c r="H2002" s="378">
        <v>2760</v>
      </c>
      <c r="I2002" s="379">
        <v>3.70518040604E-3</v>
      </c>
      <c r="J2002" s="379">
        <v>1.073965335E-5</v>
      </c>
      <c r="K2002" s="379">
        <v>0</v>
      </c>
    </row>
    <row r="2003" spans="2:11" x14ac:dyDescent="0.2">
      <c r="B2003" s="375" t="s">
        <v>2275</v>
      </c>
      <c r="C2003" s="359" t="s">
        <v>1978</v>
      </c>
      <c r="D2003" s="359" t="s">
        <v>1779</v>
      </c>
      <c r="E2003" s="376" t="s">
        <v>1982</v>
      </c>
      <c r="F2003" s="377">
        <v>45</v>
      </c>
      <c r="G2003" s="378">
        <v>410</v>
      </c>
      <c r="H2003" s="378">
        <v>18450</v>
      </c>
      <c r="I2003" s="379">
        <v>2.476832554037E-2</v>
      </c>
      <c r="J2003" s="379">
        <v>6.0410550100000002E-5</v>
      </c>
      <c r="K2003" s="379">
        <v>0</v>
      </c>
    </row>
    <row r="2004" spans="2:11" x14ac:dyDescent="0.2">
      <c r="B2004" s="375" t="s">
        <v>2275</v>
      </c>
      <c r="C2004" s="359" t="s">
        <v>2051</v>
      </c>
      <c r="D2004" s="359" t="s">
        <v>1783</v>
      </c>
      <c r="E2004" s="376" t="s">
        <v>1982</v>
      </c>
      <c r="F2004" s="377">
        <v>11</v>
      </c>
      <c r="G2004" s="378">
        <v>80</v>
      </c>
      <c r="H2004" s="378">
        <v>880</v>
      </c>
      <c r="I2004" s="379">
        <v>1.18136186859E-3</v>
      </c>
      <c r="J2004" s="379">
        <v>1.4767023359999999E-5</v>
      </c>
      <c r="K2004" s="379">
        <v>0</v>
      </c>
    </row>
    <row r="2005" spans="2:11" x14ac:dyDescent="0.2">
      <c r="B2005" s="375" t="s">
        <v>2275</v>
      </c>
      <c r="C2005" s="359" t="s">
        <v>1997</v>
      </c>
      <c r="D2005" s="359" t="s">
        <v>1779</v>
      </c>
      <c r="E2005" s="376" t="s">
        <v>1982</v>
      </c>
      <c r="F2005" s="377">
        <v>1</v>
      </c>
      <c r="G2005" s="378">
        <v>95</v>
      </c>
      <c r="H2005" s="378">
        <v>95</v>
      </c>
      <c r="I2005" s="379">
        <v>1.2753338354000001E-4</v>
      </c>
      <c r="J2005" s="379">
        <v>1.34245667E-6</v>
      </c>
      <c r="K2005" s="379">
        <v>0</v>
      </c>
    </row>
    <row r="2006" spans="2:11" x14ac:dyDescent="0.2">
      <c r="B2006" s="375" t="s">
        <v>2275</v>
      </c>
      <c r="C2006" s="359" t="s">
        <v>1901</v>
      </c>
      <c r="D2006" s="359" t="s">
        <v>1783</v>
      </c>
      <c r="E2006" s="376" t="s">
        <v>1982</v>
      </c>
      <c r="F2006" s="377">
        <v>3</v>
      </c>
      <c r="G2006" s="378">
        <v>406</v>
      </c>
      <c r="H2006" s="378">
        <v>1218</v>
      </c>
      <c r="I2006" s="379">
        <v>1.63511222267E-3</v>
      </c>
      <c r="J2006" s="379">
        <v>4.02737001E-6</v>
      </c>
      <c r="K2006" s="379">
        <v>0</v>
      </c>
    </row>
    <row r="2007" spans="2:11" x14ac:dyDescent="0.2">
      <c r="B2007" s="375" t="s">
        <v>2275</v>
      </c>
      <c r="C2007" s="359" t="s">
        <v>1901</v>
      </c>
      <c r="D2007" s="359" t="s">
        <v>1783</v>
      </c>
      <c r="E2007" s="376" t="s">
        <v>1982</v>
      </c>
      <c r="F2007" s="377">
        <v>5</v>
      </c>
      <c r="G2007" s="378">
        <v>260</v>
      </c>
      <c r="H2007" s="378">
        <v>1300</v>
      </c>
      <c r="I2007" s="379">
        <v>1.7451936695100001E-3</v>
      </c>
      <c r="J2007" s="379">
        <v>6.7122833400000002E-6</v>
      </c>
      <c r="K2007" s="379">
        <v>0</v>
      </c>
    </row>
    <row r="2008" spans="2:11" x14ac:dyDescent="0.2">
      <c r="B2008" s="375" t="s">
        <v>2275</v>
      </c>
      <c r="C2008" s="359" t="s">
        <v>1901</v>
      </c>
      <c r="D2008" s="359" t="s">
        <v>1783</v>
      </c>
      <c r="E2008" s="376" t="s">
        <v>1982</v>
      </c>
      <c r="F2008" s="377">
        <v>50</v>
      </c>
      <c r="G2008" s="378">
        <v>370</v>
      </c>
      <c r="H2008" s="378">
        <v>18500</v>
      </c>
      <c r="I2008" s="379">
        <v>2.4835448373819999E-2</v>
      </c>
      <c r="J2008" s="379">
        <v>6.7122833439999996E-5</v>
      </c>
      <c r="K2008" s="379">
        <v>0</v>
      </c>
    </row>
    <row r="2009" spans="2:11" x14ac:dyDescent="0.2">
      <c r="B2009" s="375" t="s">
        <v>2276</v>
      </c>
      <c r="C2009" s="359" t="s">
        <v>1913</v>
      </c>
      <c r="D2009" s="359" t="s">
        <v>1779</v>
      </c>
      <c r="E2009" s="376" t="s">
        <v>1982</v>
      </c>
      <c r="F2009" s="377">
        <v>62</v>
      </c>
      <c r="G2009" s="378">
        <v>360</v>
      </c>
      <c r="H2009" s="378">
        <v>22320</v>
      </c>
      <c r="I2009" s="379">
        <v>2.9963632848839999E-2</v>
      </c>
      <c r="J2009" s="379">
        <v>8.3232313470000003E-5</v>
      </c>
      <c r="K2009" s="379">
        <v>0</v>
      </c>
    </row>
    <row r="2010" spans="2:11" x14ac:dyDescent="0.2">
      <c r="B2010" s="375" t="s">
        <v>2276</v>
      </c>
      <c r="C2010" s="359" t="s">
        <v>1820</v>
      </c>
      <c r="D2010" s="359" t="s">
        <v>1779</v>
      </c>
      <c r="E2010" s="376" t="s">
        <v>1982</v>
      </c>
      <c r="F2010" s="377">
        <v>2</v>
      </c>
      <c r="G2010" s="378">
        <v>75</v>
      </c>
      <c r="H2010" s="378">
        <v>150</v>
      </c>
      <c r="I2010" s="379">
        <v>2.0136850033000001E-4</v>
      </c>
      <c r="J2010" s="379">
        <v>2.68491334E-6</v>
      </c>
      <c r="K2010" s="379">
        <v>0</v>
      </c>
    </row>
    <row r="2011" spans="2:11" x14ac:dyDescent="0.2">
      <c r="B2011" s="375" t="s">
        <v>2276</v>
      </c>
      <c r="C2011" s="359" t="s">
        <v>1820</v>
      </c>
      <c r="D2011" s="359" t="s">
        <v>1779</v>
      </c>
      <c r="E2011" s="376" t="s">
        <v>1982</v>
      </c>
      <c r="F2011" s="377">
        <v>4</v>
      </c>
      <c r="G2011" s="378">
        <v>192</v>
      </c>
      <c r="H2011" s="378">
        <v>768</v>
      </c>
      <c r="I2011" s="379">
        <v>1.0310067216799999E-3</v>
      </c>
      <c r="J2011" s="379">
        <v>5.36982668E-6</v>
      </c>
      <c r="K2011" s="379">
        <v>0</v>
      </c>
    </row>
    <row r="2012" spans="2:11" x14ac:dyDescent="0.2">
      <c r="B2012" s="375" t="s">
        <v>2276</v>
      </c>
      <c r="C2012" s="359" t="s">
        <v>2242</v>
      </c>
      <c r="D2012" s="359" t="s">
        <v>1783</v>
      </c>
      <c r="E2012" s="376" t="s">
        <v>1982</v>
      </c>
      <c r="F2012" s="377">
        <v>37</v>
      </c>
      <c r="G2012" s="378">
        <v>52</v>
      </c>
      <c r="H2012" s="378">
        <v>1924</v>
      </c>
      <c r="I2012" s="379">
        <v>2.5828866308800001E-3</v>
      </c>
      <c r="J2012" s="379">
        <v>4.9670896749999998E-5</v>
      </c>
      <c r="K2012" s="379">
        <v>0</v>
      </c>
    </row>
    <row r="2013" spans="2:11" x14ac:dyDescent="0.2">
      <c r="B2013" s="375" t="s">
        <v>2276</v>
      </c>
      <c r="C2013" s="359" t="s">
        <v>1831</v>
      </c>
      <c r="D2013" s="359" t="s">
        <v>1783</v>
      </c>
      <c r="E2013" s="376" t="s">
        <v>1982</v>
      </c>
      <c r="F2013" s="377">
        <v>1</v>
      </c>
      <c r="G2013" s="378">
        <v>50</v>
      </c>
      <c r="H2013" s="378">
        <v>50</v>
      </c>
      <c r="I2013" s="379">
        <v>6.7122833439999996E-5</v>
      </c>
      <c r="J2013" s="379">
        <v>1.34245667E-6</v>
      </c>
      <c r="K2013" s="379">
        <v>0</v>
      </c>
    </row>
    <row r="2014" spans="2:11" x14ac:dyDescent="0.2">
      <c r="B2014" s="375" t="s">
        <v>2276</v>
      </c>
      <c r="C2014" s="359" t="s">
        <v>1930</v>
      </c>
      <c r="D2014" s="359" t="s">
        <v>1779</v>
      </c>
      <c r="E2014" s="376" t="s">
        <v>1982</v>
      </c>
      <c r="F2014" s="377">
        <v>37</v>
      </c>
      <c r="G2014" s="378">
        <v>20</v>
      </c>
      <c r="H2014" s="378">
        <v>740</v>
      </c>
      <c r="I2014" s="379">
        <v>9.9341793494999993E-4</v>
      </c>
      <c r="J2014" s="379">
        <v>4.9670896749999998E-5</v>
      </c>
      <c r="K2014" s="379">
        <v>0</v>
      </c>
    </row>
    <row r="2015" spans="2:11" x14ac:dyDescent="0.2">
      <c r="B2015" s="375" t="s">
        <v>2276</v>
      </c>
      <c r="C2015" s="359" t="s">
        <v>1842</v>
      </c>
      <c r="D2015" s="359" t="s">
        <v>1779</v>
      </c>
      <c r="E2015" s="376" t="s">
        <v>1982</v>
      </c>
      <c r="F2015" s="377">
        <v>4</v>
      </c>
      <c r="G2015" s="378">
        <v>380</v>
      </c>
      <c r="H2015" s="378">
        <v>1520</v>
      </c>
      <c r="I2015" s="379">
        <v>2.0405341366599998E-3</v>
      </c>
      <c r="J2015" s="379">
        <v>5.36982668E-6</v>
      </c>
      <c r="K2015" s="379">
        <v>0</v>
      </c>
    </row>
    <row r="2016" spans="2:11" x14ac:dyDescent="0.2">
      <c r="B2016" s="375" t="s">
        <v>2276</v>
      </c>
      <c r="C2016" s="359" t="s">
        <v>1843</v>
      </c>
      <c r="D2016" s="359" t="s">
        <v>2547</v>
      </c>
      <c r="E2016" s="376" t="s">
        <v>1982</v>
      </c>
      <c r="F2016" s="377">
        <v>4</v>
      </c>
      <c r="G2016" s="378">
        <v>370</v>
      </c>
      <c r="H2016" s="378">
        <v>1480</v>
      </c>
      <c r="I2016" s="379">
        <v>1.9868358699100001E-3</v>
      </c>
      <c r="J2016" s="379">
        <v>5.36982668E-6</v>
      </c>
      <c r="K2016" s="379">
        <v>0</v>
      </c>
    </row>
    <row r="2017" spans="2:11" x14ac:dyDescent="0.2">
      <c r="B2017" s="375" t="s">
        <v>2276</v>
      </c>
      <c r="C2017" s="359" t="s">
        <v>1847</v>
      </c>
      <c r="D2017" s="359" t="s">
        <v>1779</v>
      </c>
      <c r="E2017" s="376" t="s">
        <v>1982</v>
      </c>
      <c r="F2017" s="377">
        <v>2</v>
      </c>
      <c r="G2017" s="378">
        <v>309</v>
      </c>
      <c r="H2017" s="378">
        <v>618</v>
      </c>
      <c r="I2017" s="379">
        <v>8.2963822135000002E-4</v>
      </c>
      <c r="J2017" s="379">
        <v>2.68491334E-6</v>
      </c>
      <c r="K2017" s="379">
        <v>0</v>
      </c>
    </row>
    <row r="2018" spans="2:11" x14ac:dyDescent="0.2">
      <c r="B2018" s="375" t="s">
        <v>2276</v>
      </c>
      <c r="C2018" s="359" t="s">
        <v>1848</v>
      </c>
      <c r="D2018" s="359" t="s">
        <v>1779</v>
      </c>
      <c r="E2018" s="376" t="s">
        <v>1982</v>
      </c>
      <c r="F2018" s="377">
        <v>2</v>
      </c>
      <c r="G2018" s="378">
        <v>375</v>
      </c>
      <c r="H2018" s="378">
        <v>750</v>
      </c>
      <c r="I2018" s="379">
        <v>1.0068425016399999E-3</v>
      </c>
      <c r="J2018" s="379">
        <v>2.68491334E-6</v>
      </c>
      <c r="K2018" s="379">
        <v>0</v>
      </c>
    </row>
    <row r="2019" spans="2:11" x14ac:dyDescent="0.2">
      <c r="B2019" s="375" t="s">
        <v>2276</v>
      </c>
      <c r="C2019" s="359" t="s">
        <v>1984</v>
      </c>
      <c r="D2019" s="359" t="s">
        <v>1779</v>
      </c>
      <c r="E2019" s="376" t="s">
        <v>1982</v>
      </c>
      <c r="F2019" s="377">
        <v>98</v>
      </c>
      <c r="G2019" s="378">
        <v>365.10204081632702</v>
      </c>
      <c r="H2019" s="378">
        <v>35780</v>
      </c>
      <c r="I2019" s="379">
        <v>4.8033099611629999E-2</v>
      </c>
      <c r="J2019" s="379">
        <v>1.3156075355000001E-4</v>
      </c>
      <c r="K2019" s="379">
        <v>0</v>
      </c>
    </row>
    <row r="2020" spans="2:11" x14ac:dyDescent="0.2">
      <c r="B2020" s="375" t="s">
        <v>2276</v>
      </c>
      <c r="C2020" s="359" t="s">
        <v>2000</v>
      </c>
      <c r="D2020" s="359" t="s">
        <v>1783</v>
      </c>
      <c r="E2020" s="376" t="s">
        <v>1982</v>
      </c>
      <c r="F2020" s="377">
        <v>471</v>
      </c>
      <c r="G2020" s="378">
        <v>168.41401273885401</v>
      </c>
      <c r="H2020" s="378">
        <v>79323</v>
      </c>
      <c r="I2020" s="379">
        <v>0.10648769034357999</v>
      </c>
      <c r="J2020" s="379">
        <v>6.3229709103000003E-4</v>
      </c>
      <c r="K2020" s="379">
        <v>0</v>
      </c>
    </row>
    <row r="2021" spans="2:11" x14ac:dyDescent="0.2">
      <c r="B2021" s="375" t="s">
        <v>2276</v>
      </c>
      <c r="C2021" s="359" t="s">
        <v>1958</v>
      </c>
      <c r="D2021" s="359" t="s">
        <v>1783</v>
      </c>
      <c r="E2021" s="376" t="s">
        <v>1982</v>
      </c>
      <c r="F2021" s="377">
        <v>30</v>
      </c>
      <c r="G2021" s="378">
        <v>184.9</v>
      </c>
      <c r="H2021" s="378">
        <v>5547</v>
      </c>
      <c r="I2021" s="379">
        <v>7.4466071421400003E-3</v>
      </c>
      <c r="J2021" s="379">
        <v>4.0273700070000002E-5</v>
      </c>
      <c r="K2021" s="379">
        <v>0</v>
      </c>
    </row>
    <row r="2022" spans="2:11" x14ac:dyDescent="0.2">
      <c r="B2022" s="375" t="s">
        <v>2276</v>
      </c>
      <c r="C2022" s="359" t="s">
        <v>2277</v>
      </c>
      <c r="D2022" s="359" t="s">
        <v>2547</v>
      </c>
      <c r="E2022" s="376" t="s">
        <v>1982</v>
      </c>
      <c r="F2022" s="377">
        <v>1</v>
      </c>
      <c r="G2022" s="378">
        <v>144</v>
      </c>
      <c r="H2022" s="378">
        <v>144</v>
      </c>
      <c r="I2022" s="379">
        <v>1.9331376031999999E-4</v>
      </c>
      <c r="J2022" s="379">
        <v>1.34245667E-6</v>
      </c>
      <c r="K2022" s="379">
        <v>0</v>
      </c>
    </row>
    <row r="2023" spans="2:11" x14ac:dyDescent="0.2">
      <c r="B2023" s="375" t="s">
        <v>2276</v>
      </c>
      <c r="C2023" s="359" t="s">
        <v>1901</v>
      </c>
      <c r="D2023" s="359" t="s">
        <v>1783</v>
      </c>
      <c r="E2023" s="376" t="s">
        <v>1982</v>
      </c>
      <c r="F2023" s="377">
        <v>7</v>
      </c>
      <c r="G2023" s="378">
        <v>64</v>
      </c>
      <c r="H2023" s="378">
        <v>448</v>
      </c>
      <c r="I2023" s="379">
        <v>6.0142058765000003E-4</v>
      </c>
      <c r="J2023" s="379">
        <v>9.3971966799999994E-6</v>
      </c>
      <c r="K2023" s="379">
        <v>0</v>
      </c>
    </row>
    <row r="2024" spans="2:11" x14ac:dyDescent="0.2">
      <c r="B2024" s="375" t="s">
        <v>2276</v>
      </c>
      <c r="C2024" s="359" t="s">
        <v>1901</v>
      </c>
      <c r="D2024" s="359" t="s">
        <v>1783</v>
      </c>
      <c r="E2024" s="376" t="s">
        <v>1982</v>
      </c>
      <c r="F2024" s="377">
        <v>4</v>
      </c>
      <c r="G2024" s="378">
        <v>145</v>
      </c>
      <c r="H2024" s="378">
        <v>580</v>
      </c>
      <c r="I2024" s="379">
        <v>7.7862486794000004E-4</v>
      </c>
      <c r="J2024" s="379">
        <v>5.36982668E-6</v>
      </c>
      <c r="K2024" s="379">
        <v>0</v>
      </c>
    </row>
    <row r="2025" spans="2:11" x14ac:dyDescent="0.2">
      <c r="B2025" s="375" t="s">
        <v>2276</v>
      </c>
      <c r="C2025" s="359" t="s">
        <v>1901</v>
      </c>
      <c r="D2025" s="359" t="s">
        <v>1783</v>
      </c>
      <c r="E2025" s="376" t="s">
        <v>1982</v>
      </c>
      <c r="F2025" s="377">
        <v>4</v>
      </c>
      <c r="G2025" s="378">
        <v>215</v>
      </c>
      <c r="H2025" s="378">
        <v>860</v>
      </c>
      <c r="I2025" s="379">
        <v>1.15451273522E-3</v>
      </c>
      <c r="J2025" s="379">
        <v>5.36982668E-6</v>
      </c>
      <c r="K2025" s="379">
        <v>0</v>
      </c>
    </row>
    <row r="2026" spans="2:11" x14ac:dyDescent="0.2">
      <c r="B2026" s="375" t="s">
        <v>2276</v>
      </c>
      <c r="C2026" s="359" t="s">
        <v>1901</v>
      </c>
      <c r="D2026" s="359" t="s">
        <v>1783</v>
      </c>
      <c r="E2026" s="376" t="s">
        <v>1982</v>
      </c>
      <c r="F2026" s="377">
        <v>17</v>
      </c>
      <c r="G2026" s="378">
        <v>260</v>
      </c>
      <c r="H2026" s="378">
        <v>4420</v>
      </c>
      <c r="I2026" s="379">
        <v>5.9336584763400001E-3</v>
      </c>
      <c r="J2026" s="379">
        <v>2.2821763370000001E-5</v>
      </c>
      <c r="K2026" s="379">
        <v>0</v>
      </c>
    </row>
    <row r="2027" spans="2:11" x14ac:dyDescent="0.2">
      <c r="B2027" s="375" t="s">
        <v>2276</v>
      </c>
      <c r="C2027" s="359" t="s">
        <v>1901</v>
      </c>
      <c r="D2027" s="359" t="s">
        <v>1783</v>
      </c>
      <c r="E2027" s="376" t="s">
        <v>1982</v>
      </c>
      <c r="F2027" s="377">
        <v>20</v>
      </c>
      <c r="G2027" s="378">
        <v>305</v>
      </c>
      <c r="H2027" s="378">
        <v>6100</v>
      </c>
      <c r="I2027" s="379">
        <v>8.1889856800100008E-3</v>
      </c>
      <c r="J2027" s="379">
        <v>2.6849133380000001E-5</v>
      </c>
      <c r="K2027" s="379">
        <v>0</v>
      </c>
    </row>
    <row r="2028" spans="2:11" x14ac:dyDescent="0.2">
      <c r="B2028" s="375" t="s">
        <v>2278</v>
      </c>
      <c r="C2028" s="359" t="s">
        <v>1912</v>
      </c>
      <c r="D2028" s="359" t="s">
        <v>1779</v>
      </c>
      <c r="E2028" s="376" t="s">
        <v>1982</v>
      </c>
      <c r="F2028" s="377">
        <v>1</v>
      </c>
      <c r="G2028" s="378">
        <v>340</v>
      </c>
      <c r="H2028" s="378">
        <v>340</v>
      </c>
      <c r="I2028" s="379">
        <v>4.5643526741E-4</v>
      </c>
      <c r="J2028" s="379">
        <v>1.34245667E-6</v>
      </c>
      <c r="K2028" s="379">
        <v>0</v>
      </c>
    </row>
    <row r="2029" spans="2:11" x14ac:dyDescent="0.2">
      <c r="B2029" s="375" t="s">
        <v>2278</v>
      </c>
      <c r="C2029" s="359" t="s">
        <v>1912</v>
      </c>
      <c r="D2029" s="359" t="s">
        <v>1779</v>
      </c>
      <c r="E2029" s="376" t="s">
        <v>1982</v>
      </c>
      <c r="F2029" s="377">
        <v>37</v>
      </c>
      <c r="G2029" s="378">
        <v>260</v>
      </c>
      <c r="H2029" s="378">
        <v>9620</v>
      </c>
      <c r="I2029" s="379">
        <v>1.291443315438E-2</v>
      </c>
      <c r="J2029" s="379">
        <v>4.9670896749999998E-5</v>
      </c>
      <c r="K2029" s="379">
        <v>0</v>
      </c>
    </row>
    <row r="2030" spans="2:11" x14ac:dyDescent="0.2">
      <c r="B2030" s="375" t="s">
        <v>2278</v>
      </c>
      <c r="C2030" s="359" t="s">
        <v>1820</v>
      </c>
      <c r="D2030" s="359" t="s">
        <v>1779</v>
      </c>
      <c r="E2030" s="376" t="s">
        <v>1982</v>
      </c>
      <c r="F2030" s="377">
        <v>17</v>
      </c>
      <c r="G2030" s="378">
        <v>295</v>
      </c>
      <c r="H2030" s="378">
        <v>5015</v>
      </c>
      <c r="I2030" s="379">
        <v>6.7324201943099998E-3</v>
      </c>
      <c r="J2030" s="379">
        <v>2.2821763370000001E-5</v>
      </c>
      <c r="K2030" s="379">
        <v>0</v>
      </c>
    </row>
    <row r="2031" spans="2:11" x14ac:dyDescent="0.2">
      <c r="B2031" s="375" t="s">
        <v>2278</v>
      </c>
      <c r="C2031" s="359" t="s">
        <v>2207</v>
      </c>
      <c r="D2031" s="359" t="s">
        <v>2547</v>
      </c>
      <c r="E2031" s="376" t="s">
        <v>1982</v>
      </c>
      <c r="F2031" s="377">
        <v>68</v>
      </c>
      <c r="G2031" s="378">
        <v>315</v>
      </c>
      <c r="H2031" s="378">
        <v>21420</v>
      </c>
      <c r="I2031" s="379">
        <v>2.8755421846870001E-2</v>
      </c>
      <c r="J2031" s="379">
        <v>9.1287053480000005E-5</v>
      </c>
      <c r="K2031" s="379">
        <v>0</v>
      </c>
    </row>
    <row r="2032" spans="2:11" x14ac:dyDescent="0.2">
      <c r="B2032" s="375" t="s">
        <v>2278</v>
      </c>
      <c r="C2032" s="359" t="s">
        <v>1849</v>
      </c>
      <c r="D2032" s="359" t="s">
        <v>1779</v>
      </c>
      <c r="E2032" s="376" t="s">
        <v>1982</v>
      </c>
      <c r="F2032" s="377">
        <v>18</v>
      </c>
      <c r="G2032" s="378">
        <v>10</v>
      </c>
      <c r="H2032" s="378">
        <v>180</v>
      </c>
      <c r="I2032" s="379">
        <v>2.4164220039000001E-4</v>
      </c>
      <c r="J2032" s="379">
        <v>2.4164220039999999E-5</v>
      </c>
      <c r="K2032" s="379">
        <v>0</v>
      </c>
    </row>
    <row r="2033" spans="2:11" x14ac:dyDescent="0.2">
      <c r="B2033" s="375" t="s">
        <v>2278</v>
      </c>
      <c r="C2033" s="359" t="s">
        <v>1857</v>
      </c>
      <c r="D2033" s="359" t="s">
        <v>1779</v>
      </c>
      <c r="E2033" s="376" t="s">
        <v>1982</v>
      </c>
      <c r="F2033" s="377">
        <v>19</v>
      </c>
      <c r="G2033" s="378">
        <v>320</v>
      </c>
      <c r="H2033" s="378">
        <v>6080</v>
      </c>
      <c r="I2033" s="379">
        <v>8.1621365466399993E-3</v>
      </c>
      <c r="J2033" s="379">
        <v>2.550667671E-5</v>
      </c>
      <c r="K2033" s="379">
        <v>0</v>
      </c>
    </row>
    <row r="2034" spans="2:11" x14ac:dyDescent="0.2">
      <c r="B2034" s="375" t="s">
        <v>2278</v>
      </c>
      <c r="C2034" s="359" t="s">
        <v>1869</v>
      </c>
      <c r="D2034" s="359" t="s">
        <v>1779</v>
      </c>
      <c r="E2034" s="376" t="s">
        <v>1982</v>
      </c>
      <c r="F2034" s="377">
        <v>3</v>
      </c>
      <c r="G2034" s="378">
        <v>75</v>
      </c>
      <c r="H2034" s="378">
        <v>225</v>
      </c>
      <c r="I2034" s="379">
        <v>3.0205275048999998E-4</v>
      </c>
      <c r="J2034" s="379">
        <v>4.02737001E-6</v>
      </c>
      <c r="K2034" s="379">
        <v>0</v>
      </c>
    </row>
    <row r="2035" spans="2:11" x14ac:dyDescent="0.2">
      <c r="B2035" s="375" t="s">
        <v>2278</v>
      </c>
      <c r="C2035" s="359" t="s">
        <v>1874</v>
      </c>
      <c r="D2035" s="359" t="s">
        <v>1779</v>
      </c>
      <c r="E2035" s="376" t="s">
        <v>1982</v>
      </c>
      <c r="F2035" s="377">
        <v>28</v>
      </c>
      <c r="G2035" s="378">
        <v>395</v>
      </c>
      <c r="H2035" s="378">
        <v>11060</v>
      </c>
      <c r="I2035" s="379">
        <v>1.484757075753E-2</v>
      </c>
      <c r="J2035" s="379">
        <v>3.7588786730000001E-5</v>
      </c>
      <c r="K2035" s="379">
        <v>0</v>
      </c>
    </row>
    <row r="2036" spans="2:11" x14ac:dyDescent="0.2">
      <c r="B2036" s="375" t="s">
        <v>2278</v>
      </c>
      <c r="C2036" s="359" t="s">
        <v>1958</v>
      </c>
      <c r="D2036" s="359" t="s">
        <v>1783</v>
      </c>
      <c r="E2036" s="376" t="s">
        <v>1982</v>
      </c>
      <c r="F2036" s="377">
        <v>80</v>
      </c>
      <c r="G2036" s="378">
        <v>282</v>
      </c>
      <c r="H2036" s="378">
        <v>22560</v>
      </c>
      <c r="I2036" s="379">
        <v>3.028582244937E-2</v>
      </c>
      <c r="J2036" s="379">
        <v>1.0739653351E-4</v>
      </c>
      <c r="K2036" s="379">
        <v>0</v>
      </c>
    </row>
    <row r="2037" spans="2:11" x14ac:dyDescent="0.2">
      <c r="B2037" s="375" t="s">
        <v>2278</v>
      </c>
      <c r="C2037" s="359" t="s">
        <v>1959</v>
      </c>
      <c r="D2037" s="359" t="s">
        <v>1783</v>
      </c>
      <c r="E2037" s="376" t="s">
        <v>1982</v>
      </c>
      <c r="F2037" s="377">
        <v>17</v>
      </c>
      <c r="G2037" s="378">
        <v>230</v>
      </c>
      <c r="H2037" s="378">
        <v>3910</v>
      </c>
      <c r="I2037" s="379">
        <v>5.2490055752200003E-3</v>
      </c>
      <c r="J2037" s="379">
        <v>2.2821763370000001E-5</v>
      </c>
      <c r="K2037" s="379">
        <v>0</v>
      </c>
    </row>
    <row r="2038" spans="2:11" x14ac:dyDescent="0.2">
      <c r="B2038" s="375" t="s">
        <v>2278</v>
      </c>
      <c r="C2038" s="359" t="s">
        <v>2256</v>
      </c>
      <c r="D2038" s="359" t="s">
        <v>2547</v>
      </c>
      <c r="E2038" s="376" t="s">
        <v>1982</v>
      </c>
      <c r="F2038" s="377">
        <v>8</v>
      </c>
      <c r="G2038" s="378">
        <v>265</v>
      </c>
      <c r="H2038" s="378">
        <v>2120</v>
      </c>
      <c r="I2038" s="379">
        <v>2.8460081379700001E-3</v>
      </c>
      <c r="J2038" s="379">
        <v>1.073965335E-5</v>
      </c>
      <c r="K2038" s="379">
        <v>0</v>
      </c>
    </row>
    <row r="2039" spans="2:11" x14ac:dyDescent="0.2">
      <c r="B2039" s="375" t="s">
        <v>2278</v>
      </c>
      <c r="C2039" s="359" t="s">
        <v>1978</v>
      </c>
      <c r="D2039" s="359" t="s">
        <v>1779</v>
      </c>
      <c r="E2039" s="376" t="s">
        <v>1982</v>
      </c>
      <c r="F2039" s="377">
        <v>108</v>
      </c>
      <c r="G2039" s="378">
        <v>385</v>
      </c>
      <c r="H2039" s="378">
        <v>41580</v>
      </c>
      <c r="I2039" s="379">
        <v>5.5819348290990001E-2</v>
      </c>
      <c r="J2039" s="379">
        <v>1.4498532024E-4</v>
      </c>
      <c r="K2039" s="379">
        <v>0</v>
      </c>
    </row>
    <row r="2040" spans="2:11" x14ac:dyDescent="0.2">
      <c r="B2040" s="375" t="s">
        <v>2278</v>
      </c>
      <c r="C2040" s="359" t="s">
        <v>2045</v>
      </c>
      <c r="D2040" s="359" t="s">
        <v>1779</v>
      </c>
      <c r="E2040" s="376" t="s">
        <v>1982</v>
      </c>
      <c r="F2040" s="377">
        <v>60</v>
      </c>
      <c r="G2040" s="378">
        <v>395</v>
      </c>
      <c r="H2040" s="378">
        <v>23700</v>
      </c>
      <c r="I2040" s="379">
        <v>3.181622305186E-2</v>
      </c>
      <c r="J2040" s="379">
        <v>8.0547400130000002E-5</v>
      </c>
      <c r="K2040" s="379">
        <v>0</v>
      </c>
    </row>
    <row r="2041" spans="2:11" x14ac:dyDescent="0.2">
      <c r="B2041" s="375" t="s">
        <v>2278</v>
      </c>
      <c r="C2041" s="359" t="s">
        <v>1901</v>
      </c>
      <c r="D2041" s="359" t="s">
        <v>1783</v>
      </c>
      <c r="E2041" s="376" t="s">
        <v>1982</v>
      </c>
      <c r="F2041" s="377">
        <v>74</v>
      </c>
      <c r="G2041" s="378">
        <v>357</v>
      </c>
      <c r="H2041" s="378">
        <v>26418</v>
      </c>
      <c r="I2041" s="379">
        <v>3.5465020277809997E-2</v>
      </c>
      <c r="J2041" s="379">
        <v>9.9341793499999997E-5</v>
      </c>
      <c r="K2041" s="379">
        <v>0</v>
      </c>
    </row>
    <row r="2042" spans="2:11" x14ac:dyDescent="0.2">
      <c r="B2042" s="375" t="s">
        <v>2279</v>
      </c>
      <c r="C2042" s="359" t="s">
        <v>1787</v>
      </c>
      <c r="D2042" s="359" t="s">
        <v>1779</v>
      </c>
      <c r="E2042" s="376" t="s">
        <v>1982</v>
      </c>
      <c r="F2042" s="377">
        <v>1</v>
      </c>
      <c r="G2042" s="378">
        <v>110</v>
      </c>
      <c r="H2042" s="378">
        <v>110</v>
      </c>
      <c r="I2042" s="379">
        <v>1.4767023357000001E-4</v>
      </c>
      <c r="J2042" s="379">
        <v>1.34245667E-6</v>
      </c>
      <c r="K2042" s="379">
        <v>0</v>
      </c>
    </row>
    <row r="2043" spans="2:11" x14ac:dyDescent="0.2">
      <c r="B2043" s="375" t="s">
        <v>2279</v>
      </c>
      <c r="C2043" s="359" t="s">
        <v>1800</v>
      </c>
      <c r="D2043" s="359" t="s">
        <v>1783</v>
      </c>
      <c r="E2043" s="376" t="s">
        <v>1982</v>
      </c>
      <c r="F2043" s="377">
        <v>73</v>
      </c>
      <c r="G2043" s="378">
        <v>290</v>
      </c>
      <c r="H2043" s="378">
        <v>21170</v>
      </c>
      <c r="I2043" s="379">
        <v>2.841980767966E-2</v>
      </c>
      <c r="J2043" s="379">
        <v>9.7999336830000003E-5</v>
      </c>
      <c r="K2043" s="379">
        <v>0</v>
      </c>
    </row>
    <row r="2044" spans="2:11" x14ac:dyDescent="0.2">
      <c r="B2044" s="375" t="s">
        <v>2279</v>
      </c>
      <c r="C2044" s="359" t="s">
        <v>1821</v>
      </c>
      <c r="D2044" s="359" t="s">
        <v>1779</v>
      </c>
      <c r="E2044" s="376" t="s">
        <v>1982</v>
      </c>
      <c r="F2044" s="377">
        <v>1</v>
      </c>
      <c r="G2044" s="378">
        <v>90</v>
      </c>
      <c r="H2044" s="378">
        <v>90</v>
      </c>
      <c r="I2044" s="379">
        <v>1.208211002E-4</v>
      </c>
      <c r="J2044" s="379">
        <v>1.34245667E-6</v>
      </c>
      <c r="K2044" s="379">
        <v>0</v>
      </c>
    </row>
    <row r="2045" spans="2:11" x14ac:dyDescent="0.2">
      <c r="B2045" s="375" t="s">
        <v>2279</v>
      </c>
      <c r="C2045" s="359" t="s">
        <v>2059</v>
      </c>
      <c r="D2045" s="359" t="s">
        <v>1779</v>
      </c>
      <c r="E2045" s="376" t="s">
        <v>1982</v>
      </c>
      <c r="F2045" s="377">
        <v>99</v>
      </c>
      <c r="G2045" s="378">
        <v>360</v>
      </c>
      <c r="H2045" s="378">
        <v>35640</v>
      </c>
      <c r="I2045" s="379">
        <v>4.7845155677989998E-2</v>
      </c>
      <c r="J2045" s="379">
        <v>1.3290321021999999E-4</v>
      </c>
      <c r="K2045" s="379">
        <v>0</v>
      </c>
    </row>
    <row r="2046" spans="2:11" x14ac:dyDescent="0.2">
      <c r="B2046" s="375" t="s">
        <v>2279</v>
      </c>
      <c r="C2046" s="359" t="s">
        <v>1830</v>
      </c>
      <c r="D2046" s="359" t="s">
        <v>1779</v>
      </c>
      <c r="E2046" s="376" t="s">
        <v>1982</v>
      </c>
      <c r="F2046" s="377">
        <v>2</v>
      </c>
      <c r="G2046" s="378">
        <v>285</v>
      </c>
      <c r="H2046" s="378">
        <v>570</v>
      </c>
      <c r="I2046" s="379">
        <v>7.6520030125000005E-4</v>
      </c>
      <c r="J2046" s="379">
        <v>2.68491334E-6</v>
      </c>
      <c r="K2046" s="379">
        <v>0</v>
      </c>
    </row>
    <row r="2047" spans="2:11" x14ac:dyDescent="0.2">
      <c r="B2047" s="375" t="s">
        <v>2279</v>
      </c>
      <c r="C2047" s="359" t="s">
        <v>2109</v>
      </c>
      <c r="D2047" s="359" t="s">
        <v>1783</v>
      </c>
      <c r="E2047" s="376" t="s">
        <v>1982</v>
      </c>
      <c r="F2047" s="377">
        <v>1</v>
      </c>
      <c r="G2047" s="378">
        <v>74</v>
      </c>
      <c r="H2047" s="378">
        <v>74</v>
      </c>
      <c r="I2047" s="379">
        <v>9.9341793499999997E-5</v>
      </c>
      <c r="J2047" s="379">
        <v>1.34245667E-6</v>
      </c>
      <c r="K2047" s="379">
        <v>0</v>
      </c>
    </row>
    <row r="2048" spans="2:11" x14ac:dyDescent="0.2">
      <c r="B2048" s="375" t="s">
        <v>2279</v>
      </c>
      <c r="C2048" s="359" t="s">
        <v>1835</v>
      </c>
      <c r="D2048" s="359" t="s">
        <v>1779</v>
      </c>
      <c r="E2048" s="376" t="s">
        <v>1982</v>
      </c>
      <c r="F2048" s="377">
        <v>1</v>
      </c>
      <c r="G2048" s="378">
        <v>75</v>
      </c>
      <c r="H2048" s="378">
        <v>75</v>
      </c>
      <c r="I2048" s="379">
        <v>1.0068425016E-4</v>
      </c>
      <c r="J2048" s="379">
        <v>1.34245667E-6</v>
      </c>
      <c r="K2048" s="379">
        <v>0</v>
      </c>
    </row>
    <row r="2049" spans="2:11" x14ac:dyDescent="0.2">
      <c r="B2049" s="375" t="s">
        <v>2279</v>
      </c>
      <c r="C2049" s="359" t="s">
        <v>1930</v>
      </c>
      <c r="D2049" s="359" t="s">
        <v>1779</v>
      </c>
      <c r="E2049" s="376" t="s">
        <v>1982</v>
      </c>
      <c r="F2049" s="377">
        <v>2</v>
      </c>
      <c r="G2049" s="378">
        <v>150</v>
      </c>
      <c r="H2049" s="378">
        <v>300</v>
      </c>
      <c r="I2049" s="379">
        <v>4.0273700066000001E-4</v>
      </c>
      <c r="J2049" s="379">
        <v>2.68491334E-6</v>
      </c>
      <c r="K2049" s="379">
        <v>0</v>
      </c>
    </row>
    <row r="2050" spans="2:11" x14ac:dyDescent="0.2">
      <c r="B2050" s="375" t="s">
        <v>2279</v>
      </c>
      <c r="C2050" s="359" t="s">
        <v>2000</v>
      </c>
      <c r="D2050" s="359" t="s">
        <v>1783</v>
      </c>
      <c r="E2050" s="376" t="s">
        <v>1982</v>
      </c>
      <c r="F2050" s="377">
        <v>43</v>
      </c>
      <c r="G2050" s="378">
        <v>37</v>
      </c>
      <c r="H2050" s="378">
        <v>1591</v>
      </c>
      <c r="I2050" s="379">
        <v>2.1358485601499998E-3</v>
      </c>
      <c r="J2050" s="379">
        <v>5.772563676E-5</v>
      </c>
      <c r="K2050" s="379">
        <v>0</v>
      </c>
    </row>
    <row r="2051" spans="2:11" x14ac:dyDescent="0.2">
      <c r="B2051" s="375" t="s">
        <v>2279</v>
      </c>
      <c r="C2051" s="359" t="s">
        <v>2000</v>
      </c>
      <c r="D2051" s="359" t="s">
        <v>1783</v>
      </c>
      <c r="E2051" s="376" t="s">
        <v>1982</v>
      </c>
      <c r="F2051" s="377">
        <v>330</v>
      </c>
      <c r="G2051" s="378">
        <v>38.363636363636402</v>
      </c>
      <c r="H2051" s="378">
        <v>12660</v>
      </c>
      <c r="I2051" s="379">
        <v>1.69955014277E-2</v>
      </c>
      <c r="J2051" s="379">
        <v>4.4301070072000001E-4</v>
      </c>
      <c r="K2051" s="379">
        <v>0</v>
      </c>
    </row>
    <row r="2052" spans="2:11" x14ac:dyDescent="0.2">
      <c r="B2052" s="375" t="s">
        <v>2279</v>
      </c>
      <c r="C2052" s="359" t="s">
        <v>1959</v>
      </c>
      <c r="D2052" s="359" t="s">
        <v>1783</v>
      </c>
      <c r="E2052" s="376" t="s">
        <v>1982</v>
      </c>
      <c r="F2052" s="377">
        <v>47</v>
      </c>
      <c r="G2052" s="378">
        <v>203.404255319149</v>
      </c>
      <c r="H2052" s="378">
        <v>9560</v>
      </c>
      <c r="I2052" s="379">
        <v>1.2833885754250001E-2</v>
      </c>
      <c r="J2052" s="379">
        <v>6.3095463440000004E-5</v>
      </c>
      <c r="K2052" s="379">
        <v>0</v>
      </c>
    </row>
    <row r="2053" spans="2:11" x14ac:dyDescent="0.2">
      <c r="B2053" s="375" t="s">
        <v>2279</v>
      </c>
      <c r="C2053" s="359" t="s">
        <v>1964</v>
      </c>
      <c r="D2053" s="359" t="s">
        <v>2547</v>
      </c>
      <c r="E2053" s="376" t="s">
        <v>1982</v>
      </c>
      <c r="F2053" s="377">
        <v>50</v>
      </c>
      <c r="G2053" s="378">
        <v>30</v>
      </c>
      <c r="H2053" s="378">
        <v>1500</v>
      </c>
      <c r="I2053" s="379">
        <v>2.0136850032799998E-3</v>
      </c>
      <c r="J2053" s="379">
        <v>6.7122833439999996E-5</v>
      </c>
      <c r="K2053" s="379">
        <v>0</v>
      </c>
    </row>
    <row r="2054" spans="2:11" x14ac:dyDescent="0.2">
      <c r="B2054" s="375" t="s">
        <v>2279</v>
      </c>
      <c r="C2054" s="359" t="s">
        <v>2073</v>
      </c>
      <c r="D2054" s="359" t="s">
        <v>2547</v>
      </c>
      <c r="E2054" s="376" t="s">
        <v>1982</v>
      </c>
      <c r="F2054" s="377">
        <v>1</v>
      </c>
      <c r="G2054" s="378">
        <v>460</v>
      </c>
      <c r="H2054" s="378">
        <v>460</v>
      </c>
      <c r="I2054" s="379">
        <v>6.1753006766999995E-4</v>
      </c>
      <c r="J2054" s="379">
        <v>1.34245667E-6</v>
      </c>
      <c r="K2054" s="379">
        <v>0</v>
      </c>
    </row>
    <row r="2055" spans="2:11" x14ac:dyDescent="0.2">
      <c r="B2055" s="375" t="s">
        <v>2279</v>
      </c>
      <c r="C2055" s="359" t="s">
        <v>1978</v>
      </c>
      <c r="D2055" s="359" t="s">
        <v>1779</v>
      </c>
      <c r="E2055" s="376" t="s">
        <v>1982</v>
      </c>
      <c r="F2055" s="377">
        <v>17</v>
      </c>
      <c r="G2055" s="378">
        <v>146</v>
      </c>
      <c r="H2055" s="378">
        <v>2482</v>
      </c>
      <c r="I2055" s="379">
        <v>3.3319774521000001E-3</v>
      </c>
      <c r="J2055" s="379">
        <v>2.2821763370000001E-5</v>
      </c>
      <c r="K2055" s="379">
        <v>0</v>
      </c>
    </row>
    <row r="2056" spans="2:11" x14ac:dyDescent="0.2">
      <c r="B2056" s="375" t="s">
        <v>2279</v>
      </c>
      <c r="C2056" s="359" t="s">
        <v>1978</v>
      </c>
      <c r="D2056" s="359" t="s">
        <v>1779</v>
      </c>
      <c r="E2056" s="376" t="s">
        <v>1982</v>
      </c>
      <c r="F2056" s="377">
        <v>994</v>
      </c>
      <c r="G2056" s="378">
        <v>136</v>
      </c>
      <c r="H2056" s="378">
        <v>135184</v>
      </c>
      <c r="I2056" s="379">
        <v>0.18147866232248</v>
      </c>
      <c r="J2056" s="379">
        <v>1.33440192884E-3</v>
      </c>
      <c r="K2056" s="379">
        <v>0</v>
      </c>
    </row>
    <row r="2057" spans="2:11" x14ac:dyDescent="0.2">
      <c r="B2057" s="375" t="s">
        <v>2279</v>
      </c>
      <c r="C2057" s="359" t="s">
        <v>1898</v>
      </c>
      <c r="D2057" s="359" t="s">
        <v>1783</v>
      </c>
      <c r="E2057" s="376" t="s">
        <v>1982</v>
      </c>
      <c r="F2057" s="377">
        <v>741</v>
      </c>
      <c r="G2057" s="378">
        <v>135</v>
      </c>
      <c r="H2057" s="378">
        <v>100035</v>
      </c>
      <c r="I2057" s="379">
        <v>0.13429265286889999</v>
      </c>
      <c r="J2057" s="379">
        <v>9.9476039162000002E-4</v>
      </c>
      <c r="K2057" s="379">
        <v>0</v>
      </c>
    </row>
    <row r="2058" spans="2:11" x14ac:dyDescent="0.2">
      <c r="B2058" s="375" t="s">
        <v>2279</v>
      </c>
      <c r="C2058" s="359" t="s">
        <v>1997</v>
      </c>
      <c r="D2058" s="359" t="s">
        <v>1779</v>
      </c>
      <c r="E2058" s="376" t="s">
        <v>1982</v>
      </c>
      <c r="F2058" s="377">
        <v>1</v>
      </c>
      <c r="G2058" s="378">
        <v>135</v>
      </c>
      <c r="H2058" s="378">
        <v>135</v>
      </c>
      <c r="I2058" s="379">
        <v>1.8123165030000001E-4</v>
      </c>
      <c r="J2058" s="379">
        <v>1.34245667E-6</v>
      </c>
      <c r="K2058" s="379">
        <v>0</v>
      </c>
    </row>
    <row r="2059" spans="2:11" x14ac:dyDescent="0.2">
      <c r="B2059" s="375" t="s">
        <v>2279</v>
      </c>
      <c r="C2059" s="359" t="s">
        <v>1901</v>
      </c>
      <c r="D2059" s="359" t="s">
        <v>1783</v>
      </c>
      <c r="E2059" s="376" t="s">
        <v>1982</v>
      </c>
      <c r="F2059" s="377">
        <v>6</v>
      </c>
      <c r="G2059" s="378">
        <v>320</v>
      </c>
      <c r="H2059" s="378">
        <v>1920</v>
      </c>
      <c r="I2059" s="379">
        <v>2.5775168042000002E-3</v>
      </c>
      <c r="J2059" s="379">
        <v>8.0547400100000002E-6</v>
      </c>
      <c r="K2059" s="379">
        <v>0</v>
      </c>
    </row>
    <row r="2060" spans="2:11" x14ac:dyDescent="0.2">
      <c r="B2060" s="375" t="s">
        <v>2279</v>
      </c>
      <c r="C2060" s="359" t="s">
        <v>1901</v>
      </c>
      <c r="D2060" s="359" t="s">
        <v>1783</v>
      </c>
      <c r="E2060" s="376" t="s">
        <v>1982</v>
      </c>
      <c r="F2060" s="377">
        <v>10</v>
      </c>
      <c r="G2060" s="378">
        <v>335</v>
      </c>
      <c r="H2060" s="378">
        <v>3350</v>
      </c>
      <c r="I2060" s="379">
        <v>4.4972298406600001E-3</v>
      </c>
      <c r="J2060" s="379">
        <v>1.342456669E-5</v>
      </c>
      <c r="K2060" s="379">
        <v>0</v>
      </c>
    </row>
    <row r="2061" spans="2:11" x14ac:dyDescent="0.2">
      <c r="B2061" s="375" t="s">
        <v>2280</v>
      </c>
      <c r="C2061" s="359" t="s">
        <v>1964</v>
      </c>
      <c r="D2061" s="359" t="s">
        <v>2547</v>
      </c>
      <c r="E2061" s="376" t="s">
        <v>1982</v>
      </c>
      <c r="F2061" s="377">
        <v>1</v>
      </c>
      <c r="G2061" s="378">
        <v>21</v>
      </c>
      <c r="H2061" s="378">
        <v>21</v>
      </c>
      <c r="I2061" s="379">
        <v>2.8191590050000001E-5</v>
      </c>
      <c r="J2061" s="379">
        <v>1.34245667E-6</v>
      </c>
      <c r="K2061" s="379">
        <v>0</v>
      </c>
    </row>
    <row r="2062" spans="2:11" x14ac:dyDescent="0.2">
      <c r="B2062" s="375" t="s">
        <v>2281</v>
      </c>
      <c r="C2062" s="359" t="s">
        <v>1926</v>
      </c>
      <c r="D2062" s="359" t="s">
        <v>2547</v>
      </c>
      <c r="E2062" s="376" t="s">
        <v>1982</v>
      </c>
      <c r="F2062" s="377">
        <v>143</v>
      </c>
      <c r="G2062" s="378">
        <v>323</v>
      </c>
      <c r="H2062" s="378">
        <v>46189</v>
      </c>
      <c r="I2062" s="379">
        <v>6.2006731077739997E-2</v>
      </c>
      <c r="J2062" s="379">
        <v>1.9197130365000001E-4</v>
      </c>
      <c r="K2062" s="379">
        <v>0</v>
      </c>
    </row>
    <row r="2063" spans="2:11" x14ac:dyDescent="0.2">
      <c r="B2063" s="375" t="s">
        <v>2281</v>
      </c>
      <c r="C2063" s="359" t="s">
        <v>1930</v>
      </c>
      <c r="D2063" s="359" t="s">
        <v>1779</v>
      </c>
      <c r="E2063" s="376" t="s">
        <v>1982</v>
      </c>
      <c r="F2063" s="377">
        <v>616</v>
      </c>
      <c r="G2063" s="378">
        <v>8.8506493506493502</v>
      </c>
      <c r="H2063" s="378">
        <v>5452</v>
      </c>
      <c r="I2063" s="379">
        <v>7.3190737586000002E-3</v>
      </c>
      <c r="J2063" s="379">
        <v>8.2695330800999995E-4</v>
      </c>
      <c r="K2063" s="379">
        <v>0</v>
      </c>
    </row>
    <row r="2064" spans="2:11" x14ac:dyDescent="0.2">
      <c r="B2064" s="375" t="s">
        <v>2281</v>
      </c>
      <c r="C2064" s="359" t="s">
        <v>2089</v>
      </c>
      <c r="D2064" s="359" t="s">
        <v>2547</v>
      </c>
      <c r="E2064" s="376" t="s">
        <v>1982</v>
      </c>
      <c r="F2064" s="377">
        <v>7</v>
      </c>
      <c r="G2064" s="378">
        <v>465</v>
      </c>
      <c r="H2064" s="378">
        <v>3255</v>
      </c>
      <c r="I2064" s="379">
        <v>4.36969645712E-3</v>
      </c>
      <c r="J2064" s="379">
        <v>9.3971966799999994E-6</v>
      </c>
      <c r="K2064" s="379">
        <v>0</v>
      </c>
    </row>
    <row r="2065" spans="2:11" x14ac:dyDescent="0.2">
      <c r="B2065" s="375" t="s">
        <v>2281</v>
      </c>
      <c r="C2065" s="359" t="s">
        <v>1950</v>
      </c>
      <c r="D2065" s="359" t="s">
        <v>2547</v>
      </c>
      <c r="E2065" s="376" t="s">
        <v>1982</v>
      </c>
      <c r="F2065" s="377">
        <v>74</v>
      </c>
      <c r="G2065" s="378">
        <v>271.08108108108098</v>
      </c>
      <c r="H2065" s="378">
        <v>20060</v>
      </c>
      <c r="I2065" s="379">
        <v>2.692968077723E-2</v>
      </c>
      <c r="J2065" s="379">
        <v>9.9341793499999997E-5</v>
      </c>
      <c r="K2065" s="379">
        <v>0</v>
      </c>
    </row>
    <row r="2066" spans="2:11" x14ac:dyDescent="0.2">
      <c r="B2066" s="375" t="s">
        <v>2281</v>
      </c>
      <c r="C2066" s="359" t="s">
        <v>2068</v>
      </c>
      <c r="D2066" s="359" t="s">
        <v>1783</v>
      </c>
      <c r="E2066" s="376" t="s">
        <v>1982</v>
      </c>
      <c r="F2066" s="377">
        <v>167</v>
      </c>
      <c r="G2066" s="378">
        <v>327</v>
      </c>
      <c r="H2066" s="378">
        <v>54609</v>
      </c>
      <c r="I2066" s="379">
        <v>7.33102162295E-2</v>
      </c>
      <c r="J2066" s="379">
        <v>2.2419026369999999E-4</v>
      </c>
      <c r="K2066" s="379">
        <v>0</v>
      </c>
    </row>
    <row r="2067" spans="2:11" x14ac:dyDescent="0.2">
      <c r="B2067" s="375" t="s">
        <v>2282</v>
      </c>
      <c r="C2067" s="359" t="s">
        <v>1820</v>
      </c>
      <c r="D2067" s="359" t="s">
        <v>1779</v>
      </c>
      <c r="E2067" s="376" t="s">
        <v>1982</v>
      </c>
      <c r="F2067" s="377">
        <v>1</v>
      </c>
      <c r="G2067" s="378">
        <v>23</v>
      </c>
      <c r="H2067" s="378">
        <v>23</v>
      </c>
      <c r="I2067" s="379">
        <v>3.0876503380000003E-5</v>
      </c>
      <c r="J2067" s="379">
        <v>1.34245667E-6</v>
      </c>
      <c r="K2067" s="379">
        <v>0</v>
      </c>
    </row>
    <row r="2068" spans="2:11" x14ac:dyDescent="0.2">
      <c r="B2068" s="375" t="s">
        <v>2282</v>
      </c>
      <c r="C2068" s="359" t="s">
        <v>1829</v>
      </c>
      <c r="D2068" s="359" t="s">
        <v>1779</v>
      </c>
      <c r="E2068" s="376" t="s">
        <v>1982</v>
      </c>
      <c r="F2068" s="377">
        <v>1</v>
      </c>
      <c r="G2068" s="378">
        <v>110</v>
      </c>
      <c r="H2068" s="378">
        <v>110</v>
      </c>
      <c r="I2068" s="379">
        <v>1.4767023357000001E-4</v>
      </c>
      <c r="J2068" s="379">
        <v>1.34245667E-6</v>
      </c>
      <c r="K2068" s="379">
        <v>0</v>
      </c>
    </row>
    <row r="2069" spans="2:11" x14ac:dyDescent="0.2">
      <c r="B2069" s="375" t="s">
        <v>2282</v>
      </c>
      <c r="C2069" s="359" t="s">
        <v>1984</v>
      </c>
      <c r="D2069" s="359" t="s">
        <v>1779</v>
      </c>
      <c r="E2069" s="376" t="s">
        <v>1982</v>
      </c>
      <c r="F2069" s="377">
        <v>6</v>
      </c>
      <c r="G2069" s="378">
        <v>334</v>
      </c>
      <c r="H2069" s="378">
        <v>2004</v>
      </c>
      <c r="I2069" s="379">
        <v>2.6902831643899998E-3</v>
      </c>
      <c r="J2069" s="379">
        <v>8.0547400100000002E-6</v>
      </c>
      <c r="K2069" s="379">
        <v>0</v>
      </c>
    </row>
    <row r="2070" spans="2:11" x14ac:dyDescent="0.2">
      <c r="B2070" s="375" t="s">
        <v>2282</v>
      </c>
      <c r="C2070" s="359" t="s">
        <v>2077</v>
      </c>
      <c r="D2070" s="359" t="s">
        <v>1779</v>
      </c>
      <c r="E2070" s="376" t="s">
        <v>1982</v>
      </c>
      <c r="F2070" s="377">
        <v>1</v>
      </c>
      <c r="G2070" s="378">
        <v>105</v>
      </c>
      <c r="H2070" s="378">
        <v>105</v>
      </c>
      <c r="I2070" s="379">
        <v>1.4095795023E-4</v>
      </c>
      <c r="J2070" s="379">
        <v>1.34245667E-6</v>
      </c>
      <c r="K2070" s="379">
        <v>0</v>
      </c>
    </row>
    <row r="2071" spans="2:11" x14ac:dyDescent="0.2">
      <c r="B2071" s="375" t="s">
        <v>2282</v>
      </c>
      <c r="C2071" s="359" t="s">
        <v>2077</v>
      </c>
      <c r="D2071" s="359" t="s">
        <v>1779</v>
      </c>
      <c r="E2071" s="376" t="s">
        <v>1982</v>
      </c>
      <c r="F2071" s="377">
        <v>1</v>
      </c>
      <c r="G2071" s="378">
        <v>140</v>
      </c>
      <c r="H2071" s="378">
        <v>140</v>
      </c>
      <c r="I2071" s="379">
        <v>1.8794393363999999E-4</v>
      </c>
      <c r="J2071" s="379">
        <v>1.34245667E-6</v>
      </c>
      <c r="K2071" s="379">
        <v>0</v>
      </c>
    </row>
    <row r="2072" spans="2:11" x14ac:dyDescent="0.2">
      <c r="B2072" s="375" t="s">
        <v>2282</v>
      </c>
      <c r="C2072" s="359" t="s">
        <v>1957</v>
      </c>
      <c r="D2072" s="359" t="s">
        <v>1783</v>
      </c>
      <c r="E2072" s="376" t="s">
        <v>1982</v>
      </c>
      <c r="F2072" s="377">
        <v>1</v>
      </c>
      <c r="G2072" s="378">
        <v>4508</v>
      </c>
      <c r="H2072" s="378">
        <v>4508</v>
      </c>
      <c r="I2072" s="379">
        <v>6.0517946632000002E-3</v>
      </c>
      <c r="J2072" s="379">
        <v>1.34245667E-6</v>
      </c>
      <c r="K2072" s="379">
        <v>0</v>
      </c>
    </row>
    <row r="2073" spans="2:11" x14ac:dyDescent="0.2">
      <c r="B2073" s="375" t="s">
        <v>2282</v>
      </c>
      <c r="C2073" s="359" t="s">
        <v>1901</v>
      </c>
      <c r="D2073" s="359" t="s">
        <v>1783</v>
      </c>
      <c r="E2073" s="376" t="s">
        <v>1982</v>
      </c>
      <c r="F2073" s="377">
        <v>16</v>
      </c>
      <c r="G2073" s="378">
        <v>310</v>
      </c>
      <c r="H2073" s="378">
        <v>4960</v>
      </c>
      <c r="I2073" s="379">
        <v>6.6585850775199998E-3</v>
      </c>
      <c r="J2073" s="379">
        <v>2.14793067E-5</v>
      </c>
      <c r="K2073" s="379">
        <v>0</v>
      </c>
    </row>
    <row r="2074" spans="2:11" x14ac:dyDescent="0.2">
      <c r="B2074" s="375" t="s">
        <v>2282</v>
      </c>
      <c r="C2074" s="359" t="s">
        <v>1901</v>
      </c>
      <c r="D2074" s="359" t="s">
        <v>1783</v>
      </c>
      <c r="E2074" s="376" t="s">
        <v>1982</v>
      </c>
      <c r="F2074" s="377">
        <v>78</v>
      </c>
      <c r="G2074" s="378">
        <v>290</v>
      </c>
      <c r="H2074" s="378">
        <v>22620</v>
      </c>
      <c r="I2074" s="379">
        <v>3.0366369849499999E-2</v>
      </c>
      <c r="J2074" s="379">
        <v>1.0471162017E-4</v>
      </c>
      <c r="K2074" s="379">
        <v>0</v>
      </c>
    </row>
    <row r="2075" spans="2:11" x14ac:dyDescent="0.2">
      <c r="B2075" s="375" t="s">
        <v>2282</v>
      </c>
      <c r="C2075" s="359" t="s">
        <v>1902</v>
      </c>
      <c r="D2075" s="359" t="s">
        <v>1783</v>
      </c>
      <c r="E2075" s="376" t="s">
        <v>1982</v>
      </c>
      <c r="F2075" s="377">
        <v>12</v>
      </c>
      <c r="G2075" s="378">
        <v>108</v>
      </c>
      <c r="H2075" s="378">
        <v>1296</v>
      </c>
      <c r="I2075" s="379">
        <v>1.73982384284E-3</v>
      </c>
      <c r="J2075" s="379">
        <v>1.610948003E-5</v>
      </c>
      <c r="K2075" s="379">
        <v>0</v>
      </c>
    </row>
    <row r="2076" spans="2:11" x14ac:dyDescent="0.2">
      <c r="B2076" s="375" t="s">
        <v>2283</v>
      </c>
      <c r="C2076" s="359" t="s">
        <v>1913</v>
      </c>
      <c r="D2076" s="359" t="s">
        <v>1779</v>
      </c>
      <c r="E2076" s="376" t="s">
        <v>1982</v>
      </c>
      <c r="F2076" s="377">
        <v>12</v>
      </c>
      <c r="G2076" s="378">
        <v>330</v>
      </c>
      <c r="H2076" s="378">
        <v>3960</v>
      </c>
      <c r="I2076" s="379">
        <v>5.3161284086699996E-3</v>
      </c>
      <c r="J2076" s="379">
        <v>1.610948003E-5</v>
      </c>
      <c r="K2076" s="379">
        <v>0</v>
      </c>
    </row>
    <row r="2077" spans="2:11" x14ac:dyDescent="0.2">
      <c r="B2077" s="375" t="s">
        <v>2283</v>
      </c>
      <c r="C2077" s="359" t="s">
        <v>1906</v>
      </c>
      <c r="D2077" s="359" t="s">
        <v>1783</v>
      </c>
      <c r="E2077" s="376" t="s">
        <v>1982</v>
      </c>
      <c r="F2077" s="377">
        <v>1</v>
      </c>
      <c r="G2077" s="378">
        <v>322</v>
      </c>
      <c r="H2077" s="378">
        <v>322</v>
      </c>
      <c r="I2077" s="379">
        <v>4.3227104736999998E-4</v>
      </c>
      <c r="J2077" s="379">
        <v>1.34245667E-6</v>
      </c>
      <c r="K2077" s="379">
        <v>0</v>
      </c>
    </row>
    <row r="2078" spans="2:11" x14ac:dyDescent="0.2">
      <c r="B2078" s="375" t="s">
        <v>2283</v>
      </c>
      <c r="C2078" s="359" t="s">
        <v>1906</v>
      </c>
      <c r="D2078" s="359" t="s">
        <v>1783</v>
      </c>
      <c r="E2078" s="376" t="s">
        <v>1982</v>
      </c>
      <c r="F2078" s="377">
        <v>121</v>
      </c>
      <c r="G2078" s="378">
        <v>315</v>
      </c>
      <c r="H2078" s="378">
        <v>38115</v>
      </c>
      <c r="I2078" s="379">
        <v>5.1167735933400002E-2</v>
      </c>
      <c r="J2078" s="379">
        <v>1.6243725693000001E-4</v>
      </c>
      <c r="K2078" s="379">
        <v>0</v>
      </c>
    </row>
    <row r="2079" spans="2:11" x14ac:dyDescent="0.2">
      <c r="B2079" s="375" t="s">
        <v>2283</v>
      </c>
      <c r="C2079" s="359" t="s">
        <v>1919</v>
      </c>
      <c r="D2079" s="359" t="s">
        <v>1783</v>
      </c>
      <c r="E2079" s="376" t="s">
        <v>1982</v>
      </c>
      <c r="F2079" s="377">
        <v>1</v>
      </c>
      <c r="G2079" s="378">
        <v>120</v>
      </c>
      <c r="H2079" s="378">
        <v>120</v>
      </c>
      <c r="I2079" s="379">
        <v>1.6109480026E-4</v>
      </c>
      <c r="J2079" s="379">
        <v>1.34245667E-6</v>
      </c>
      <c r="K2079" s="379">
        <v>0</v>
      </c>
    </row>
    <row r="2080" spans="2:11" x14ac:dyDescent="0.2">
      <c r="B2080" s="375" t="s">
        <v>2283</v>
      </c>
      <c r="C2080" s="359" t="s">
        <v>1923</v>
      </c>
      <c r="D2080" s="359" t="s">
        <v>1783</v>
      </c>
      <c r="E2080" s="376" t="s">
        <v>1982</v>
      </c>
      <c r="F2080" s="377">
        <v>1</v>
      </c>
      <c r="G2080" s="378">
        <v>10</v>
      </c>
      <c r="H2080" s="378">
        <v>10</v>
      </c>
      <c r="I2080" s="379">
        <v>1.342456669E-5</v>
      </c>
      <c r="J2080" s="379">
        <v>1.34245667E-6</v>
      </c>
      <c r="K2080" s="379">
        <v>0</v>
      </c>
    </row>
    <row r="2081" spans="2:11" x14ac:dyDescent="0.2">
      <c r="B2081" s="375" t="s">
        <v>2283</v>
      </c>
      <c r="C2081" s="359" t="s">
        <v>1820</v>
      </c>
      <c r="D2081" s="359" t="s">
        <v>1779</v>
      </c>
      <c r="E2081" s="376" t="s">
        <v>1982</v>
      </c>
      <c r="F2081" s="377">
        <v>167</v>
      </c>
      <c r="G2081" s="378">
        <v>343.68862275449101</v>
      </c>
      <c r="H2081" s="378">
        <v>57396</v>
      </c>
      <c r="I2081" s="379">
        <v>7.705164296559E-2</v>
      </c>
      <c r="J2081" s="379">
        <v>2.2419026369999999E-4</v>
      </c>
      <c r="K2081" s="379">
        <v>0</v>
      </c>
    </row>
    <row r="2082" spans="2:11" x14ac:dyDescent="0.2">
      <c r="B2082" s="375" t="s">
        <v>2283</v>
      </c>
      <c r="C2082" s="359" t="s">
        <v>2059</v>
      </c>
      <c r="D2082" s="359" t="s">
        <v>1779</v>
      </c>
      <c r="E2082" s="376" t="s">
        <v>1982</v>
      </c>
      <c r="F2082" s="377">
        <v>2</v>
      </c>
      <c r="G2082" s="378">
        <v>200</v>
      </c>
      <c r="H2082" s="378">
        <v>400</v>
      </c>
      <c r="I2082" s="379">
        <v>5.3698266754000003E-4</v>
      </c>
      <c r="J2082" s="379">
        <v>2.68491334E-6</v>
      </c>
      <c r="K2082" s="379">
        <v>0</v>
      </c>
    </row>
    <row r="2083" spans="2:11" x14ac:dyDescent="0.2">
      <c r="B2083" s="375" t="s">
        <v>2283</v>
      </c>
      <c r="C2083" s="359" t="s">
        <v>1930</v>
      </c>
      <c r="D2083" s="359" t="s">
        <v>1779</v>
      </c>
      <c r="E2083" s="376" t="s">
        <v>1982</v>
      </c>
      <c r="F2083" s="377">
        <v>11</v>
      </c>
      <c r="G2083" s="378">
        <v>1</v>
      </c>
      <c r="H2083" s="378">
        <v>11</v>
      </c>
      <c r="I2083" s="379">
        <v>1.4767023359999999E-5</v>
      </c>
      <c r="J2083" s="379">
        <v>1.4767023359999999E-5</v>
      </c>
      <c r="K2083" s="379">
        <v>0</v>
      </c>
    </row>
    <row r="2084" spans="2:11" x14ac:dyDescent="0.2">
      <c r="B2084" s="375" t="s">
        <v>2283</v>
      </c>
      <c r="C2084" s="359" t="s">
        <v>1930</v>
      </c>
      <c r="D2084" s="359" t="s">
        <v>1779</v>
      </c>
      <c r="E2084" s="376" t="s">
        <v>1982</v>
      </c>
      <c r="F2084" s="377">
        <v>6</v>
      </c>
      <c r="G2084" s="378">
        <v>442</v>
      </c>
      <c r="H2084" s="378">
        <v>2652</v>
      </c>
      <c r="I2084" s="379">
        <v>3.5601950857999999E-3</v>
      </c>
      <c r="J2084" s="379">
        <v>8.0547400100000002E-6</v>
      </c>
      <c r="K2084" s="379">
        <v>0</v>
      </c>
    </row>
    <row r="2085" spans="2:11" x14ac:dyDescent="0.2">
      <c r="B2085" s="375" t="s">
        <v>2283</v>
      </c>
      <c r="C2085" s="359" t="s">
        <v>1930</v>
      </c>
      <c r="D2085" s="359" t="s">
        <v>1779</v>
      </c>
      <c r="E2085" s="376" t="s">
        <v>1982</v>
      </c>
      <c r="F2085" s="377">
        <v>621</v>
      </c>
      <c r="G2085" s="378">
        <v>5</v>
      </c>
      <c r="H2085" s="378">
        <v>3105</v>
      </c>
      <c r="I2085" s="379">
        <v>4.16832795679E-3</v>
      </c>
      <c r="J2085" s="379">
        <v>8.3366559135999996E-4</v>
      </c>
      <c r="K2085" s="379">
        <v>0</v>
      </c>
    </row>
    <row r="2086" spans="2:11" x14ac:dyDescent="0.2">
      <c r="B2086" s="375" t="s">
        <v>2283</v>
      </c>
      <c r="C2086" s="359" t="s">
        <v>1845</v>
      </c>
      <c r="D2086" s="359" t="s">
        <v>1783</v>
      </c>
      <c r="E2086" s="376" t="s">
        <v>1982</v>
      </c>
      <c r="F2086" s="377">
        <v>10</v>
      </c>
      <c r="G2086" s="378">
        <v>345</v>
      </c>
      <c r="H2086" s="378">
        <v>3450</v>
      </c>
      <c r="I2086" s="379">
        <v>4.6314755075499998E-3</v>
      </c>
      <c r="J2086" s="379">
        <v>1.342456669E-5</v>
      </c>
      <c r="K2086" s="379">
        <v>0</v>
      </c>
    </row>
    <row r="2087" spans="2:11" x14ac:dyDescent="0.2">
      <c r="B2087" s="375" t="s">
        <v>2283</v>
      </c>
      <c r="C2087" s="359" t="s">
        <v>1847</v>
      </c>
      <c r="D2087" s="359" t="s">
        <v>1779</v>
      </c>
      <c r="E2087" s="376" t="s">
        <v>1982</v>
      </c>
      <c r="F2087" s="377">
        <v>1</v>
      </c>
      <c r="G2087" s="378">
        <v>145</v>
      </c>
      <c r="H2087" s="378">
        <v>145</v>
      </c>
      <c r="I2087" s="379">
        <v>1.9465621697999999E-4</v>
      </c>
      <c r="J2087" s="379">
        <v>1.34245667E-6</v>
      </c>
      <c r="K2087" s="379">
        <v>0</v>
      </c>
    </row>
    <row r="2088" spans="2:11" x14ac:dyDescent="0.2">
      <c r="B2088" s="375" t="s">
        <v>2283</v>
      </c>
      <c r="C2088" s="359" t="s">
        <v>1874</v>
      </c>
      <c r="D2088" s="359" t="s">
        <v>1779</v>
      </c>
      <c r="E2088" s="376" t="s">
        <v>1982</v>
      </c>
      <c r="F2088" s="377">
        <v>23</v>
      </c>
      <c r="G2088" s="378">
        <v>295</v>
      </c>
      <c r="H2088" s="378">
        <v>6785</v>
      </c>
      <c r="I2088" s="379">
        <v>9.1085684981799999E-3</v>
      </c>
      <c r="J2088" s="379">
        <v>3.0876503380000003E-5</v>
      </c>
      <c r="K2088" s="379">
        <v>0</v>
      </c>
    </row>
    <row r="2089" spans="2:11" x14ac:dyDescent="0.2">
      <c r="B2089" s="375" t="s">
        <v>2283</v>
      </c>
      <c r="C2089" s="359" t="s">
        <v>2120</v>
      </c>
      <c r="D2089" s="359" t="s">
        <v>1783</v>
      </c>
      <c r="E2089" s="376" t="s">
        <v>1982</v>
      </c>
      <c r="F2089" s="377">
        <v>60</v>
      </c>
      <c r="G2089" s="378">
        <v>205</v>
      </c>
      <c r="H2089" s="378">
        <v>12300</v>
      </c>
      <c r="I2089" s="379">
        <v>1.6512217026910001E-2</v>
      </c>
      <c r="J2089" s="379">
        <v>8.0547400130000002E-5</v>
      </c>
      <c r="K2089" s="379">
        <v>0</v>
      </c>
    </row>
    <row r="2090" spans="2:11" x14ac:dyDescent="0.2">
      <c r="B2090" s="375" t="s">
        <v>2283</v>
      </c>
      <c r="C2090" s="359" t="s">
        <v>2068</v>
      </c>
      <c r="D2090" s="359" t="s">
        <v>1783</v>
      </c>
      <c r="E2090" s="376" t="s">
        <v>1982</v>
      </c>
      <c r="F2090" s="377">
        <v>83</v>
      </c>
      <c r="G2090" s="378">
        <v>365</v>
      </c>
      <c r="H2090" s="378">
        <v>30295</v>
      </c>
      <c r="I2090" s="379">
        <v>4.066972478296E-2</v>
      </c>
      <c r="J2090" s="379">
        <v>1.1142390351000001E-4</v>
      </c>
      <c r="K2090" s="379">
        <v>0</v>
      </c>
    </row>
    <row r="2091" spans="2:11" x14ac:dyDescent="0.2">
      <c r="B2091" s="375" t="s">
        <v>2283</v>
      </c>
      <c r="C2091" s="359" t="s">
        <v>1997</v>
      </c>
      <c r="D2091" s="359" t="s">
        <v>1779</v>
      </c>
      <c r="E2091" s="376" t="s">
        <v>1982</v>
      </c>
      <c r="F2091" s="377">
        <v>50</v>
      </c>
      <c r="G2091" s="378">
        <v>55</v>
      </c>
      <c r="H2091" s="378">
        <v>2750</v>
      </c>
      <c r="I2091" s="379">
        <v>3.6917558393499998E-3</v>
      </c>
      <c r="J2091" s="379">
        <v>6.7122833439999996E-5</v>
      </c>
      <c r="K2091" s="379">
        <v>0</v>
      </c>
    </row>
    <row r="2092" spans="2:11" x14ac:dyDescent="0.2">
      <c r="B2092" s="375" t="s">
        <v>2283</v>
      </c>
      <c r="C2092" s="359" t="s">
        <v>1997</v>
      </c>
      <c r="D2092" s="359" t="s">
        <v>1779</v>
      </c>
      <c r="E2092" s="376" t="s">
        <v>1982</v>
      </c>
      <c r="F2092" s="377">
        <v>241</v>
      </c>
      <c r="G2092" s="378">
        <v>142</v>
      </c>
      <c r="H2092" s="378">
        <v>34222</v>
      </c>
      <c r="I2092" s="379">
        <v>4.5941552121550003E-2</v>
      </c>
      <c r="J2092" s="379">
        <v>3.2353205718999999E-4</v>
      </c>
      <c r="K2092" s="379">
        <v>0</v>
      </c>
    </row>
    <row r="2093" spans="2:11" x14ac:dyDescent="0.2">
      <c r="B2093" s="375" t="s">
        <v>2283</v>
      </c>
      <c r="C2093" s="359" t="s">
        <v>1901</v>
      </c>
      <c r="D2093" s="359" t="s">
        <v>1783</v>
      </c>
      <c r="E2093" s="376" t="s">
        <v>1982</v>
      </c>
      <c r="F2093" s="377">
        <v>569</v>
      </c>
      <c r="G2093" s="378">
        <v>415</v>
      </c>
      <c r="H2093" s="378">
        <v>236135</v>
      </c>
      <c r="I2093" s="379">
        <v>0.31700100550005</v>
      </c>
      <c r="J2093" s="379">
        <v>7.6385784457999996E-4</v>
      </c>
      <c r="K2093" s="379">
        <v>0</v>
      </c>
    </row>
    <row r="2094" spans="2:11" x14ac:dyDescent="0.2">
      <c r="B2094" s="375" t="s">
        <v>2284</v>
      </c>
      <c r="C2094" s="359" t="s">
        <v>1911</v>
      </c>
      <c r="D2094" s="359" t="s">
        <v>2547</v>
      </c>
      <c r="E2094" s="376" t="s">
        <v>1982</v>
      </c>
      <c r="F2094" s="377">
        <v>1</v>
      </c>
      <c r="G2094" s="378">
        <v>155</v>
      </c>
      <c r="H2094" s="378">
        <v>155</v>
      </c>
      <c r="I2094" s="379">
        <v>2.0808078366999999E-4</v>
      </c>
      <c r="J2094" s="379">
        <v>1.34245667E-6</v>
      </c>
      <c r="K2094" s="379">
        <v>0</v>
      </c>
    </row>
    <row r="2095" spans="2:11" x14ac:dyDescent="0.2">
      <c r="B2095" s="375" t="s">
        <v>2284</v>
      </c>
      <c r="C2095" s="359" t="s">
        <v>1810</v>
      </c>
      <c r="D2095" s="359" t="s">
        <v>1779</v>
      </c>
      <c r="E2095" s="376" t="s">
        <v>1982</v>
      </c>
      <c r="F2095" s="377">
        <v>18</v>
      </c>
      <c r="G2095" s="378">
        <v>415</v>
      </c>
      <c r="H2095" s="378">
        <v>7470</v>
      </c>
      <c r="I2095" s="379">
        <v>1.0028151316350001E-2</v>
      </c>
      <c r="J2095" s="379">
        <v>2.4164220039999999E-5</v>
      </c>
      <c r="K2095" s="379">
        <v>0</v>
      </c>
    </row>
    <row r="2096" spans="2:11" x14ac:dyDescent="0.2">
      <c r="B2096" s="375" t="s">
        <v>2284</v>
      </c>
      <c r="C2096" s="359" t="s">
        <v>1811</v>
      </c>
      <c r="D2096" s="359" t="s">
        <v>1779</v>
      </c>
      <c r="E2096" s="376" t="s">
        <v>1982</v>
      </c>
      <c r="F2096" s="377">
        <v>25</v>
      </c>
      <c r="G2096" s="378">
        <v>116</v>
      </c>
      <c r="H2096" s="378">
        <v>2900</v>
      </c>
      <c r="I2096" s="379">
        <v>3.8931243396799998E-3</v>
      </c>
      <c r="J2096" s="379">
        <v>3.3561416719999998E-5</v>
      </c>
      <c r="K2096" s="379">
        <v>0</v>
      </c>
    </row>
    <row r="2097" spans="2:11" x14ac:dyDescent="0.2">
      <c r="B2097" s="375" t="s">
        <v>2284</v>
      </c>
      <c r="C2097" s="359" t="s">
        <v>1906</v>
      </c>
      <c r="D2097" s="359" t="s">
        <v>1783</v>
      </c>
      <c r="E2097" s="376" t="s">
        <v>1982</v>
      </c>
      <c r="F2097" s="377">
        <v>28</v>
      </c>
      <c r="G2097" s="378">
        <v>180</v>
      </c>
      <c r="H2097" s="378">
        <v>5040</v>
      </c>
      <c r="I2097" s="379">
        <v>6.7659816110299999E-3</v>
      </c>
      <c r="J2097" s="379">
        <v>3.7588786730000001E-5</v>
      </c>
      <c r="K2097" s="379">
        <v>0</v>
      </c>
    </row>
    <row r="2098" spans="2:11" x14ac:dyDescent="0.2">
      <c r="B2098" s="375" t="s">
        <v>2284</v>
      </c>
      <c r="C2098" s="359" t="s">
        <v>1801</v>
      </c>
      <c r="D2098" s="359" t="s">
        <v>2547</v>
      </c>
      <c r="E2098" s="376" t="s">
        <v>1982</v>
      </c>
      <c r="F2098" s="377">
        <v>27</v>
      </c>
      <c r="G2098" s="378">
        <v>220</v>
      </c>
      <c r="H2098" s="378">
        <v>5940</v>
      </c>
      <c r="I2098" s="379">
        <v>7.9741926129999995E-3</v>
      </c>
      <c r="J2098" s="379">
        <v>3.624633006E-5</v>
      </c>
      <c r="K2098" s="379">
        <v>0</v>
      </c>
    </row>
    <row r="2099" spans="2:11" x14ac:dyDescent="0.2">
      <c r="B2099" s="375" t="s">
        <v>2284</v>
      </c>
      <c r="C2099" s="359" t="s">
        <v>1929</v>
      </c>
      <c r="D2099" s="359" t="s">
        <v>1779</v>
      </c>
      <c r="E2099" s="376" t="s">
        <v>1982</v>
      </c>
      <c r="F2099" s="377">
        <v>60</v>
      </c>
      <c r="G2099" s="378">
        <v>362</v>
      </c>
      <c r="H2099" s="378">
        <v>21720</v>
      </c>
      <c r="I2099" s="379">
        <v>2.9158158847530001E-2</v>
      </c>
      <c r="J2099" s="379">
        <v>8.0547400130000002E-5</v>
      </c>
      <c r="K2099" s="379">
        <v>0</v>
      </c>
    </row>
    <row r="2100" spans="2:11" x14ac:dyDescent="0.2">
      <c r="B2100" s="375" t="s">
        <v>2284</v>
      </c>
      <c r="C2100" s="359" t="s">
        <v>2247</v>
      </c>
      <c r="D2100" s="359" t="s">
        <v>2547</v>
      </c>
      <c r="E2100" s="376" t="s">
        <v>1982</v>
      </c>
      <c r="F2100" s="377">
        <v>52</v>
      </c>
      <c r="G2100" s="378">
        <v>366</v>
      </c>
      <c r="H2100" s="378">
        <v>19032</v>
      </c>
      <c r="I2100" s="379">
        <v>2.5549635321649999E-2</v>
      </c>
      <c r="J2100" s="379">
        <v>6.9807746779999998E-5</v>
      </c>
      <c r="K2100" s="379">
        <v>0</v>
      </c>
    </row>
    <row r="2101" spans="2:11" x14ac:dyDescent="0.2">
      <c r="B2101" s="375" t="s">
        <v>2284</v>
      </c>
      <c r="C2101" s="359" t="s">
        <v>2228</v>
      </c>
      <c r="D2101" s="359" t="s">
        <v>2547</v>
      </c>
      <c r="E2101" s="376" t="s">
        <v>1982</v>
      </c>
      <c r="F2101" s="377">
        <v>19</v>
      </c>
      <c r="G2101" s="378">
        <v>13</v>
      </c>
      <c r="H2101" s="378">
        <v>247</v>
      </c>
      <c r="I2101" s="379">
        <v>3.3158679720999998E-4</v>
      </c>
      <c r="J2101" s="379">
        <v>2.550667671E-5</v>
      </c>
      <c r="K2101" s="379">
        <v>0</v>
      </c>
    </row>
    <row r="2102" spans="2:11" x14ac:dyDescent="0.2">
      <c r="B2102" s="375" t="s">
        <v>2284</v>
      </c>
      <c r="C2102" s="359" t="s">
        <v>1945</v>
      </c>
      <c r="D2102" s="359" t="s">
        <v>1783</v>
      </c>
      <c r="E2102" s="376" t="s">
        <v>1982</v>
      </c>
      <c r="F2102" s="377">
        <v>1</v>
      </c>
      <c r="G2102" s="378">
        <v>8</v>
      </c>
      <c r="H2102" s="378">
        <v>8</v>
      </c>
      <c r="I2102" s="379">
        <v>1.073965335E-5</v>
      </c>
      <c r="J2102" s="379">
        <v>1.34245667E-6</v>
      </c>
      <c r="K2102" s="379">
        <v>0</v>
      </c>
    </row>
    <row r="2103" spans="2:11" x14ac:dyDescent="0.2">
      <c r="B2103" s="375" t="s">
        <v>2284</v>
      </c>
      <c r="C2103" s="359" t="s">
        <v>1946</v>
      </c>
      <c r="D2103" s="359" t="s">
        <v>1783</v>
      </c>
      <c r="E2103" s="376" t="s">
        <v>1982</v>
      </c>
      <c r="F2103" s="377">
        <v>235</v>
      </c>
      <c r="G2103" s="378">
        <v>192</v>
      </c>
      <c r="H2103" s="378">
        <v>45120</v>
      </c>
      <c r="I2103" s="379">
        <v>6.0571644898730001E-2</v>
      </c>
      <c r="J2103" s="379">
        <v>3.1547731718000003E-4</v>
      </c>
      <c r="K2103" s="379">
        <v>0</v>
      </c>
    </row>
    <row r="2104" spans="2:11" x14ac:dyDescent="0.2">
      <c r="B2104" s="375" t="s">
        <v>2284</v>
      </c>
      <c r="C2104" s="359" t="s">
        <v>1868</v>
      </c>
      <c r="D2104" s="359" t="s">
        <v>2547</v>
      </c>
      <c r="E2104" s="376" t="s">
        <v>1982</v>
      </c>
      <c r="F2104" s="377">
        <v>52</v>
      </c>
      <c r="G2104" s="378">
        <v>215</v>
      </c>
      <c r="H2104" s="378">
        <v>11180</v>
      </c>
      <c r="I2104" s="379">
        <v>1.50086655578E-2</v>
      </c>
      <c r="J2104" s="379">
        <v>6.9807746779999998E-5</v>
      </c>
      <c r="K2104" s="379">
        <v>0</v>
      </c>
    </row>
    <row r="2105" spans="2:11" x14ac:dyDescent="0.2">
      <c r="B2105" s="375" t="s">
        <v>2284</v>
      </c>
      <c r="C2105" s="359" t="s">
        <v>1874</v>
      </c>
      <c r="D2105" s="359" t="s">
        <v>1779</v>
      </c>
      <c r="E2105" s="376" t="s">
        <v>1982</v>
      </c>
      <c r="F2105" s="377">
        <v>63</v>
      </c>
      <c r="G2105" s="378">
        <v>195</v>
      </c>
      <c r="H2105" s="378">
        <v>12285</v>
      </c>
      <c r="I2105" s="379">
        <v>1.6492080176879999E-2</v>
      </c>
      <c r="J2105" s="379">
        <v>8.4574770139999998E-5</v>
      </c>
      <c r="K2105" s="379">
        <v>0</v>
      </c>
    </row>
    <row r="2106" spans="2:11" x14ac:dyDescent="0.2">
      <c r="B2106" s="375" t="s">
        <v>2284</v>
      </c>
      <c r="C2106" s="359" t="s">
        <v>1877</v>
      </c>
      <c r="D2106" s="359" t="s">
        <v>1779</v>
      </c>
      <c r="E2106" s="376" t="s">
        <v>1982</v>
      </c>
      <c r="F2106" s="377">
        <v>17</v>
      </c>
      <c r="G2106" s="378">
        <v>245</v>
      </c>
      <c r="H2106" s="378">
        <v>4165</v>
      </c>
      <c r="I2106" s="379">
        <v>5.5913320257799997E-3</v>
      </c>
      <c r="J2106" s="379">
        <v>2.2821763370000001E-5</v>
      </c>
      <c r="K2106" s="379">
        <v>0</v>
      </c>
    </row>
    <row r="2107" spans="2:11" x14ac:dyDescent="0.2">
      <c r="B2107" s="375" t="s">
        <v>2284</v>
      </c>
      <c r="C2107" s="359" t="s">
        <v>1884</v>
      </c>
      <c r="D2107" s="359" t="s">
        <v>1779</v>
      </c>
      <c r="E2107" s="376" t="s">
        <v>1982</v>
      </c>
      <c r="F2107" s="377">
        <v>24</v>
      </c>
      <c r="G2107" s="378">
        <v>36</v>
      </c>
      <c r="H2107" s="378">
        <v>864</v>
      </c>
      <c r="I2107" s="379">
        <v>1.1598825618899999E-3</v>
      </c>
      <c r="J2107" s="379">
        <v>3.2218960049999997E-5</v>
      </c>
      <c r="K2107" s="379">
        <v>0</v>
      </c>
    </row>
    <row r="2108" spans="2:11" x14ac:dyDescent="0.2">
      <c r="B2108" s="375" t="s">
        <v>2284</v>
      </c>
      <c r="C2108" s="359" t="s">
        <v>2093</v>
      </c>
      <c r="D2108" s="359" t="s">
        <v>1779</v>
      </c>
      <c r="E2108" s="376" t="s">
        <v>1982</v>
      </c>
      <c r="F2108" s="377">
        <v>5</v>
      </c>
      <c r="G2108" s="378">
        <v>195</v>
      </c>
      <c r="H2108" s="378">
        <v>975</v>
      </c>
      <c r="I2108" s="379">
        <v>1.3088952521300001E-3</v>
      </c>
      <c r="J2108" s="379">
        <v>6.7122833400000002E-6</v>
      </c>
      <c r="K2108" s="379">
        <v>0</v>
      </c>
    </row>
    <row r="2109" spans="2:11" x14ac:dyDescent="0.2">
      <c r="B2109" s="375" t="s">
        <v>2284</v>
      </c>
      <c r="C2109" s="359" t="s">
        <v>2021</v>
      </c>
      <c r="D2109" s="359" t="s">
        <v>1783</v>
      </c>
      <c r="E2109" s="376" t="s">
        <v>1982</v>
      </c>
      <c r="F2109" s="377">
        <v>3</v>
      </c>
      <c r="G2109" s="378">
        <v>220</v>
      </c>
      <c r="H2109" s="378">
        <v>660</v>
      </c>
      <c r="I2109" s="379">
        <v>8.8602140144000002E-4</v>
      </c>
      <c r="J2109" s="379">
        <v>4.02737001E-6</v>
      </c>
      <c r="K2109" s="379">
        <v>0</v>
      </c>
    </row>
    <row r="2110" spans="2:11" x14ac:dyDescent="0.2">
      <c r="B2110" s="375" t="s">
        <v>2284</v>
      </c>
      <c r="C2110" s="359" t="s">
        <v>1901</v>
      </c>
      <c r="D2110" s="359" t="s">
        <v>1783</v>
      </c>
      <c r="E2110" s="376" t="s">
        <v>1982</v>
      </c>
      <c r="F2110" s="377">
        <v>6</v>
      </c>
      <c r="G2110" s="378">
        <v>305</v>
      </c>
      <c r="H2110" s="378">
        <v>1830</v>
      </c>
      <c r="I2110" s="379">
        <v>2.4566957039999998E-3</v>
      </c>
      <c r="J2110" s="379">
        <v>8.0547400100000002E-6</v>
      </c>
      <c r="K2110" s="379">
        <v>0</v>
      </c>
    </row>
    <row r="2111" spans="2:11" x14ac:dyDescent="0.2">
      <c r="B2111" s="375" t="s">
        <v>2284</v>
      </c>
      <c r="C2111" s="359" t="s">
        <v>1901</v>
      </c>
      <c r="D2111" s="359" t="s">
        <v>1783</v>
      </c>
      <c r="E2111" s="376" t="s">
        <v>1982</v>
      </c>
      <c r="F2111" s="377">
        <v>82</v>
      </c>
      <c r="G2111" s="378">
        <v>148</v>
      </c>
      <c r="H2111" s="378">
        <v>12136</v>
      </c>
      <c r="I2111" s="379">
        <v>1.6292054133220001E-2</v>
      </c>
      <c r="J2111" s="379">
        <v>1.1008144685E-4</v>
      </c>
      <c r="K2111" s="379">
        <v>0</v>
      </c>
    </row>
    <row r="2112" spans="2:11" x14ac:dyDescent="0.2">
      <c r="B2112" s="375" t="s">
        <v>2284</v>
      </c>
      <c r="C2112" s="359" t="s">
        <v>1901</v>
      </c>
      <c r="D2112" s="359" t="s">
        <v>1783</v>
      </c>
      <c r="E2112" s="376" t="s">
        <v>1982</v>
      </c>
      <c r="F2112" s="377">
        <v>50</v>
      </c>
      <c r="G2112" s="378">
        <v>260</v>
      </c>
      <c r="H2112" s="378">
        <v>13000</v>
      </c>
      <c r="I2112" s="379">
        <v>1.7451936695109999E-2</v>
      </c>
      <c r="J2112" s="379">
        <v>6.7122833439999996E-5</v>
      </c>
      <c r="K2112" s="379">
        <v>0</v>
      </c>
    </row>
    <row r="2113" spans="2:11" x14ac:dyDescent="0.2">
      <c r="B2113" s="375" t="s">
        <v>2284</v>
      </c>
      <c r="C2113" s="359" t="s">
        <v>2180</v>
      </c>
      <c r="D2113" s="359" t="s">
        <v>2547</v>
      </c>
      <c r="E2113" s="376" t="s">
        <v>1982</v>
      </c>
      <c r="F2113" s="377">
        <v>38</v>
      </c>
      <c r="G2113" s="378">
        <v>370</v>
      </c>
      <c r="H2113" s="378">
        <v>14060</v>
      </c>
      <c r="I2113" s="379">
        <v>1.8874940764099998E-2</v>
      </c>
      <c r="J2113" s="379">
        <v>5.1013353419999999E-5</v>
      </c>
      <c r="K2113" s="379">
        <v>0</v>
      </c>
    </row>
    <row r="2114" spans="2:11" x14ac:dyDescent="0.2">
      <c r="B2114" s="375" t="s">
        <v>2285</v>
      </c>
      <c r="C2114" s="359" t="s">
        <v>2163</v>
      </c>
      <c r="D2114" s="359" t="s">
        <v>2547</v>
      </c>
      <c r="E2114" s="376" t="s">
        <v>1982</v>
      </c>
      <c r="F2114" s="377">
        <v>1</v>
      </c>
      <c r="G2114" s="378">
        <v>326</v>
      </c>
      <c r="H2114" s="378">
        <v>326</v>
      </c>
      <c r="I2114" s="379">
        <v>4.3764087405000001E-4</v>
      </c>
      <c r="J2114" s="379">
        <v>1.34245667E-6</v>
      </c>
      <c r="K2114" s="379">
        <v>0</v>
      </c>
    </row>
    <row r="2115" spans="2:11" x14ac:dyDescent="0.2">
      <c r="B2115" s="375" t="s">
        <v>2285</v>
      </c>
      <c r="C2115" s="359" t="s">
        <v>1811</v>
      </c>
      <c r="D2115" s="359" t="s">
        <v>1779</v>
      </c>
      <c r="E2115" s="376" t="s">
        <v>1982</v>
      </c>
      <c r="F2115" s="377">
        <v>61</v>
      </c>
      <c r="G2115" s="378">
        <v>340</v>
      </c>
      <c r="H2115" s="378">
        <v>20740</v>
      </c>
      <c r="I2115" s="379">
        <v>2.7842551312050001E-2</v>
      </c>
      <c r="J2115" s="379">
        <v>8.1889856799999996E-5</v>
      </c>
      <c r="K2115" s="379">
        <v>0</v>
      </c>
    </row>
    <row r="2116" spans="2:11" x14ac:dyDescent="0.2">
      <c r="B2116" s="375" t="s">
        <v>2285</v>
      </c>
      <c r="C2116" s="359" t="s">
        <v>1906</v>
      </c>
      <c r="D2116" s="359" t="s">
        <v>1783</v>
      </c>
      <c r="E2116" s="376" t="s">
        <v>1982</v>
      </c>
      <c r="F2116" s="377">
        <v>13</v>
      </c>
      <c r="G2116" s="378">
        <v>347</v>
      </c>
      <c r="H2116" s="378">
        <v>4511</v>
      </c>
      <c r="I2116" s="379">
        <v>6.0558220331999998E-3</v>
      </c>
      <c r="J2116" s="379">
        <v>1.7451936700000001E-5</v>
      </c>
      <c r="K2116" s="379">
        <v>0</v>
      </c>
    </row>
    <row r="2117" spans="2:11" x14ac:dyDescent="0.2">
      <c r="B2117" s="375" t="s">
        <v>2285</v>
      </c>
      <c r="C2117" s="359" t="s">
        <v>1824</v>
      </c>
      <c r="D2117" s="359" t="s">
        <v>2547</v>
      </c>
      <c r="E2117" s="376" t="s">
        <v>1982</v>
      </c>
      <c r="F2117" s="377">
        <v>11</v>
      </c>
      <c r="G2117" s="378">
        <v>245</v>
      </c>
      <c r="H2117" s="378">
        <v>2695</v>
      </c>
      <c r="I2117" s="379">
        <v>3.6179207225599998E-3</v>
      </c>
      <c r="J2117" s="379">
        <v>1.4767023359999999E-5</v>
      </c>
      <c r="K2117" s="379">
        <v>0</v>
      </c>
    </row>
    <row r="2118" spans="2:11" x14ac:dyDescent="0.2">
      <c r="B2118" s="375" t="s">
        <v>2285</v>
      </c>
      <c r="C2118" s="359" t="s">
        <v>2206</v>
      </c>
      <c r="D2118" s="359" t="s">
        <v>2547</v>
      </c>
      <c r="E2118" s="376" t="s">
        <v>1982</v>
      </c>
      <c r="F2118" s="377">
        <v>1</v>
      </c>
      <c r="G2118" s="378">
        <v>175</v>
      </c>
      <c r="H2118" s="378">
        <v>175</v>
      </c>
      <c r="I2118" s="379">
        <v>2.3492991705E-4</v>
      </c>
      <c r="J2118" s="379">
        <v>1.34245667E-6</v>
      </c>
      <c r="K2118" s="379">
        <v>0</v>
      </c>
    </row>
    <row r="2119" spans="2:11" x14ac:dyDescent="0.2">
      <c r="B2119" s="375" t="s">
        <v>2285</v>
      </c>
      <c r="C2119" s="359" t="s">
        <v>2206</v>
      </c>
      <c r="D2119" s="359" t="s">
        <v>2547</v>
      </c>
      <c r="E2119" s="376" t="s">
        <v>1982</v>
      </c>
      <c r="F2119" s="377">
        <v>29</v>
      </c>
      <c r="G2119" s="378">
        <v>20</v>
      </c>
      <c r="H2119" s="378">
        <v>580</v>
      </c>
      <c r="I2119" s="379">
        <v>7.7862486794000004E-4</v>
      </c>
      <c r="J2119" s="379">
        <v>3.8931243400000002E-5</v>
      </c>
      <c r="K2119" s="379">
        <v>0</v>
      </c>
    </row>
    <row r="2120" spans="2:11" x14ac:dyDescent="0.2">
      <c r="B2120" s="375" t="s">
        <v>2285</v>
      </c>
      <c r="C2120" s="359" t="s">
        <v>2033</v>
      </c>
      <c r="D2120" s="359" t="s">
        <v>1779</v>
      </c>
      <c r="E2120" s="376" t="s">
        <v>1982</v>
      </c>
      <c r="F2120" s="377">
        <v>7</v>
      </c>
      <c r="G2120" s="378">
        <v>55</v>
      </c>
      <c r="H2120" s="378">
        <v>385</v>
      </c>
      <c r="I2120" s="379">
        <v>5.1684581750999995E-4</v>
      </c>
      <c r="J2120" s="379">
        <v>9.3971966799999994E-6</v>
      </c>
      <c r="K2120" s="379">
        <v>0</v>
      </c>
    </row>
    <row r="2121" spans="2:11" x14ac:dyDescent="0.2">
      <c r="B2121" s="375" t="s">
        <v>2285</v>
      </c>
      <c r="C2121" s="359" t="s">
        <v>1930</v>
      </c>
      <c r="D2121" s="359" t="s">
        <v>1779</v>
      </c>
      <c r="E2121" s="376" t="s">
        <v>1982</v>
      </c>
      <c r="F2121" s="377">
        <v>618</v>
      </c>
      <c r="G2121" s="378">
        <v>10.9724919093851</v>
      </c>
      <c r="H2121" s="378">
        <v>6781</v>
      </c>
      <c r="I2121" s="379">
        <v>9.1031986714999995E-3</v>
      </c>
      <c r="J2121" s="379">
        <v>8.2963822135000002E-4</v>
      </c>
      <c r="K2121" s="379">
        <v>0</v>
      </c>
    </row>
    <row r="2122" spans="2:11" x14ac:dyDescent="0.2">
      <c r="B2122" s="375" t="s">
        <v>2285</v>
      </c>
      <c r="C2122" s="359" t="s">
        <v>1847</v>
      </c>
      <c r="D2122" s="359" t="s">
        <v>1779</v>
      </c>
      <c r="E2122" s="376" t="s">
        <v>1982</v>
      </c>
      <c r="F2122" s="377">
        <v>3</v>
      </c>
      <c r="G2122" s="378">
        <v>153</v>
      </c>
      <c r="H2122" s="378">
        <v>459</v>
      </c>
      <c r="I2122" s="379">
        <v>6.1618761099999997E-4</v>
      </c>
      <c r="J2122" s="379">
        <v>4.02737001E-6</v>
      </c>
      <c r="K2122" s="379">
        <v>0</v>
      </c>
    </row>
    <row r="2123" spans="2:11" x14ac:dyDescent="0.2">
      <c r="B2123" s="375" t="s">
        <v>2285</v>
      </c>
      <c r="C2123" s="359" t="s">
        <v>1863</v>
      </c>
      <c r="D2123" s="359" t="s">
        <v>1779</v>
      </c>
      <c r="E2123" s="376" t="s">
        <v>1982</v>
      </c>
      <c r="F2123" s="377">
        <v>3</v>
      </c>
      <c r="G2123" s="378">
        <v>120</v>
      </c>
      <c r="H2123" s="378">
        <v>360</v>
      </c>
      <c r="I2123" s="379">
        <v>4.8328440078999999E-4</v>
      </c>
      <c r="J2123" s="379">
        <v>4.02737001E-6</v>
      </c>
      <c r="K2123" s="379">
        <v>0</v>
      </c>
    </row>
    <row r="2124" spans="2:11" x14ac:dyDescent="0.2">
      <c r="B2124" s="375" t="s">
        <v>2285</v>
      </c>
      <c r="C2124" s="359" t="s">
        <v>1984</v>
      </c>
      <c r="D2124" s="359" t="s">
        <v>1779</v>
      </c>
      <c r="E2124" s="376" t="s">
        <v>1982</v>
      </c>
      <c r="F2124" s="377">
        <v>4</v>
      </c>
      <c r="G2124" s="378">
        <v>300</v>
      </c>
      <c r="H2124" s="378">
        <v>1200</v>
      </c>
      <c r="I2124" s="379">
        <v>1.61094800263E-3</v>
      </c>
      <c r="J2124" s="379">
        <v>5.36982668E-6</v>
      </c>
      <c r="K2124" s="379">
        <v>0</v>
      </c>
    </row>
    <row r="2125" spans="2:11" x14ac:dyDescent="0.2">
      <c r="B2125" s="375" t="s">
        <v>2285</v>
      </c>
      <c r="C2125" s="359" t="s">
        <v>2226</v>
      </c>
      <c r="D2125" s="359" t="s">
        <v>1783</v>
      </c>
      <c r="E2125" s="376" t="s">
        <v>1982</v>
      </c>
      <c r="F2125" s="377">
        <v>1</v>
      </c>
      <c r="G2125" s="378">
        <v>297</v>
      </c>
      <c r="H2125" s="378">
        <v>297</v>
      </c>
      <c r="I2125" s="379">
        <v>3.9870963065000002E-4</v>
      </c>
      <c r="J2125" s="379">
        <v>1.34245667E-6</v>
      </c>
      <c r="K2125" s="379">
        <v>0</v>
      </c>
    </row>
    <row r="2126" spans="2:11" x14ac:dyDescent="0.2">
      <c r="B2126" s="375" t="s">
        <v>2285</v>
      </c>
      <c r="C2126" s="359" t="s">
        <v>1953</v>
      </c>
      <c r="D2126" s="359" t="s">
        <v>1783</v>
      </c>
      <c r="E2126" s="376" t="s">
        <v>1982</v>
      </c>
      <c r="F2126" s="377">
        <v>72</v>
      </c>
      <c r="G2126" s="378">
        <v>10</v>
      </c>
      <c r="H2126" s="378">
        <v>720</v>
      </c>
      <c r="I2126" s="379">
        <v>9.6656880157999997E-4</v>
      </c>
      <c r="J2126" s="379">
        <v>9.6656880159999995E-5</v>
      </c>
      <c r="K2126" s="379">
        <v>0</v>
      </c>
    </row>
    <row r="2127" spans="2:11" x14ac:dyDescent="0.2">
      <c r="B2127" s="375" t="s">
        <v>2285</v>
      </c>
      <c r="C2127" s="359" t="s">
        <v>2016</v>
      </c>
      <c r="D2127" s="359" t="s">
        <v>2547</v>
      </c>
      <c r="E2127" s="376" t="s">
        <v>1982</v>
      </c>
      <c r="F2127" s="377">
        <v>43</v>
      </c>
      <c r="G2127" s="378">
        <v>97</v>
      </c>
      <c r="H2127" s="378">
        <v>4171</v>
      </c>
      <c r="I2127" s="379">
        <v>5.5993867657899996E-3</v>
      </c>
      <c r="J2127" s="379">
        <v>5.772563676E-5</v>
      </c>
      <c r="K2127" s="379">
        <v>0</v>
      </c>
    </row>
    <row r="2128" spans="2:11" x14ac:dyDescent="0.2">
      <c r="B2128" s="375" t="s">
        <v>2285</v>
      </c>
      <c r="C2128" s="359" t="s">
        <v>2068</v>
      </c>
      <c r="D2128" s="359" t="s">
        <v>1783</v>
      </c>
      <c r="E2128" s="376" t="s">
        <v>1982</v>
      </c>
      <c r="F2128" s="377">
        <v>125</v>
      </c>
      <c r="G2128" s="378">
        <v>283</v>
      </c>
      <c r="H2128" s="378">
        <v>35375</v>
      </c>
      <c r="I2128" s="379">
        <v>4.7489404660740003E-2</v>
      </c>
      <c r="J2128" s="379">
        <v>1.6780708360999999E-4</v>
      </c>
      <c r="K2128" s="379">
        <v>0</v>
      </c>
    </row>
    <row r="2129" spans="2:11" x14ac:dyDescent="0.2">
      <c r="B2129" s="375" t="s">
        <v>2285</v>
      </c>
      <c r="C2129" s="359" t="s">
        <v>2131</v>
      </c>
      <c r="D2129" s="359" t="s">
        <v>2547</v>
      </c>
      <c r="E2129" s="376" t="s">
        <v>1982</v>
      </c>
      <c r="F2129" s="377">
        <v>218</v>
      </c>
      <c r="G2129" s="378">
        <v>205</v>
      </c>
      <c r="H2129" s="378">
        <v>44690</v>
      </c>
      <c r="I2129" s="379">
        <v>5.9994388531119998E-2</v>
      </c>
      <c r="J2129" s="379">
        <v>2.9265555380999998E-4</v>
      </c>
      <c r="K2129" s="379">
        <v>0</v>
      </c>
    </row>
    <row r="2130" spans="2:11" x14ac:dyDescent="0.2">
      <c r="B2130" s="375" t="s">
        <v>2285</v>
      </c>
      <c r="C2130" s="359" t="s">
        <v>1985</v>
      </c>
      <c r="D2130" s="359" t="s">
        <v>1783</v>
      </c>
      <c r="E2130" s="376" t="s">
        <v>1982</v>
      </c>
      <c r="F2130" s="377">
        <v>40</v>
      </c>
      <c r="G2130" s="378">
        <v>304</v>
      </c>
      <c r="H2130" s="378">
        <v>12160</v>
      </c>
      <c r="I2130" s="379">
        <v>1.6324273093279999E-2</v>
      </c>
      <c r="J2130" s="379">
        <v>5.3698266749999998E-5</v>
      </c>
      <c r="K2130" s="379">
        <v>0</v>
      </c>
    </row>
    <row r="2131" spans="2:11" x14ac:dyDescent="0.2">
      <c r="B2131" s="375" t="s">
        <v>2285</v>
      </c>
      <c r="C2131" s="359" t="s">
        <v>1901</v>
      </c>
      <c r="D2131" s="359" t="s">
        <v>1783</v>
      </c>
      <c r="E2131" s="376" t="s">
        <v>1982</v>
      </c>
      <c r="F2131" s="377">
        <v>19</v>
      </c>
      <c r="G2131" s="378">
        <v>205</v>
      </c>
      <c r="H2131" s="378">
        <v>3895</v>
      </c>
      <c r="I2131" s="379">
        <v>5.2288687251900003E-3</v>
      </c>
      <c r="J2131" s="379">
        <v>2.550667671E-5</v>
      </c>
      <c r="K2131" s="379">
        <v>0</v>
      </c>
    </row>
    <row r="2132" spans="2:11" x14ac:dyDescent="0.2">
      <c r="B2132" s="375" t="s">
        <v>2285</v>
      </c>
      <c r="C2132" s="359" t="s">
        <v>1901</v>
      </c>
      <c r="D2132" s="359" t="s">
        <v>1783</v>
      </c>
      <c r="E2132" s="376" t="s">
        <v>1982</v>
      </c>
      <c r="F2132" s="377">
        <v>70</v>
      </c>
      <c r="G2132" s="378">
        <v>145</v>
      </c>
      <c r="H2132" s="378">
        <v>10150</v>
      </c>
      <c r="I2132" s="379">
        <v>1.3625935188880001E-2</v>
      </c>
      <c r="J2132" s="379">
        <v>9.3971966819999994E-5</v>
      </c>
      <c r="K2132" s="379">
        <v>0</v>
      </c>
    </row>
    <row r="2133" spans="2:11" x14ac:dyDescent="0.2">
      <c r="B2133" s="375" t="s">
        <v>2285</v>
      </c>
      <c r="C2133" s="359" t="s">
        <v>1901</v>
      </c>
      <c r="D2133" s="359" t="s">
        <v>1783</v>
      </c>
      <c r="E2133" s="376" t="s">
        <v>1982</v>
      </c>
      <c r="F2133" s="377">
        <v>63</v>
      </c>
      <c r="G2133" s="378">
        <v>340</v>
      </c>
      <c r="H2133" s="378">
        <v>21420</v>
      </c>
      <c r="I2133" s="379">
        <v>2.8755421846870001E-2</v>
      </c>
      <c r="J2133" s="379">
        <v>8.4574770139999998E-5</v>
      </c>
      <c r="K2133" s="379">
        <v>0</v>
      </c>
    </row>
    <row r="2134" spans="2:11" x14ac:dyDescent="0.2">
      <c r="B2134" s="375" t="s">
        <v>2286</v>
      </c>
      <c r="C2134" s="359" t="s">
        <v>2245</v>
      </c>
      <c r="D2134" s="359" t="s">
        <v>2547</v>
      </c>
      <c r="E2134" s="376" t="s">
        <v>1982</v>
      </c>
      <c r="F2134" s="377">
        <v>101</v>
      </c>
      <c r="G2134" s="378">
        <v>305</v>
      </c>
      <c r="H2134" s="378">
        <v>30805</v>
      </c>
      <c r="I2134" s="379">
        <v>4.135437768407E-2</v>
      </c>
      <c r="J2134" s="379">
        <v>1.3558812355E-4</v>
      </c>
      <c r="K2134" s="379">
        <v>0</v>
      </c>
    </row>
    <row r="2135" spans="2:11" x14ac:dyDescent="0.2">
      <c r="B2135" s="375" t="s">
        <v>2286</v>
      </c>
      <c r="C2135" s="359" t="s">
        <v>1919</v>
      </c>
      <c r="D2135" s="359" t="s">
        <v>1783</v>
      </c>
      <c r="E2135" s="376" t="s">
        <v>1982</v>
      </c>
      <c r="F2135" s="377">
        <v>61</v>
      </c>
      <c r="G2135" s="378">
        <v>10</v>
      </c>
      <c r="H2135" s="378">
        <v>610</v>
      </c>
      <c r="I2135" s="379">
        <v>8.1889856799999999E-4</v>
      </c>
      <c r="J2135" s="379">
        <v>8.1889856799999996E-5</v>
      </c>
      <c r="K2135" s="379">
        <v>0</v>
      </c>
    </row>
    <row r="2136" spans="2:11" x14ac:dyDescent="0.2">
      <c r="B2136" s="375" t="s">
        <v>2286</v>
      </c>
      <c r="C2136" s="359" t="s">
        <v>1832</v>
      </c>
      <c r="D2136" s="359" t="s">
        <v>1783</v>
      </c>
      <c r="E2136" s="376" t="s">
        <v>1982</v>
      </c>
      <c r="F2136" s="377">
        <v>6</v>
      </c>
      <c r="G2136" s="378">
        <v>153</v>
      </c>
      <c r="H2136" s="378">
        <v>918</v>
      </c>
      <c r="I2136" s="379">
        <v>1.23237522201E-3</v>
      </c>
      <c r="J2136" s="379">
        <v>8.0547400100000002E-6</v>
      </c>
      <c r="K2136" s="379">
        <v>0</v>
      </c>
    </row>
    <row r="2137" spans="2:11" x14ac:dyDescent="0.2">
      <c r="B2137" s="375" t="s">
        <v>2286</v>
      </c>
      <c r="C2137" s="359" t="s">
        <v>2109</v>
      </c>
      <c r="D2137" s="359" t="s">
        <v>1783</v>
      </c>
      <c r="E2137" s="376" t="s">
        <v>1982</v>
      </c>
      <c r="F2137" s="377">
        <v>4</v>
      </c>
      <c r="G2137" s="378">
        <v>255</v>
      </c>
      <c r="H2137" s="378">
        <v>1020</v>
      </c>
      <c r="I2137" s="379">
        <v>1.36930580223E-3</v>
      </c>
      <c r="J2137" s="379">
        <v>5.36982668E-6</v>
      </c>
      <c r="K2137" s="379">
        <v>0</v>
      </c>
    </row>
    <row r="2138" spans="2:11" x14ac:dyDescent="0.2">
      <c r="B2138" s="375" t="s">
        <v>2286</v>
      </c>
      <c r="C2138" s="359" t="s">
        <v>2109</v>
      </c>
      <c r="D2138" s="359" t="s">
        <v>1783</v>
      </c>
      <c r="E2138" s="376" t="s">
        <v>1982</v>
      </c>
      <c r="F2138" s="377">
        <v>20</v>
      </c>
      <c r="G2138" s="378">
        <v>265</v>
      </c>
      <c r="H2138" s="378">
        <v>5300</v>
      </c>
      <c r="I2138" s="379">
        <v>7.11502034493E-3</v>
      </c>
      <c r="J2138" s="379">
        <v>2.6849133380000001E-5</v>
      </c>
      <c r="K2138" s="379">
        <v>0</v>
      </c>
    </row>
    <row r="2139" spans="2:11" x14ac:dyDescent="0.2">
      <c r="B2139" s="375" t="s">
        <v>2286</v>
      </c>
      <c r="C2139" s="359" t="s">
        <v>1930</v>
      </c>
      <c r="D2139" s="359" t="s">
        <v>1779</v>
      </c>
      <c r="E2139" s="376" t="s">
        <v>1982</v>
      </c>
      <c r="F2139" s="377">
        <v>1</v>
      </c>
      <c r="G2139" s="378">
        <v>90</v>
      </c>
      <c r="H2139" s="378">
        <v>90</v>
      </c>
      <c r="I2139" s="379">
        <v>1.208211002E-4</v>
      </c>
      <c r="J2139" s="379">
        <v>1.34245667E-6</v>
      </c>
      <c r="K2139" s="379">
        <v>0</v>
      </c>
    </row>
    <row r="2140" spans="2:11" x14ac:dyDescent="0.2">
      <c r="B2140" s="375" t="s">
        <v>2286</v>
      </c>
      <c r="C2140" s="359" t="s">
        <v>1847</v>
      </c>
      <c r="D2140" s="359" t="s">
        <v>1779</v>
      </c>
      <c r="E2140" s="376" t="s">
        <v>1982</v>
      </c>
      <c r="F2140" s="377">
        <v>1</v>
      </c>
      <c r="G2140" s="378">
        <v>60</v>
      </c>
      <c r="H2140" s="378">
        <v>60</v>
      </c>
      <c r="I2140" s="379">
        <v>8.0547400130000002E-5</v>
      </c>
      <c r="J2140" s="379">
        <v>1.34245667E-6</v>
      </c>
      <c r="K2140" s="379">
        <v>0</v>
      </c>
    </row>
    <row r="2141" spans="2:11" x14ac:dyDescent="0.2">
      <c r="B2141" s="375" t="s">
        <v>2286</v>
      </c>
      <c r="C2141" s="359" t="s">
        <v>1847</v>
      </c>
      <c r="D2141" s="359" t="s">
        <v>1779</v>
      </c>
      <c r="E2141" s="376" t="s">
        <v>1982</v>
      </c>
      <c r="F2141" s="377">
        <v>3</v>
      </c>
      <c r="G2141" s="378">
        <v>105</v>
      </c>
      <c r="H2141" s="378">
        <v>315</v>
      </c>
      <c r="I2141" s="379">
        <v>4.2287385068999998E-4</v>
      </c>
      <c r="J2141" s="379">
        <v>4.02737001E-6</v>
      </c>
      <c r="K2141" s="379">
        <v>0</v>
      </c>
    </row>
    <row r="2142" spans="2:11" x14ac:dyDescent="0.2">
      <c r="B2142" s="375" t="s">
        <v>2286</v>
      </c>
      <c r="C2142" s="359" t="s">
        <v>1847</v>
      </c>
      <c r="D2142" s="359" t="s">
        <v>1779</v>
      </c>
      <c r="E2142" s="376" t="s">
        <v>1982</v>
      </c>
      <c r="F2142" s="377">
        <v>3</v>
      </c>
      <c r="G2142" s="378">
        <v>155</v>
      </c>
      <c r="H2142" s="378">
        <v>465</v>
      </c>
      <c r="I2142" s="379">
        <v>6.2424235101999996E-4</v>
      </c>
      <c r="J2142" s="379">
        <v>4.02737001E-6</v>
      </c>
      <c r="K2142" s="379">
        <v>0</v>
      </c>
    </row>
    <row r="2143" spans="2:11" x14ac:dyDescent="0.2">
      <c r="B2143" s="375" t="s">
        <v>2286</v>
      </c>
      <c r="C2143" s="359" t="s">
        <v>2226</v>
      </c>
      <c r="D2143" s="359" t="s">
        <v>1783</v>
      </c>
      <c r="E2143" s="376" t="s">
        <v>1982</v>
      </c>
      <c r="F2143" s="377">
        <v>10</v>
      </c>
      <c r="G2143" s="378">
        <v>320</v>
      </c>
      <c r="H2143" s="378">
        <v>3200</v>
      </c>
      <c r="I2143" s="379">
        <v>4.2958613403399999E-3</v>
      </c>
      <c r="J2143" s="379">
        <v>1.342456669E-5</v>
      </c>
      <c r="K2143" s="379">
        <v>0</v>
      </c>
    </row>
    <row r="2144" spans="2:11" x14ac:dyDescent="0.2">
      <c r="B2144" s="375" t="s">
        <v>2286</v>
      </c>
      <c r="C2144" s="359" t="s">
        <v>1868</v>
      </c>
      <c r="D2144" s="359" t="s">
        <v>2547</v>
      </c>
      <c r="E2144" s="376" t="s">
        <v>1982</v>
      </c>
      <c r="F2144" s="377">
        <v>53</v>
      </c>
      <c r="G2144" s="378">
        <v>225</v>
      </c>
      <c r="H2144" s="378">
        <v>11925</v>
      </c>
      <c r="I2144" s="379">
        <v>1.6008795776090001E-2</v>
      </c>
      <c r="J2144" s="379">
        <v>7.1150203450000006E-5</v>
      </c>
      <c r="K2144" s="379">
        <v>0</v>
      </c>
    </row>
    <row r="2145" spans="2:11" x14ac:dyDescent="0.2">
      <c r="B2145" s="375" t="s">
        <v>2286</v>
      </c>
      <c r="C2145" s="359" t="s">
        <v>1869</v>
      </c>
      <c r="D2145" s="359" t="s">
        <v>1779</v>
      </c>
      <c r="E2145" s="376" t="s">
        <v>1982</v>
      </c>
      <c r="F2145" s="377">
        <v>12</v>
      </c>
      <c r="G2145" s="378">
        <v>60</v>
      </c>
      <c r="H2145" s="378">
        <v>720</v>
      </c>
      <c r="I2145" s="379">
        <v>9.6656880157999997E-4</v>
      </c>
      <c r="J2145" s="379">
        <v>1.610948003E-5</v>
      </c>
      <c r="K2145" s="379">
        <v>0</v>
      </c>
    </row>
    <row r="2146" spans="2:11" x14ac:dyDescent="0.2">
      <c r="B2146" s="375" t="s">
        <v>2286</v>
      </c>
      <c r="C2146" s="359" t="s">
        <v>1869</v>
      </c>
      <c r="D2146" s="359" t="s">
        <v>1779</v>
      </c>
      <c r="E2146" s="376" t="s">
        <v>1982</v>
      </c>
      <c r="F2146" s="377">
        <v>28</v>
      </c>
      <c r="G2146" s="378">
        <v>135</v>
      </c>
      <c r="H2146" s="378">
        <v>3780</v>
      </c>
      <c r="I2146" s="379">
        <v>5.0744862082699998E-3</v>
      </c>
      <c r="J2146" s="379">
        <v>3.7588786730000001E-5</v>
      </c>
      <c r="K2146" s="379">
        <v>0</v>
      </c>
    </row>
    <row r="2147" spans="2:11" x14ac:dyDescent="0.2">
      <c r="B2147" s="375" t="s">
        <v>2286</v>
      </c>
      <c r="C2147" s="359" t="s">
        <v>2112</v>
      </c>
      <c r="D2147" s="359" t="s">
        <v>1783</v>
      </c>
      <c r="E2147" s="376" t="s">
        <v>1982</v>
      </c>
      <c r="F2147" s="377">
        <v>1</v>
      </c>
      <c r="G2147" s="378">
        <v>35</v>
      </c>
      <c r="H2147" s="378">
        <v>35</v>
      </c>
      <c r="I2147" s="379">
        <v>4.6985983409999997E-5</v>
      </c>
      <c r="J2147" s="379">
        <v>1.34245667E-6</v>
      </c>
      <c r="K2147" s="379">
        <v>0</v>
      </c>
    </row>
    <row r="2148" spans="2:11" x14ac:dyDescent="0.2">
      <c r="B2148" s="375" t="s">
        <v>2286</v>
      </c>
      <c r="C2148" s="359" t="s">
        <v>1901</v>
      </c>
      <c r="D2148" s="359" t="s">
        <v>1783</v>
      </c>
      <c r="E2148" s="376" t="s">
        <v>1982</v>
      </c>
      <c r="F2148" s="377">
        <v>2</v>
      </c>
      <c r="G2148" s="378">
        <v>25</v>
      </c>
      <c r="H2148" s="378">
        <v>50</v>
      </c>
      <c r="I2148" s="379">
        <v>6.7122833439999996E-5</v>
      </c>
      <c r="J2148" s="379">
        <v>2.68491334E-6</v>
      </c>
      <c r="K2148" s="379">
        <v>0</v>
      </c>
    </row>
    <row r="2149" spans="2:11" x14ac:dyDescent="0.2">
      <c r="B2149" s="375" t="s">
        <v>2287</v>
      </c>
      <c r="C2149" s="359" t="s">
        <v>1906</v>
      </c>
      <c r="D2149" s="359" t="s">
        <v>1783</v>
      </c>
      <c r="E2149" s="376" t="s">
        <v>1982</v>
      </c>
      <c r="F2149" s="377">
        <v>22</v>
      </c>
      <c r="G2149" s="378">
        <v>190</v>
      </c>
      <c r="H2149" s="378">
        <v>4180</v>
      </c>
      <c r="I2149" s="379">
        <v>5.6114688758099997E-3</v>
      </c>
      <c r="J2149" s="379">
        <v>2.9534046709999999E-5</v>
      </c>
      <c r="K2149" s="379">
        <v>0</v>
      </c>
    </row>
    <row r="2150" spans="2:11" x14ac:dyDescent="0.2">
      <c r="B2150" s="375" t="s">
        <v>2287</v>
      </c>
      <c r="C2150" s="359" t="s">
        <v>2238</v>
      </c>
      <c r="D2150" s="359" t="s">
        <v>2547</v>
      </c>
      <c r="E2150" s="376" t="s">
        <v>1982</v>
      </c>
      <c r="F2150" s="377">
        <v>3283</v>
      </c>
      <c r="G2150" s="378">
        <v>1.7910447761193999</v>
      </c>
      <c r="H2150" s="378">
        <v>5880</v>
      </c>
      <c r="I2150" s="379">
        <v>7.8936452128700006E-3</v>
      </c>
      <c r="J2150" s="379">
        <v>4.4072852438499996E-3</v>
      </c>
      <c r="K2150" s="379">
        <v>0</v>
      </c>
    </row>
    <row r="2151" spans="2:11" x14ac:dyDescent="0.2">
      <c r="B2151" s="375" t="s">
        <v>2287</v>
      </c>
      <c r="C2151" s="359" t="s">
        <v>1978</v>
      </c>
      <c r="D2151" s="359" t="s">
        <v>1779</v>
      </c>
      <c r="E2151" s="376" t="s">
        <v>1982</v>
      </c>
      <c r="F2151" s="377">
        <v>4</v>
      </c>
      <c r="G2151" s="378">
        <v>160</v>
      </c>
      <c r="H2151" s="378">
        <v>640</v>
      </c>
      <c r="I2151" s="379">
        <v>8.5917226806999996E-4</v>
      </c>
      <c r="J2151" s="379">
        <v>5.36982668E-6</v>
      </c>
      <c r="K2151" s="379">
        <v>0</v>
      </c>
    </row>
    <row r="2152" spans="2:11" x14ac:dyDescent="0.2">
      <c r="B2152" s="375" t="s">
        <v>2288</v>
      </c>
      <c r="C2152" s="359" t="s">
        <v>2067</v>
      </c>
      <c r="D2152" s="359" t="s">
        <v>2547</v>
      </c>
      <c r="E2152" s="376" t="s">
        <v>1982</v>
      </c>
      <c r="F2152" s="377">
        <v>1</v>
      </c>
      <c r="G2152" s="378">
        <v>255</v>
      </c>
      <c r="H2152" s="378">
        <v>255</v>
      </c>
      <c r="I2152" s="379">
        <v>3.4232645056000001E-4</v>
      </c>
      <c r="J2152" s="379">
        <v>1.34245667E-6</v>
      </c>
      <c r="K2152" s="379">
        <v>0</v>
      </c>
    </row>
    <row r="2153" spans="2:11" x14ac:dyDescent="0.2">
      <c r="B2153" s="375" t="s">
        <v>2288</v>
      </c>
      <c r="C2153" s="359" t="s">
        <v>1930</v>
      </c>
      <c r="D2153" s="359" t="s">
        <v>1779</v>
      </c>
      <c r="E2153" s="376" t="s">
        <v>1982</v>
      </c>
      <c r="F2153" s="377">
        <v>605</v>
      </c>
      <c r="G2153" s="378">
        <v>1</v>
      </c>
      <c r="H2153" s="378">
        <v>605</v>
      </c>
      <c r="I2153" s="379">
        <v>8.1218628466E-4</v>
      </c>
      <c r="J2153" s="379">
        <v>8.1218628466E-4</v>
      </c>
      <c r="K2153" s="379">
        <v>0</v>
      </c>
    </row>
    <row r="2154" spans="2:11" x14ac:dyDescent="0.2">
      <c r="B2154" s="375" t="s">
        <v>2288</v>
      </c>
      <c r="C2154" s="359" t="s">
        <v>1930</v>
      </c>
      <c r="D2154" s="359" t="s">
        <v>1779</v>
      </c>
      <c r="E2154" s="376" t="s">
        <v>1982</v>
      </c>
      <c r="F2154" s="377">
        <v>2</v>
      </c>
      <c r="G2154" s="378">
        <v>357</v>
      </c>
      <c r="H2154" s="378">
        <v>714</v>
      </c>
      <c r="I2154" s="379">
        <v>9.5851406155999998E-4</v>
      </c>
      <c r="J2154" s="379">
        <v>2.68491334E-6</v>
      </c>
      <c r="K2154" s="379">
        <v>0</v>
      </c>
    </row>
    <row r="2155" spans="2:11" x14ac:dyDescent="0.2">
      <c r="B2155" s="375" t="s">
        <v>2288</v>
      </c>
      <c r="C2155" s="359" t="s">
        <v>1959</v>
      </c>
      <c r="D2155" s="359" t="s">
        <v>1783</v>
      </c>
      <c r="E2155" s="376" t="s">
        <v>1982</v>
      </c>
      <c r="F2155" s="377">
        <v>80</v>
      </c>
      <c r="G2155" s="378">
        <v>274</v>
      </c>
      <c r="H2155" s="378">
        <v>21920</v>
      </c>
      <c r="I2155" s="379">
        <v>2.9426650181300001E-2</v>
      </c>
      <c r="J2155" s="379">
        <v>1.0739653351E-4</v>
      </c>
      <c r="K2155" s="379">
        <v>0</v>
      </c>
    </row>
    <row r="2156" spans="2:11" x14ac:dyDescent="0.2">
      <c r="B2156" s="375" t="s">
        <v>2288</v>
      </c>
      <c r="C2156" s="359" t="s">
        <v>2073</v>
      </c>
      <c r="D2156" s="359" t="s">
        <v>2547</v>
      </c>
      <c r="E2156" s="376" t="s">
        <v>1982</v>
      </c>
      <c r="F2156" s="377">
        <v>35</v>
      </c>
      <c r="G2156" s="378">
        <v>48</v>
      </c>
      <c r="H2156" s="378">
        <v>1680</v>
      </c>
      <c r="I2156" s="379">
        <v>2.2553272036800001E-3</v>
      </c>
      <c r="J2156" s="379">
        <v>4.6985983409999997E-5</v>
      </c>
      <c r="K2156" s="379">
        <v>0</v>
      </c>
    </row>
    <row r="2157" spans="2:11" x14ac:dyDescent="0.2">
      <c r="B2157" s="375" t="s">
        <v>2288</v>
      </c>
      <c r="C2157" s="359" t="s">
        <v>2073</v>
      </c>
      <c r="D2157" s="359" t="s">
        <v>2547</v>
      </c>
      <c r="E2157" s="376" t="s">
        <v>1982</v>
      </c>
      <c r="F2157" s="377">
        <v>38</v>
      </c>
      <c r="G2157" s="378">
        <v>50</v>
      </c>
      <c r="H2157" s="378">
        <v>1900</v>
      </c>
      <c r="I2157" s="379">
        <v>2.5506676708200002E-3</v>
      </c>
      <c r="J2157" s="379">
        <v>5.1013353419999999E-5</v>
      </c>
      <c r="K2157" s="379">
        <v>0</v>
      </c>
    </row>
    <row r="2158" spans="2:11" x14ac:dyDescent="0.2">
      <c r="B2158" s="375" t="s">
        <v>2288</v>
      </c>
      <c r="C2158" s="359" t="s">
        <v>2073</v>
      </c>
      <c r="D2158" s="359" t="s">
        <v>2547</v>
      </c>
      <c r="E2158" s="376" t="s">
        <v>1982</v>
      </c>
      <c r="F2158" s="377">
        <v>45</v>
      </c>
      <c r="G2158" s="378">
        <v>364.777777777778</v>
      </c>
      <c r="H2158" s="378">
        <v>16415</v>
      </c>
      <c r="I2158" s="379">
        <v>2.2036426219250001E-2</v>
      </c>
      <c r="J2158" s="379">
        <v>6.0410550100000002E-5</v>
      </c>
      <c r="K2158" s="379">
        <v>0</v>
      </c>
    </row>
    <row r="2159" spans="2:11" x14ac:dyDescent="0.2">
      <c r="B2159" s="375" t="s">
        <v>2289</v>
      </c>
      <c r="C2159" s="359" t="s">
        <v>1906</v>
      </c>
      <c r="D2159" s="359" t="s">
        <v>1783</v>
      </c>
      <c r="E2159" s="376" t="s">
        <v>1982</v>
      </c>
      <c r="F2159" s="377">
        <v>64</v>
      </c>
      <c r="G2159" s="378">
        <v>360.234375</v>
      </c>
      <c r="H2159" s="378">
        <v>23055</v>
      </c>
      <c r="I2159" s="379">
        <v>3.0950338500450002E-2</v>
      </c>
      <c r="J2159" s="379">
        <v>8.5917226810000005E-5</v>
      </c>
      <c r="K2159" s="379">
        <v>0</v>
      </c>
    </row>
    <row r="2160" spans="2:11" x14ac:dyDescent="0.2">
      <c r="B2160" s="375" t="s">
        <v>2289</v>
      </c>
      <c r="C2160" s="359" t="s">
        <v>1925</v>
      </c>
      <c r="D2160" s="359" t="s">
        <v>1779</v>
      </c>
      <c r="E2160" s="376" t="s">
        <v>1982</v>
      </c>
      <c r="F2160" s="377">
        <v>1</v>
      </c>
      <c r="G2160" s="378">
        <v>80</v>
      </c>
      <c r="H2160" s="378">
        <v>80</v>
      </c>
      <c r="I2160" s="379">
        <v>1.0739653351E-4</v>
      </c>
      <c r="J2160" s="379">
        <v>1.34245667E-6</v>
      </c>
      <c r="K2160" s="379">
        <v>0</v>
      </c>
    </row>
    <row r="2161" spans="2:11" x14ac:dyDescent="0.2">
      <c r="B2161" s="375" t="s">
        <v>2289</v>
      </c>
      <c r="C2161" s="359" t="s">
        <v>1933</v>
      </c>
      <c r="D2161" s="359" t="s">
        <v>1783</v>
      </c>
      <c r="E2161" s="376" t="s">
        <v>1982</v>
      </c>
      <c r="F2161" s="377">
        <v>4</v>
      </c>
      <c r="G2161" s="378">
        <v>90</v>
      </c>
      <c r="H2161" s="378">
        <v>360</v>
      </c>
      <c r="I2161" s="379">
        <v>4.8328440078999999E-4</v>
      </c>
      <c r="J2161" s="379">
        <v>5.36982668E-6</v>
      </c>
      <c r="K2161" s="379">
        <v>0</v>
      </c>
    </row>
    <row r="2162" spans="2:11" x14ac:dyDescent="0.2">
      <c r="B2162" s="375" t="s">
        <v>2289</v>
      </c>
      <c r="C2162" s="359" t="s">
        <v>1935</v>
      </c>
      <c r="D2162" s="359" t="s">
        <v>1783</v>
      </c>
      <c r="E2162" s="376" t="s">
        <v>1982</v>
      </c>
      <c r="F2162" s="377">
        <v>15</v>
      </c>
      <c r="G2162" s="378">
        <v>15</v>
      </c>
      <c r="H2162" s="378">
        <v>225</v>
      </c>
      <c r="I2162" s="379">
        <v>3.0205275048999998E-4</v>
      </c>
      <c r="J2162" s="379">
        <v>2.013685003E-5</v>
      </c>
      <c r="K2162" s="379">
        <v>0</v>
      </c>
    </row>
    <row r="2163" spans="2:11" x14ac:dyDescent="0.2">
      <c r="B2163" s="375" t="s">
        <v>2289</v>
      </c>
      <c r="C2163" s="359" t="s">
        <v>1860</v>
      </c>
      <c r="D2163" s="359" t="s">
        <v>1783</v>
      </c>
      <c r="E2163" s="376" t="s">
        <v>1982</v>
      </c>
      <c r="F2163" s="377">
        <v>30</v>
      </c>
      <c r="G2163" s="378">
        <v>350</v>
      </c>
      <c r="H2163" s="378">
        <v>10500</v>
      </c>
      <c r="I2163" s="379">
        <v>1.4095795022979999E-2</v>
      </c>
      <c r="J2163" s="379">
        <v>4.0273700070000002E-5</v>
      </c>
      <c r="K2163" s="379">
        <v>0</v>
      </c>
    </row>
    <row r="2164" spans="2:11" x14ac:dyDescent="0.2">
      <c r="B2164" s="375" t="s">
        <v>2289</v>
      </c>
      <c r="C2164" s="359" t="s">
        <v>1868</v>
      </c>
      <c r="D2164" s="359" t="s">
        <v>2547</v>
      </c>
      <c r="E2164" s="376" t="s">
        <v>1982</v>
      </c>
      <c r="F2164" s="377">
        <v>28</v>
      </c>
      <c r="G2164" s="378">
        <v>245</v>
      </c>
      <c r="H2164" s="378">
        <v>6860</v>
      </c>
      <c r="I2164" s="379">
        <v>9.2092527483400004E-3</v>
      </c>
      <c r="J2164" s="379">
        <v>3.7588786730000001E-5</v>
      </c>
      <c r="K2164" s="379">
        <v>0</v>
      </c>
    </row>
    <row r="2165" spans="2:11" x14ac:dyDescent="0.2">
      <c r="B2165" s="375" t="s">
        <v>2289</v>
      </c>
      <c r="C2165" s="359" t="s">
        <v>1874</v>
      </c>
      <c r="D2165" s="359" t="s">
        <v>1779</v>
      </c>
      <c r="E2165" s="376" t="s">
        <v>1982</v>
      </c>
      <c r="F2165" s="377">
        <v>11</v>
      </c>
      <c r="G2165" s="378">
        <v>210</v>
      </c>
      <c r="H2165" s="378">
        <v>2310</v>
      </c>
      <c r="I2165" s="379">
        <v>3.1010749050499999E-3</v>
      </c>
      <c r="J2165" s="379">
        <v>1.4767023359999999E-5</v>
      </c>
      <c r="K2165" s="379">
        <v>0</v>
      </c>
    </row>
    <row r="2166" spans="2:11" x14ac:dyDescent="0.2">
      <c r="B2166" s="375" t="s">
        <v>2289</v>
      </c>
      <c r="C2166" s="359" t="s">
        <v>1959</v>
      </c>
      <c r="D2166" s="359" t="s">
        <v>1783</v>
      </c>
      <c r="E2166" s="376" t="s">
        <v>1982</v>
      </c>
      <c r="F2166" s="377">
        <v>2</v>
      </c>
      <c r="G2166" s="378">
        <v>60</v>
      </c>
      <c r="H2166" s="378">
        <v>120</v>
      </c>
      <c r="I2166" s="379">
        <v>1.6109480026E-4</v>
      </c>
      <c r="J2166" s="379">
        <v>2.68491334E-6</v>
      </c>
      <c r="K2166" s="379">
        <v>0</v>
      </c>
    </row>
    <row r="2167" spans="2:11" x14ac:dyDescent="0.2">
      <c r="B2167" s="375" t="s">
        <v>2289</v>
      </c>
      <c r="C2167" s="359" t="s">
        <v>1959</v>
      </c>
      <c r="D2167" s="359" t="s">
        <v>1783</v>
      </c>
      <c r="E2167" s="376" t="s">
        <v>1982</v>
      </c>
      <c r="F2167" s="377">
        <v>1</v>
      </c>
      <c r="G2167" s="378">
        <v>375</v>
      </c>
      <c r="H2167" s="378">
        <v>375</v>
      </c>
      <c r="I2167" s="379">
        <v>5.0342125081999996E-4</v>
      </c>
      <c r="J2167" s="379">
        <v>1.34245667E-6</v>
      </c>
      <c r="K2167" s="379">
        <v>0</v>
      </c>
    </row>
    <row r="2168" spans="2:11" x14ac:dyDescent="0.2">
      <c r="B2168" s="375" t="s">
        <v>2290</v>
      </c>
      <c r="C2168" s="359" t="s">
        <v>1808</v>
      </c>
      <c r="D2168" s="359" t="s">
        <v>1779</v>
      </c>
      <c r="E2168" s="376" t="s">
        <v>1982</v>
      </c>
      <c r="F2168" s="377">
        <v>11</v>
      </c>
      <c r="G2168" s="378">
        <v>265</v>
      </c>
      <c r="H2168" s="378">
        <v>2915</v>
      </c>
      <c r="I2168" s="379">
        <v>3.9132611897099998E-3</v>
      </c>
      <c r="J2168" s="379">
        <v>1.4767023359999999E-5</v>
      </c>
      <c r="K2168" s="379">
        <v>0</v>
      </c>
    </row>
    <row r="2169" spans="2:11" x14ac:dyDescent="0.2">
      <c r="B2169" s="375" t="s">
        <v>2290</v>
      </c>
      <c r="C2169" s="359" t="s">
        <v>1906</v>
      </c>
      <c r="D2169" s="359" t="s">
        <v>1783</v>
      </c>
      <c r="E2169" s="376" t="s">
        <v>1982</v>
      </c>
      <c r="F2169" s="377">
        <v>65</v>
      </c>
      <c r="G2169" s="378">
        <v>344</v>
      </c>
      <c r="H2169" s="378">
        <v>22360</v>
      </c>
      <c r="I2169" s="379">
        <v>3.0017331115590001E-2</v>
      </c>
      <c r="J2169" s="379">
        <v>8.7259683479999999E-5</v>
      </c>
      <c r="K2169" s="379">
        <v>0</v>
      </c>
    </row>
    <row r="2170" spans="2:11" x14ac:dyDescent="0.2">
      <c r="B2170" s="375" t="s">
        <v>2290</v>
      </c>
      <c r="C2170" s="359" t="s">
        <v>1820</v>
      </c>
      <c r="D2170" s="359" t="s">
        <v>1779</v>
      </c>
      <c r="E2170" s="376" t="s">
        <v>1982</v>
      </c>
      <c r="F2170" s="377">
        <v>613</v>
      </c>
      <c r="G2170" s="378">
        <v>400</v>
      </c>
      <c r="H2170" s="378">
        <v>245200</v>
      </c>
      <c r="I2170" s="379">
        <v>0.32917037520321002</v>
      </c>
      <c r="J2170" s="379">
        <v>8.2292593801000004E-4</v>
      </c>
      <c r="K2170" s="379">
        <v>0</v>
      </c>
    </row>
    <row r="2171" spans="2:11" x14ac:dyDescent="0.2">
      <c r="B2171" s="375" t="s">
        <v>2290</v>
      </c>
      <c r="C2171" s="359" t="s">
        <v>1825</v>
      </c>
      <c r="D2171" s="359" t="s">
        <v>1779</v>
      </c>
      <c r="E2171" s="376" t="s">
        <v>1982</v>
      </c>
      <c r="F2171" s="377">
        <v>29</v>
      </c>
      <c r="G2171" s="378">
        <v>390</v>
      </c>
      <c r="H2171" s="378">
        <v>11310</v>
      </c>
      <c r="I2171" s="379">
        <v>1.5183184924749999E-2</v>
      </c>
      <c r="J2171" s="379">
        <v>3.8931243400000002E-5</v>
      </c>
      <c r="K2171" s="379">
        <v>0</v>
      </c>
    </row>
    <row r="2172" spans="2:11" x14ac:dyDescent="0.2">
      <c r="B2172" s="375" t="s">
        <v>2290</v>
      </c>
      <c r="C2172" s="359" t="s">
        <v>1927</v>
      </c>
      <c r="D2172" s="359" t="s">
        <v>1783</v>
      </c>
      <c r="E2172" s="376" t="s">
        <v>1982</v>
      </c>
      <c r="F2172" s="377">
        <v>8</v>
      </c>
      <c r="G2172" s="378">
        <v>265</v>
      </c>
      <c r="H2172" s="378">
        <v>2120</v>
      </c>
      <c r="I2172" s="379">
        <v>2.8460081379700001E-3</v>
      </c>
      <c r="J2172" s="379">
        <v>1.073965335E-5</v>
      </c>
      <c r="K2172" s="379">
        <v>0</v>
      </c>
    </row>
    <row r="2173" spans="2:11" x14ac:dyDescent="0.2">
      <c r="B2173" s="375" t="s">
        <v>2290</v>
      </c>
      <c r="C2173" s="359" t="s">
        <v>1848</v>
      </c>
      <c r="D2173" s="359" t="s">
        <v>1779</v>
      </c>
      <c r="E2173" s="376" t="s">
        <v>1982</v>
      </c>
      <c r="F2173" s="377">
        <v>1</v>
      </c>
      <c r="G2173" s="378">
        <v>145</v>
      </c>
      <c r="H2173" s="378">
        <v>145</v>
      </c>
      <c r="I2173" s="379">
        <v>1.9465621697999999E-4</v>
      </c>
      <c r="J2173" s="379">
        <v>1.34245667E-6</v>
      </c>
      <c r="K2173" s="379">
        <v>0</v>
      </c>
    </row>
    <row r="2174" spans="2:11" x14ac:dyDescent="0.2">
      <c r="B2174" s="375" t="s">
        <v>2290</v>
      </c>
      <c r="C2174" s="359" t="s">
        <v>1852</v>
      </c>
      <c r="D2174" s="359" t="s">
        <v>1779</v>
      </c>
      <c r="E2174" s="376" t="s">
        <v>1982</v>
      </c>
      <c r="F2174" s="377">
        <v>3</v>
      </c>
      <c r="G2174" s="378">
        <v>460</v>
      </c>
      <c r="H2174" s="378">
        <v>1380</v>
      </c>
      <c r="I2174" s="379">
        <v>1.85259020302E-3</v>
      </c>
      <c r="J2174" s="379">
        <v>4.02737001E-6</v>
      </c>
      <c r="K2174" s="379">
        <v>0</v>
      </c>
    </row>
    <row r="2175" spans="2:11" x14ac:dyDescent="0.2">
      <c r="B2175" s="375" t="s">
        <v>2290</v>
      </c>
      <c r="C2175" s="359" t="s">
        <v>1862</v>
      </c>
      <c r="D2175" s="359" t="s">
        <v>1779</v>
      </c>
      <c r="E2175" s="376" t="s">
        <v>1982</v>
      </c>
      <c r="F2175" s="377">
        <v>3</v>
      </c>
      <c r="G2175" s="378">
        <v>195</v>
      </c>
      <c r="H2175" s="378">
        <v>585</v>
      </c>
      <c r="I2175" s="379">
        <v>7.8533715128000002E-4</v>
      </c>
      <c r="J2175" s="379">
        <v>4.02737001E-6</v>
      </c>
      <c r="K2175" s="379">
        <v>0</v>
      </c>
    </row>
    <row r="2176" spans="2:11" x14ac:dyDescent="0.2">
      <c r="B2176" s="375" t="s">
        <v>2290</v>
      </c>
      <c r="C2176" s="359" t="s">
        <v>2065</v>
      </c>
      <c r="D2176" s="359" t="s">
        <v>1783</v>
      </c>
      <c r="E2176" s="376" t="s">
        <v>1982</v>
      </c>
      <c r="F2176" s="377">
        <v>10</v>
      </c>
      <c r="G2176" s="378">
        <v>253</v>
      </c>
      <c r="H2176" s="378">
        <v>2530</v>
      </c>
      <c r="I2176" s="379">
        <v>3.3964153721999998E-3</v>
      </c>
      <c r="J2176" s="379">
        <v>1.342456669E-5</v>
      </c>
      <c r="K2176" s="379">
        <v>0</v>
      </c>
    </row>
    <row r="2177" spans="2:11" x14ac:dyDescent="0.2">
      <c r="B2177" s="375" t="s">
        <v>2290</v>
      </c>
      <c r="C2177" s="359" t="s">
        <v>1868</v>
      </c>
      <c r="D2177" s="359" t="s">
        <v>2547</v>
      </c>
      <c r="E2177" s="376" t="s">
        <v>1982</v>
      </c>
      <c r="F2177" s="377">
        <v>4</v>
      </c>
      <c r="G2177" s="378">
        <v>30</v>
      </c>
      <c r="H2177" s="378">
        <v>120</v>
      </c>
      <c r="I2177" s="379">
        <v>1.6109480026E-4</v>
      </c>
      <c r="J2177" s="379">
        <v>5.36982668E-6</v>
      </c>
      <c r="K2177" s="379">
        <v>0</v>
      </c>
    </row>
    <row r="2178" spans="2:11" x14ac:dyDescent="0.2">
      <c r="B2178" s="375" t="s">
        <v>2290</v>
      </c>
      <c r="C2178" s="359" t="s">
        <v>1872</v>
      </c>
      <c r="D2178" s="359" t="s">
        <v>1779</v>
      </c>
      <c r="E2178" s="376" t="s">
        <v>1982</v>
      </c>
      <c r="F2178" s="377">
        <v>3</v>
      </c>
      <c r="G2178" s="378">
        <v>210</v>
      </c>
      <c r="H2178" s="378">
        <v>630</v>
      </c>
      <c r="I2178" s="379">
        <v>8.4574770137999997E-4</v>
      </c>
      <c r="J2178" s="379">
        <v>4.02737001E-6</v>
      </c>
      <c r="K2178" s="379">
        <v>0</v>
      </c>
    </row>
    <row r="2179" spans="2:11" x14ac:dyDescent="0.2">
      <c r="B2179" s="375" t="s">
        <v>2290</v>
      </c>
      <c r="C2179" s="359" t="s">
        <v>1963</v>
      </c>
      <c r="D2179" s="359" t="s">
        <v>2547</v>
      </c>
      <c r="E2179" s="376" t="s">
        <v>1982</v>
      </c>
      <c r="F2179" s="377">
        <v>7</v>
      </c>
      <c r="G2179" s="378">
        <v>380</v>
      </c>
      <c r="H2179" s="378">
        <v>2660</v>
      </c>
      <c r="I2179" s="379">
        <v>3.5709347391499999E-3</v>
      </c>
      <c r="J2179" s="379">
        <v>9.3971966799999994E-6</v>
      </c>
      <c r="K2179" s="379">
        <v>0</v>
      </c>
    </row>
    <row r="2180" spans="2:11" x14ac:dyDescent="0.2">
      <c r="B2180" s="375" t="s">
        <v>2290</v>
      </c>
      <c r="C2180" s="359" t="s">
        <v>2002</v>
      </c>
      <c r="D2180" s="359" t="s">
        <v>1783</v>
      </c>
      <c r="E2180" s="376" t="s">
        <v>1982</v>
      </c>
      <c r="F2180" s="377">
        <v>15</v>
      </c>
      <c r="G2180" s="378">
        <v>295</v>
      </c>
      <c r="H2180" s="378">
        <v>4425</v>
      </c>
      <c r="I2180" s="379">
        <v>5.9403707596799998E-3</v>
      </c>
      <c r="J2180" s="379">
        <v>2.013685003E-5</v>
      </c>
      <c r="K2180" s="379">
        <v>0</v>
      </c>
    </row>
    <row r="2181" spans="2:11" x14ac:dyDescent="0.2">
      <c r="B2181" s="375" t="s">
        <v>2290</v>
      </c>
      <c r="C2181" s="359" t="s">
        <v>2021</v>
      </c>
      <c r="D2181" s="359" t="s">
        <v>1783</v>
      </c>
      <c r="E2181" s="376" t="s">
        <v>1982</v>
      </c>
      <c r="F2181" s="377">
        <v>15</v>
      </c>
      <c r="G2181" s="378">
        <v>180</v>
      </c>
      <c r="H2181" s="378">
        <v>2700</v>
      </c>
      <c r="I2181" s="379">
        <v>3.6246330059099999E-3</v>
      </c>
      <c r="J2181" s="379">
        <v>2.013685003E-5</v>
      </c>
      <c r="K2181" s="379">
        <v>0</v>
      </c>
    </row>
    <row r="2182" spans="2:11" x14ac:dyDescent="0.2">
      <c r="B2182" s="375" t="s">
        <v>2290</v>
      </c>
      <c r="C2182" s="359" t="s">
        <v>1978</v>
      </c>
      <c r="D2182" s="359" t="s">
        <v>1779</v>
      </c>
      <c r="E2182" s="376" t="s">
        <v>1982</v>
      </c>
      <c r="F2182" s="377">
        <v>12</v>
      </c>
      <c r="G2182" s="378">
        <v>295</v>
      </c>
      <c r="H2182" s="378">
        <v>3540</v>
      </c>
      <c r="I2182" s="379">
        <v>4.7522966077500001E-3</v>
      </c>
      <c r="J2182" s="379">
        <v>1.610948003E-5</v>
      </c>
      <c r="K2182" s="379">
        <v>0</v>
      </c>
    </row>
    <row r="2183" spans="2:11" x14ac:dyDescent="0.2">
      <c r="B2183" s="375" t="s">
        <v>2290</v>
      </c>
      <c r="C2183" s="359" t="s">
        <v>1901</v>
      </c>
      <c r="D2183" s="359" t="s">
        <v>1783</v>
      </c>
      <c r="E2183" s="376" t="s">
        <v>1982</v>
      </c>
      <c r="F2183" s="377">
        <v>1</v>
      </c>
      <c r="G2183" s="378">
        <v>5</v>
      </c>
      <c r="H2183" s="378">
        <v>5</v>
      </c>
      <c r="I2183" s="379">
        <v>6.7122833400000002E-6</v>
      </c>
      <c r="J2183" s="379">
        <v>1.34245667E-6</v>
      </c>
      <c r="K2183" s="379">
        <v>0</v>
      </c>
    </row>
    <row r="2184" spans="2:11" x14ac:dyDescent="0.2">
      <c r="B2184" s="375" t="s">
        <v>2290</v>
      </c>
      <c r="C2184" s="359" t="s">
        <v>1901</v>
      </c>
      <c r="D2184" s="359" t="s">
        <v>1783</v>
      </c>
      <c r="E2184" s="376" t="s">
        <v>1982</v>
      </c>
      <c r="F2184" s="377">
        <v>2</v>
      </c>
      <c r="G2184" s="378">
        <v>15</v>
      </c>
      <c r="H2184" s="378">
        <v>30</v>
      </c>
      <c r="I2184" s="379">
        <v>4.0273700070000002E-5</v>
      </c>
      <c r="J2184" s="379">
        <v>2.68491334E-6</v>
      </c>
      <c r="K2184" s="379">
        <v>0</v>
      </c>
    </row>
    <row r="2185" spans="2:11" x14ac:dyDescent="0.2">
      <c r="B2185" s="375" t="s">
        <v>2291</v>
      </c>
      <c r="C2185" s="359" t="s">
        <v>2032</v>
      </c>
      <c r="D2185" s="359" t="s">
        <v>1779</v>
      </c>
      <c r="E2185" s="376" t="s">
        <v>1982</v>
      </c>
      <c r="F2185" s="377">
        <v>18</v>
      </c>
      <c r="G2185" s="378">
        <v>320</v>
      </c>
      <c r="H2185" s="378">
        <v>5760</v>
      </c>
      <c r="I2185" s="379">
        <v>7.7325504125999997E-3</v>
      </c>
      <c r="J2185" s="379">
        <v>2.4164220039999999E-5</v>
      </c>
      <c r="K2185" s="379">
        <v>0</v>
      </c>
    </row>
    <row r="2186" spans="2:11" x14ac:dyDescent="0.2">
      <c r="B2186" s="375" t="s">
        <v>2291</v>
      </c>
      <c r="C2186" s="359" t="s">
        <v>1912</v>
      </c>
      <c r="D2186" s="359" t="s">
        <v>1779</v>
      </c>
      <c r="E2186" s="376" t="s">
        <v>1982</v>
      </c>
      <c r="F2186" s="377">
        <v>81</v>
      </c>
      <c r="G2186" s="378">
        <v>402.28395061728401</v>
      </c>
      <c r="H2186" s="378">
        <v>32585</v>
      </c>
      <c r="I2186" s="379">
        <v>4.3743950554639997E-2</v>
      </c>
      <c r="J2186" s="379">
        <v>1.0873899018000001E-4</v>
      </c>
      <c r="K2186" s="379">
        <v>0</v>
      </c>
    </row>
    <row r="2187" spans="2:11" x14ac:dyDescent="0.2">
      <c r="B2187" s="375" t="s">
        <v>2291</v>
      </c>
      <c r="C2187" s="359" t="s">
        <v>1906</v>
      </c>
      <c r="D2187" s="359" t="s">
        <v>1783</v>
      </c>
      <c r="E2187" s="376" t="s">
        <v>1982</v>
      </c>
      <c r="F2187" s="377">
        <v>29</v>
      </c>
      <c r="G2187" s="378">
        <v>345</v>
      </c>
      <c r="H2187" s="378">
        <v>10005</v>
      </c>
      <c r="I2187" s="379">
        <v>1.343127897189E-2</v>
      </c>
      <c r="J2187" s="379">
        <v>3.8931243400000002E-5</v>
      </c>
      <c r="K2187" s="379">
        <v>0</v>
      </c>
    </row>
    <row r="2188" spans="2:11" x14ac:dyDescent="0.2">
      <c r="B2188" s="375" t="s">
        <v>2291</v>
      </c>
      <c r="C2188" s="359" t="s">
        <v>1822</v>
      </c>
      <c r="D2188" s="359" t="s">
        <v>1783</v>
      </c>
      <c r="E2188" s="376" t="s">
        <v>1982</v>
      </c>
      <c r="F2188" s="377">
        <v>8</v>
      </c>
      <c r="G2188" s="378">
        <v>320</v>
      </c>
      <c r="H2188" s="378">
        <v>2560</v>
      </c>
      <c r="I2188" s="379">
        <v>3.43668907227E-3</v>
      </c>
      <c r="J2188" s="379">
        <v>1.073965335E-5</v>
      </c>
      <c r="K2188" s="379">
        <v>0</v>
      </c>
    </row>
    <row r="2189" spans="2:11" x14ac:dyDescent="0.2">
      <c r="B2189" s="375" t="s">
        <v>2291</v>
      </c>
      <c r="C2189" s="359" t="s">
        <v>1827</v>
      </c>
      <c r="D2189" s="359" t="s">
        <v>1779</v>
      </c>
      <c r="E2189" s="376" t="s">
        <v>1982</v>
      </c>
      <c r="F2189" s="377">
        <v>66</v>
      </c>
      <c r="G2189" s="378">
        <v>365</v>
      </c>
      <c r="H2189" s="378">
        <v>24090</v>
      </c>
      <c r="I2189" s="379">
        <v>3.2339781152710002E-2</v>
      </c>
      <c r="J2189" s="379">
        <v>8.8602140140000004E-5</v>
      </c>
      <c r="K2189" s="379">
        <v>0</v>
      </c>
    </row>
    <row r="2190" spans="2:11" x14ac:dyDescent="0.2">
      <c r="B2190" s="375" t="s">
        <v>2291</v>
      </c>
      <c r="C2190" s="359" t="s">
        <v>1831</v>
      </c>
      <c r="D2190" s="359" t="s">
        <v>1783</v>
      </c>
      <c r="E2190" s="376" t="s">
        <v>1982</v>
      </c>
      <c r="F2190" s="377">
        <v>1</v>
      </c>
      <c r="G2190" s="378">
        <v>221</v>
      </c>
      <c r="H2190" s="378">
        <v>221</v>
      </c>
      <c r="I2190" s="379">
        <v>2.9668292381999998E-4</v>
      </c>
      <c r="J2190" s="379">
        <v>1.34245667E-6</v>
      </c>
      <c r="K2190" s="379">
        <v>0</v>
      </c>
    </row>
    <row r="2191" spans="2:11" x14ac:dyDescent="0.2">
      <c r="B2191" s="375" t="s">
        <v>2291</v>
      </c>
      <c r="C2191" s="359" t="s">
        <v>1835</v>
      </c>
      <c r="D2191" s="359" t="s">
        <v>1779</v>
      </c>
      <c r="E2191" s="376" t="s">
        <v>1982</v>
      </c>
      <c r="F2191" s="377">
        <v>21</v>
      </c>
      <c r="G2191" s="378">
        <v>40</v>
      </c>
      <c r="H2191" s="378">
        <v>840</v>
      </c>
      <c r="I2191" s="379">
        <v>1.12766360184E-3</v>
      </c>
      <c r="J2191" s="379">
        <v>2.8191590050000001E-5</v>
      </c>
      <c r="K2191" s="379">
        <v>0</v>
      </c>
    </row>
    <row r="2192" spans="2:11" x14ac:dyDescent="0.2">
      <c r="B2192" s="375" t="s">
        <v>2291</v>
      </c>
      <c r="C2192" s="359" t="s">
        <v>2292</v>
      </c>
      <c r="D2192" s="359" t="s">
        <v>2547</v>
      </c>
      <c r="E2192" s="376" t="s">
        <v>1982</v>
      </c>
      <c r="F2192" s="377">
        <v>18</v>
      </c>
      <c r="G2192" s="378">
        <v>355</v>
      </c>
      <c r="H2192" s="378">
        <v>6390</v>
      </c>
      <c r="I2192" s="379">
        <v>8.5782981139800006E-3</v>
      </c>
      <c r="J2192" s="379">
        <v>2.4164220039999999E-5</v>
      </c>
      <c r="K2192" s="379">
        <v>0</v>
      </c>
    </row>
    <row r="2193" spans="2:11" x14ac:dyDescent="0.2">
      <c r="B2193" s="375" t="s">
        <v>2291</v>
      </c>
      <c r="C2193" s="359" t="s">
        <v>2080</v>
      </c>
      <c r="D2193" s="359" t="s">
        <v>1783</v>
      </c>
      <c r="E2193" s="376" t="s">
        <v>1982</v>
      </c>
      <c r="F2193" s="377">
        <v>1</v>
      </c>
      <c r="G2193" s="378">
        <v>225</v>
      </c>
      <c r="H2193" s="378">
        <v>225</v>
      </c>
      <c r="I2193" s="379">
        <v>3.0205275048999998E-4</v>
      </c>
      <c r="J2193" s="379">
        <v>1.34245667E-6</v>
      </c>
      <c r="K2193" s="379">
        <v>0</v>
      </c>
    </row>
    <row r="2194" spans="2:11" x14ac:dyDescent="0.2">
      <c r="B2194" s="375" t="s">
        <v>2291</v>
      </c>
      <c r="C2194" s="359" t="s">
        <v>1847</v>
      </c>
      <c r="D2194" s="359" t="s">
        <v>1779</v>
      </c>
      <c r="E2194" s="376" t="s">
        <v>1982</v>
      </c>
      <c r="F2194" s="377">
        <v>4</v>
      </c>
      <c r="G2194" s="378">
        <v>195</v>
      </c>
      <c r="H2194" s="378">
        <v>780</v>
      </c>
      <c r="I2194" s="379">
        <v>1.0471162017099999E-3</v>
      </c>
      <c r="J2194" s="379">
        <v>5.36982668E-6</v>
      </c>
      <c r="K2194" s="379">
        <v>0</v>
      </c>
    </row>
    <row r="2195" spans="2:11" x14ac:dyDescent="0.2">
      <c r="B2195" s="375" t="s">
        <v>2291</v>
      </c>
      <c r="C2195" s="359" t="s">
        <v>2153</v>
      </c>
      <c r="D2195" s="359" t="s">
        <v>1779</v>
      </c>
      <c r="E2195" s="376" t="s">
        <v>1982</v>
      </c>
      <c r="F2195" s="377">
        <v>33</v>
      </c>
      <c r="G2195" s="378">
        <v>260</v>
      </c>
      <c r="H2195" s="378">
        <v>8580</v>
      </c>
      <c r="I2195" s="379">
        <v>1.151827821877E-2</v>
      </c>
      <c r="J2195" s="379">
        <v>4.4301070070000002E-5</v>
      </c>
      <c r="K2195" s="379">
        <v>0</v>
      </c>
    </row>
    <row r="2196" spans="2:11" x14ac:dyDescent="0.2">
      <c r="B2196" s="375" t="s">
        <v>2291</v>
      </c>
      <c r="C2196" s="359" t="s">
        <v>2001</v>
      </c>
      <c r="D2196" s="359" t="s">
        <v>2547</v>
      </c>
      <c r="E2196" s="376" t="s">
        <v>1982</v>
      </c>
      <c r="F2196" s="377">
        <v>1</v>
      </c>
      <c r="G2196" s="378">
        <v>155</v>
      </c>
      <c r="H2196" s="378">
        <v>155</v>
      </c>
      <c r="I2196" s="379">
        <v>2.0808078366999999E-4</v>
      </c>
      <c r="J2196" s="379">
        <v>1.34245667E-6</v>
      </c>
      <c r="K2196" s="379">
        <v>0</v>
      </c>
    </row>
    <row r="2197" spans="2:11" x14ac:dyDescent="0.2">
      <c r="B2197" s="375" t="s">
        <v>2291</v>
      </c>
      <c r="C2197" s="359" t="s">
        <v>2001</v>
      </c>
      <c r="D2197" s="359" t="s">
        <v>2547</v>
      </c>
      <c r="E2197" s="376" t="s">
        <v>1982</v>
      </c>
      <c r="F2197" s="377">
        <v>146</v>
      </c>
      <c r="G2197" s="378">
        <v>344</v>
      </c>
      <c r="H2197" s="378">
        <v>50224</v>
      </c>
      <c r="I2197" s="379">
        <v>6.7423543736570002E-2</v>
      </c>
      <c r="J2197" s="379">
        <v>1.9599867365E-4</v>
      </c>
      <c r="K2197" s="379">
        <v>0</v>
      </c>
    </row>
    <row r="2198" spans="2:11" x14ac:dyDescent="0.2">
      <c r="B2198" s="375" t="s">
        <v>2291</v>
      </c>
      <c r="C2198" s="359" t="s">
        <v>1868</v>
      </c>
      <c r="D2198" s="359" t="s">
        <v>2547</v>
      </c>
      <c r="E2198" s="376" t="s">
        <v>1982</v>
      </c>
      <c r="F2198" s="377">
        <v>2</v>
      </c>
      <c r="G2198" s="378">
        <v>140</v>
      </c>
      <c r="H2198" s="378">
        <v>280</v>
      </c>
      <c r="I2198" s="379">
        <v>3.7588786727999997E-4</v>
      </c>
      <c r="J2198" s="379">
        <v>2.68491334E-6</v>
      </c>
      <c r="K2198" s="379">
        <v>0</v>
      </c>
    </row>
    <row r="2199" spans="2:11" x14ac:dyDescent="0.2">
      <c r="B2199" s="375" t="s">
        <v>2291</v>
      </c>
      <c r="C2199" s="359" t="s">
        <v>1868</v>
      </c>
      <c r="D2199" s="359" t="s">
        <v>2547</v>
      </c>
      <c r="E2199" s="376" t="s">
        <v>1982</v>
      </c>
      <c r="F2199" s="377">
        <v>5</v>
      </c>
      <c r="G2199" s="378">
        <v>85</v>
      </c>
      <c r="H2199" s="378">
        <v>425</v>
      </c>
      <c r="I2199" s="379">
        <v>5.7054408426E-4</v>
      </c>
      <c r="J2199" s="379">
        <v>6.7122833400000002E-6</v>
      </c>
      <c r="K2199" s="379">
        <v>0</v>
      </c>
    </row>
    <row r="2200" spans="2:11" x14ac:dyDescent="0.2">
      <c r="B2200" s="375" t="s">
        <v>2291</v>
      </c>
      <c r="C2200" s="359" t="s">
        <v>1875</v>
      </c>
      <c r="D2200" s="359" t="s">
        <v>1779</v>
      </c>
      <c r="E2200" s="376" t="s">
        <v>1982</v>
      </c>
      <c r="F2200" s="377">
        <v>2</v>
      </c>
      <c r="G2200" s="378">
        <v>385</v>
      </c>
      <c r="H2200" s="378">
        <v>770</v>
      </c>
      <c r="I2200" s="379">
        <v>1.0336916350199999E-3</v>
      </c>
      <c r="J2200" s="379">
        <v>2.68491334E-6</v>
      </c>
      <c r="K2200" s="379">
        <v>0</v>
      </c>
    </row>
    <row r="2201" spans="2:11" x14ac:dyDescent="0.2">
      <c r="B2201" s="375" t="s">
        <v>2291</v>
      </c>
      <c r="C2201" s="359" t="s">
        <v>1978</v>
      </c>
      <c r="D2201" s="359" t="s">
        <v>1779</v>
      </c>
      <c r="E2201" s="376" t="s">
        <v>1982</v>
      </c>
      <c r="F2201" s="377">
        <v>3</v>
      </c>
      <c r="G2201" s="378">
        <v>280</v>
      </c>
      <c r="H2201" s="378">
        <v>840</v>
      </c>
      <c r="I2201" s="379">
        <v>1.12766360184E-3</v>
      </c>
      <c r="J2201" s="379">
        <v>4.02737001E-6</v>
      </c>
      <c r="K2201" s="379">
        <v>0</v>
      </c>
    </row>
    <row r="2202" spans="2:11" x14ac:dyDescent="0.2">
      <c r="B2202" s="375" t="s">
        <v>2291</v>
      </c>
      <c r="C2202" s="359" t="s">
        <v>1901</v>
      </c>
      <c r="D2202" s="359" t="s">
        <v>1783</v>
      </c>
      <c r="E2202" s="376" t="s">
        <v>1982</v>
      </c>
      <c r="F2202" s="377">
        <v>3</v>
      </c>
      <c r="G2202" s="378">
        <v>150</v>
      </c>
      <c r="H2202" s="378">
        <v>450</v>
      </c>
      <c r="I2202" s="379">
        <v>6.0410550097999996E-4</v>
      </c>
      <c r="J2202" s="379">
        <v>4.02737001E-6</v>
      </c>
      <c r="K2202" s="379">
        <v>0</v>
      </c>
    </row>
    <row r="2203" spans="2:11" x14ac:dyDescent="0.2">
      <c r="B2203" s="375" t="s">
        <v>2291</v>
      </c>
      <c r="C2203" s="359" t="s">
        <v>1903</v>
      </c>
      <c r="D2203" s="359" t="s">
        <v>1783</v>
      </c>
      <c r="E2203" s="376" t="s">
        <v>1982</v>
      </c>
      <c r="F2203" s="377">
        <v>323</v>
      </c>
      <c r="G2203" s="378">
        <v>369</v>
      </c>
      <c r="H2203" s="378">
        <v>119187</v>
      </c>
      <c r="I2203" s="379">
        <v>0.16000338299080999</v>
      </c>
      <c r="J2203" s="379">
        <v>4.3361350404000002E-4</v>
      </c>
      <c r="K2203" s="379">
        <v>0</v>
      </c>
    </row>
    <row r="2204" spans="2:11" x14ac:dyDescent="0.2">
      <c r="B2204" s="375" t="s">
        <v>2293</v>
      </c>
      <c r="C2204" s="359" t="s">
        <v>1811</v>
      </c>
      <c r="D2204" s="359" t="s">
        <v>1779</v>
      </c>
      <c r="E2204" s="376" t="s">
        <v>1982</v>
      </c>
      <c r="F2204" s="377">
        <v>46</v>
      </c>
      <c r="G2204" s="378">
        <v>392.17391304347802</v>
      </c>
      <c r="H2204" s="378">
        <v>18040</v>
      </c>
      <c r="I2204" s="379">
        <v>2.421791830614E-2</v>
      </c>
      <c r="J2204" s="379">
        <v>6.1753006769999996E-5</v>
      </c>
      <c r="K2204" s="379">
        <v>0</v>
      </c>
    </row>
    <row r="2205" spans="2:11" x14ac:dyDescent="0.2">
      <c r="B2205" s="375" t="s">
        <v>2293</v>
      </c>
      <c r="C2205" s="359" t="s">
        <v>1811</v>
      </c>
      <c r="D2205" s="359" t="s">
        <v>1779</v>
      </c>
      <c r="E2205" s="376" t="s">
        <v>1982</v>
      </c>
      <c r="F2205" s="377">
        <v>205</v>
      </c>
      <c r="G2205" s="378">
        <v>204.75121951219501</v>
      </c>
      <c r="H2205" s="378">
        <v>41974</v>
      </c>
      <c r="I2205" s="379">
        <v>5.6348276218509998E-2</v>
      </c>
      <c r="J2205" s="379">
        <v>2.7520361712000003E-4</v>
      </c>
      <c r="K2205" s="379">
        <v>0</v>
      </c>
    </row>
    <row r="2206" spans="2:11" x14ac:dyDescent="0.2">
      <c r="B2206" s="375" t="s">
        <v>2293</v>
      </c>
      <c r="C2206" s="359" t="s">
        <v>1812</v>
      </c>
      <c r="D2206" s="359" t="s">
        <v>1783</v>
      </c>
      <c r="E2206" s="376" t="s">
        <v>1982</v>
      </c>
      <c r="F2206" s="377">
        <v>2</v>
      </c>
      <c r="G2206" s="378">
        <v>4</v>
      </c>
      <c r="H2206" s="378">
        <v>8</v>
      </c>
      <c r="I2206" s="379">
        <v>1.073965335E-5</v>
      </c>
      <c r="J2206" s="379">
        <v>2.68491334E-6</v>
      </c>
      <c r="K2206" s="379">
        <v>0</v>
      </c>
    </row>
    <row r="2207" spans="2:11" x14ac:dyDescent="0.2">
      <c r="B2207" s="375" t="s">
        <v>2293</v>
      </c>
      <c r="C2207" s="359" t="s">
        <v>1818</v>
      </c>
      <c r="D2207" s="359" t="s">
        <v>1779</v>
      </c>
      <c r="E2207" s="376" t="s">
        <v>1982</v>
      </c>
      <c r="F2207" s="377">
        <v>1571</v>
      </c>
      <c r="G2207" s="378">
        <v>6</v>
      </c>
      <c r="H2207" s="378">
        <v>9426</v>
      </c>
      <c r="I2207" s="379">
        <v>1.265399656063E-2</v>
      </c>
      <c r="J2207" s="379">
        <v>2.1089994267699998E-3</v>
      </c>
      <c r="K2207" s="379">
        <v>0</v>
      </c>
    </row>
    <row r="2208" spans="2:11" x14ac:dyDescent="0.2">
      <c r="B2208" s="375" t="s">
        <v>2293</v>
      </c>
      <c r="C2208" s="359" t="s">
        <v>1820</v>
      </c>
      <c r="D2208" s="359" t="s">
        <v>1779</v>
      </c>
      <c r="E2208" s="376" t="s">
        <v>1982</v>
      </c>
      <c r="F2208" s="377">
        <v>49</v>
      </c>
      <c r="G2208" s="378">
        <v>402</v>
      </c>
      <c r="H2208" s="378">
        <v>19698</v>
      </c>
      <c r="I2208" s="379">
        <v>2.6443711463100001E-2</v>
      </c>
      <c r="J2208" s="379">
        <v>6.5780376770000002E-5</v>
      </c>
      <c r="K2208" s="379">
        <v>0</v>
      </c>
    </row>
    <row r="2209" spans="2:11" x14ac:dyDescent="0.2">
      <c r="B2209" s="375" t="s">
        <v>2293</v>
      </c>
      <c r="C2209" s="359" t="s">
        <v>1827</v>
      </c>
      <c r="D2209" s="359" t="s">
        <v>1779</v>
      </c>
      <c r="E2209" s="376" t="s">
        <v>1982</v>
      </c>
      <c r="F2209" s="377">
        <v>12</v>
      </c>
      <c r="G2209" s="378">
        <v>178</v>
      </c>
      <c r="H2209" s="378">
        <v>2136</v>
      </c>
      <c r="I2209" s="379">
        <v>2.8674874446700002E-3</v>
      </c>
      <c r="J2209" s="379">
        <v>1.610948003E-5</v>
      </c>
      <c r="K2209" s="379">
        <v>0</v>
      </c>
    </row>
    <row r="2210" spans="2:11" x14ac:dyDescent="0.2">
      <c r="B2210" s="375" t="s">
        <v>2293</v>
      </c>
      <c r="C2210" s="359" t="s">
        <v>2109</v>
      </c>
      <c r="D2210" s="359" t="s">
        <v>1783</v>
      </c>
      <c r="E2210" s="376" t="s">
        <v>1982</v>
      </c>
      <c r="F2210" s="377">
        <v>1</v>
      </c>
      <c r="G2210" s="378">
        <v>90</v>
      </c>
      <c r="H2210" s="378">
        <v>90</v>
      </c>
      <c r="I2210" s="379">
        <v>1.208211002E-4</v>
      </c>
      <c r="J2210" s="379">
        <v>1.34245667E-6</v>
      </c>
      <c r="K2210" s="379">
        <v>0</v>
      </c>
    </row>
    <row r="2211" spans="2:11" x14ac:dyDescent="0.2">
      <c r="B2211" s="375" t="s">
        <v>2293</v>
      </c>
      <c r="C2211" s="359" t="s">
        <v>2109</v>
      </c>
      <c r="D2211" s="359" t="s">
        <v>1783</v>
      </c>
      <c r="E2211" s="376" t="s">
        <v>1982</v>
      </c>
      <c r="F2211" s="377">
        <v>3</v>
      </c>
      <c r="G2211" s="378">
        <v>115</v>
      </c>
      <c r="H2211" s="378">
        <v>345</v>
      </c>
      <c r="I2211" s="379">
        <v>4.6314755074999998E-4</v>
      </c>
      <c r="J2211" s="379">
        <v>4.02737001E-6</v>
      </c>
      <c r="K2211" s="379">
        <v>0</v>
      </c>
    </row>
    <row r="2212" spans="2:11" x14ac:dyDescent="0.2">
      <c r="B2212" s="375" t="s">
        <v>2293</v>
      </c>
      <c r="C2212" s="359" t="s">
        <v>1929</v>
      </c>
      <c r="D2212" s="359" t="s">
        <v>1779</v>
      </c>
      <c r="E2212" s="376" t="s">
        <v>1982</v>
      </c>
      <c r="F2212" s="377">
        <v>4</v>
      </c>
      <c r="G2212" s="378">
        <v>180</v>
      </c>
      <c r="H2212" s="378">
        <v>720</v>
      </c>
      <c r="I2212" s="379">
        <v>9.6656880157999997E-4</v>
      </c>
      <c r="J2212" s="379">
        <v>5.36982668E-6</v>
      </c>
      <c r="K2212" s="379">
        <v>0</v>
      </c>
    </row>
    <row r="2213" spans="2:11" x14ac:dyDescent="0.2">
      <c r="B2213" s="375" t="s">
        <v>2293</v>
      </c>
      <c r="C2213" s="359" t="s">
        <v>2247</v>
      </c>
      <c r="D2213" s="359" t="s">
        <v>2547</v>
      </c>
      <c r="E2213" s="376" t="s">
        <v>1982</v>
      </c>
      <c r="F2213" s="377">
        <v>149</v>
      </c>
      <c r="G2213" s="378">
        <v>355</v>
      </c>
      <c r="H2213" s="378">
        <v>52895</v>
      </c>
      <c r="I2213" s="379">
        <v>7.1009245499079998E-2</v>
      </c>
      <c r="J2213" s="379">
        <v>2.0002604366E-4</v>
      </c>
      <c r="K2213" s="379">
        <v>0</v>
      </c>
    </row>
    <row r="2214" spans="2:11" x14ac:dyDescent="0.2">
      <c r="B2214" s="375" t="s">
        <v>2293</v>
      </c>
      <c r="C2214" s="359" t="s">
        <v>2005</v>
      </c>
      <c r="D2214" s="359" t="s">
        <v>1779</v>
      </c>
      <c r="E2214" s="376" t="s">
        <v>1982</v>
      </c>
      <c r="F2214" s="377">
        <v>6</v>
      </c>
      <c r="G2214" s="378">
        <v>330</v>
      </c>
      <c r="H2214" s="378">
        <v>1980</v>
      </c>
      <c r="I2214" s="379">
        <v>2.6580642043299999E-3</v>
      </c>
      <c r="J2214" s="379">
        <v>8.0547400100000002E-6</v>
      </c>
      <c r="K2214" s="379">
        <v>0</v>
      </c>
    </row>
    <row r="2215" spans="2:11" x14ac:dyDescent="0.2">
      <c r="B2215" s="375" t="s">
        <v>2293</v>
      </c>
      <c r="C2215" s="359" t="s">
        <v>1848</v>
      </c>
      <c r="D2215" s="359" t="s">
        <v>1779</v>
      </c>
      <c r="E2215" s="376" t="s">
        <v>1982</v>
      </c>
      <c r="F2215" s="377">
        <v>1</v>
      </c>
      <c r="G2215" s="378">
        <v>80</v>
      </c>
      <c r="H2215" s="378">
        <v>80</v>
      </c>
      <c r="I2215" s="379">
        <v>1.0739653351E-4</v>
      </c>
      <c r="J2215" s="379">
        <v>1.34245667E-6</v>
      </c>
      <c r="K2215" s="379">
        <v>0</v>
      </c>
    </row>
    <row r="2216" spans="2:11" x14ac:dyDescent="0.2">
      <c r="B2216" s="375" t="s">
        <v>2293</v>
      </c>
      <c r="C2216" s="359" t="s">
        <v>1984</v>
      </c>
      <c r="D2216" s="359" t="s">
        <v>1779</v>
      </c>
      <c r="E2216" s="376" t="s">
        <v>1982</v>
      </c>
      <c r="F2216" s="377">
        <v>2</v>
      </c>
      <c r="G2216" s="378">
        <v>65</v>
      </c>
      <c r="H2216" s="378">
        <v>130</v>
      </c>
      <c r="I2216" s="379">
        <v>1.7451936695E-4</v>
      </c>
      <c r="J2216" s="379">
        <v>2.68491334E-6</v>
      </c>
      <c r="K2216" s="379">
        <v>0</v>
      </c>
    </row>
    <row r="2217" spans="2:11" x14ac:dyDescent="0.2">
      <c r="B2217" s="375" t="s">
        <v>2293</v>
      </c>
      <c r="C2217" s="359" t="s">
        <v>1984</v>
      </c>
      <c r="D2217" s="359" t="s">
        <v>1779</v>
      </c>
      <c r="E2217" s="376" t="s">
        <v>1982</v>
      </c>
      <c r="F2217" s="377">
        <v>15</v>
      </c>
      <c r="G2217" s="378">
        <v>145</v>
      </c>
      <c r="H2217" s="378">
        <v>2175</v>
      </c>
      <c r="I2217" s="379">
        <v>2.9198432547600001E-3</v>
      </c>
      <c r="J2217" s="379">
        <v>2.013685003E-5</v>
      </c>
      <c r="K2217" s="379">
        <v>0</v>
      </c>
    </row>
    <row r="2218" spans="2:11" x14ac:dyDescent="0.2">
      <c r="B2218" s="375" t="s">
        <v>2293</v>
      </c>
      <c r="C2218" s="359" t="s">
        <v>1866</v>
      </c>
      <c r="D2218" s="359" t="s">
        <v>1783</v>
      </c>
      <c r="E2218" s="376" t="s">
        <v>1982</v>
      </c>
      <c r="F2218" s="377">
        <v>22</v>
      </c>
      <c r="G2218" s="378">
        <v>333</v>
      </c>
      <c r="H2218" s="378">
        <v>7326</v>
      </c>
      <c r="I2218" s="379">
        <v>9.8348375560300006E-3</v>
      </c>
      <c r="J2218" s="379">
        <v>2.9534046709999999E-5</v>
      </c>
      <c r="K2218" s="379">
        <v>0</v>
      </c>
    </row>
    <row r="2219" spans="2:11" x14ac:dyDescent="0.2">
      <c r="B2219" s="375" t="s">
        <v>2293</v>
      </c>
      <c r="C2219" s="359" t="s">
        <v>1868</v>
      </c>
      <c r="D2219" s="359" t="s">
        <v>2547</v>
      </c>
      <c r="E2219" s="376" t="s">
        <v>1982</v>
      </c>
      <c r="F2219" s="377">
        <v>4</v>
      </c>
      <c r="G2219" s="378">
        <v>170</v>
      </c>
      <c r="H2219" s="378">
        <v>680</v>
      </c>
      <c r="I2219" s="379">
        <v>9.1287053482000001E-4</v>
      </c>
      <c r="J2219" s="379">
        <v>5.36982668E-6</v>
      </c>
      <c r="K2219" s="379">
        <v>0</v>
      </c>
    </row>
    <row r="2220" spans="2:11" x14ac:dyDescent="0.2">
      <c r="B2220" s="375" t="s">
        <v>2293</v>
      </c>
      <c r="C2220" s="359" t="s">
        <v>2050</v>
      </c>
      <c r="D2220" s="359" t="s">
        <v>1783</v>
      </c>
      <c r="E2220" s="376" t="s">
        <v>1982</v>
      </c>
      <c r="F2220" s="377">
        <v>1</v>
      </c>
      <c r="G2220" s="378">
        <v>22</v>
      </c>
      <c r="H2220" s="378">
        <v>22</v>
      </c>
      <c r="I2220" s="379">
        <v>2.9534046709999999E-5</v>
      </c>
      <c r="J2220" s="379">
        <v>1.34245667E-6</v>
      </c>
      <c r="K2220" s="379">
        <v>0</v>
      </c>
    </row>
    <row r="2221" spans="2:11" x14ac:dyDescent="0.2">
      <c r="B2221" s="375" t="s">
        <v>2293</v>
      </c>
      <c r="C2221" s="359" t="s">
        <v>1952</v>
      </c>
      <c r="D2221" s="359" t="s">
        <v>1783</v>
      </c>
      <c r="E2221" s="376" t="s">
        <v>1982</v>
      </c>
      <c r="F2221" s="377">
        <v>66</v>
      </c>
      <c r="G2221" s="378">
        <v>260</v>
      </c>
      <c r="H2221" s="378">
        <v>17160</v>
      </c>
      <c r="I2221" s="379">
        <v>2.3036556437549999E-2</v>
      </c>
      <c r="J2221" s="379">
        <v>8.8602140140000004E-5</v>
      </c>
      <c r="K2221" s="379">
        <v>0</v>
      </c>
    </row>
    <row r="2222" spans="2:11" x14ac:dyDescent="0.2">
      <c r="B2222" s="375" t="s">
        <v>2293</v>
      </c>
      <c r="C2222" s="359" t="s">
        <v>1961</v>
      </c>
      <c r="D2222" s="359" t="s">
        <v>1783</v>
      </c>
      <c r="E2222" s="376" t="s">
        <v>1982</v>
      </c>
      <c r="F2222" s="377">
        <v>3</v>
      </c>
      <c r="G2222" s="378">
        <v>237</v>
      </c>
      <c r="H2222" s="378">
        <v>711</v>
      </c>
      <c r="I2222" s="379">
        <v>9.5448669155999996E-4</v>
      </c>
      <c r="J2222" s="379">
        <v>4.02737001E-6</v>
      </c>
      <c r="K2222" s="379">
        <v>0</v>
      </c>
    </row>
    <row r="2223" spans="2:11" x14ac:dyDescent="0.2">
      <c r="B2223" s="375" t="s">
        <v>2293</v>
      </c>
      <c r="C2223" s="359" t="s">
        <v>2021</v>
      </c>
      <c r="D2223" s="359" t="s">
        <v>1783</v>
      </c>
      <c r="E2223" s="376" t="s">
        <v>1982</v>
      </c>
      <c r="F2223" s="377">
        <v>8</v>
      </c>
      <c r="G2223" s="378">
        <v>290</v>
      </c>
      <c r="H2223" s="378">
        <v>2320</v>
      </c>
      <c r="I2223" s="379">
        <v>3.1144994717400001E-3</v>
      </c>
      <c r="J2223" s="379">
        <v>1.073965335E-5</v>
      </c>
      <c r="K2223" s="379">
        <v>0</v>
      </c>
    </row>
    <row r="2224" spans="2:11" x14ac:dyDescent="0.2">
      <c r="B2224" s="375" t="s">
        <v>2293</v>
      </c>
      <c r="C2224" s="359" t="s">
        <v>1890</v>
      </c>
      <c r="D2224" s="359" t="s">
        <v>1779</v>
      </c>
      <c r="E2224" s="376" t="s">
        <v>1982</v>
      </c>
      <c r="F2224" s="377">
        <v>75</v>
      </c>
      <c r="G2224" s="378">
        <v>210</v>
      </c>
      <c r="H2224" s="378">
        <v>15750</v>
      </c>
      <c r="I2224" s="379">
        <v>2.1143692534459999E-2</v>
      </c>
      <c r="J2224" s="379">
        <v>1.0068425016E-4</v>
      </c>
      <c r="K2224" s="379">
        <v>0</v>
      </c>
    </row>
    <row r="2225" spans="2:11" x14ac:dyDescent="0.2">
      <c r="B2225" s="375" t="s">
        <v>2293</v>
      </c>
      <c r="C2225" s="359" t="s">
        <v>1893</v>
      </c>
      <c r="D2225" s="359" t="s">
        <v>1779</v>
      </c>
      <c r="E2225" s="376" t="s">
        <v>1982</v>
      </c>
      <c r="F2225" s="377">
        <v>38</v>
      </c>
      <c r="G2225" s="378">
        <v>289</v>
      </c>
      <c r="H2225" s="378">
        <v>10982</v>
      </c>
      <c r="I2225" s="379">
        <v>1.4742859137360001E-2</v>
      </c>
      <c r="J2225" s="379">
        <v>5.1013353419999999E-5</v>
      </c>
      <c r="K2225" s="379">
        <v>0</v>
      </c>
    </row>
    <row r="2226" spans="2:11" x14ac:dyDescent="0.2">
      <c r="B2226" s="375" t="s">
        <v>2293</v>
      </c>
      <c r="C2226" s="359" t="s">
        <v>2112</v>
      </c>
      <c r="D2226" s="359" t="s">
        <v>1783</v>
      </c>
      <c r="E2226" s="376" t="s">
        <v>1982</v>
      </c>
      <c r="F2226" s="377">
        <v>128</v>
      </c>
      <c r="G2226" s="378">
        <v>315</v>
      </c>
      <c r="H2226" s="378">
        <v>40320</v>
      </c>
      <c r="I2226" s="379">
        <v>5.4127852888230001E-2</v>
      </c>
      <c r="J2226" s="379">
        <v>1.7183445361000001E-4</v>
      </c>
      <c r="K2226" s="379">
        <v>0</v>
      </c>
    </row>
    <row r="2227" spans="2:11" x14ac:dyDescent="0.2">
      <c r="B2227" s="375" t="s">
        <v>2293</v>
      </c>
      <c r="C2227" s="359" t="s">
        <v>2045</v>
      </c>
      <c r="D2227" s="359" t="s">
        <v>1779</v>
      </c>
      <c r="E2227" s="376" t="s">
        <v>1982</v>
      </c>
      <c r="F2227" s="377">
        <v>63</v>
      </c>
      <c r="G2227" s="378">
        <v>357</v>
      </c>
      <c r="H2227" s="378">
        <v>22491</v>
      </c>
      <c r="I2227" s="379">
        <v>3.0193192939209999E-2</v>
      </c>
      <c r="J2227" s="379">
        <v>8.4574770139999998E-5</v>
      </c>
      <c r="K2227" s="379">
        <v>0</v>
      </c>
    </row>
    <row r="2228" spans="2:11" x14ac:dyDescent="0.2">
      <c r="B2228" s="375" t="s">
        <v>2294</v>
      </c>
      <c r="C2228" s="359" t="s">
        <v>2047</v>
      </c>
      <c r="D2228" s="359" t="s">
        <v>1779</v>
      </c>
      <c r="E2228" s="376" t="s">
        <v>1982</v>
      </c>
      <c r="F2228" s="377">
        <v>2</v>
      </c>
      <c r="G2228" s="378">
        <v>230</v>
      </c>
      <c r="H2228" s="378">
        <v>460</v>
      </c>
      <c r="I2228" s="379">
        <v>6.1753006766999995E-4</v>
      </c>
      <c r="J2228" s="379">
        <v>2.68491334E-6</v>
      </c>
      <c r="K2228" s="379">
        <v>0</v>
      </c>
    </row>
    <row r="2229" spans="2:11" x14ac:dyDescent="0.2">
      <c r="B2229" s="375" t="s">
        <v>2294</v>
      </c>
      <c r="C2229" s="359" t="s">
        <v>2114</v>
      </c>
      <c r="D2229" s="359" t="s">
        <v>1783</v>
      </c>
      <c r="E2229" s="376" t="s">
        <v>1982</v>
      </c>
      <c r="F2229" s="377">
        <v>1</v>
      </c>
      <c r="G2229" s="378">
        <v>240</v>
      </c>
      <c r="H2229" s="378">
        <v>240</v>
      </c>
      <c r="I2229" s="379">
        <v>3.2218960052999998E-4</v>
      </c>
      <c r="J2229" s="379">
        <v>1.34245667E-6</v>
      </c>
      <c r="K2229" s="379">
        <v>0</v>
      </c>
    </row>
    <row r="2230" spans="2:11" x14ac:dyDescent="0.2">
      <c r="B2230" s="375" t="s">
        <v>2294</v>
      </c>
      <c r="C2230" s="359" t="s">
        <v>2059</v>
      </c>
      <c r="D2230" s="359" t="s">
        <v>1779</v>
      </c>
      <c r="E2230" s="376" t="s">
        <v>1982</v>
      </c>
      <c r="F2230" s="377">
        <v>11</v>
      </c>
      <c r="G2230" s="378">
        <v>8</v>
      </c>
      <c r="H2230" s="378">
        <v>88</v>
      </c>
      <c r="I2230" s="379">
        <v>1.1813618686E-4</v>
      </c>
      <c r="J2230" s="379">
        <v>1.4767023359999999E-5</v>
      </c>
      <c r="K2230" s="379">
        <v>0</v>
      </c>
    </row>
    <row r="2231" spans="2:11" x14ac:dyDescent="0.2">
      <c r="B2231" s="375" t="s">
        <v>2294</v>
      </c>
      <c r="C2231" s="359" t="s">
        <v>2059</v>
      </c>
      <c r="D2231" s="359" t="s">
        <v>1779</v>
      </c>
      <c r="E2231" s="376" t="s">
        <v>1982</v>
      </c>
      <c r="F2231" s="377">
        <v>20</v>
      </c>
      <c r="G2231" s="378">
        <v>330</v>
      </c>
      <c r="H2231" s="378">
        <v>6600</v>
      </c>
      <c r="I2231" s="379">
        <v>8.8602140144399995E-3</v>
      </c>
      <c r="J2231" s="379">
        <v>2.6849133380000001E-5</v>
      </c>
      <c r="K2231" s="379">
        <v>0</v>
      </c>
    </row>
    <row r="2232" spans="2:11" x14ac:dyDescent="0.2">
      <c r="B2232" s="375" t="s">
        <v>2294</v>
      </c>
      <c r="C2232" s="359" t="s">
        <v>2109</v>
      </c>
      <c r="D2232" s="359" t="s">
        <v>1783</v>
      </c>
      <c r="E2232" s="376" t="s">
        <v>1982</v>
      </c>
      <c r="F2232" s="377">
        <v>38</v>
      </c>
      <c r="G2232" s="378">
        <v>359</v>
      </c>
      <c r="H2232" s="378">
        <v>13642</v>
      </c>
      <c r="I2232" s="379">
        <v>1.8313793876520001E-2</v>
      </c>
      <c r="J2232" s="379">
        <v>5.1013353419999999E-5</v>
      </c>
      <c r="K2232" s="379">
        <v>0</v>
      </c>
    </row>
    <row r="2233" spans="2:11" x14ac:dyDescent="0.2">
      <c r="B2233" s="375" t="s">
        <v>2294</v>
      </c>
      <c r="C2233" s="359" t="s">
        <v>1929</v>
      </c>
      <c r="D2233" s="359" t="s">
        <v>1779</v>
      </c>
      <c r="E2233" s="376" t="s">
        <v>1982</v>
      </c>
      <c r="F2233" s="377">
        <v>5</v>
      </c>
      <c r="G2233" s="378">
        <v>290</v>
      </c>
      <c r="H2233" s="378">
        <v>1450</v>
      </c>
      <c r="I2233" s="379">
        <v>1.9465621698399999E-3</v>
      </c>
      <c r="J2233" s="379">
        <v>6.7122833400000002E-6</v>
      </c>
      <c r="K2233" s="379">
        <v>0</v>
      </c>
    </row>
    <row r="2234" spans="2:11" x14ac:dyDescent="0.2">
      <c r="B2234" s="375" t="s">
        <v>2294</v>
      </c>
      <c r="C2234" s="359" t="s">
        <v>1859</v>
      </c>
      <c r="D2234" s="359" t="s">
        <v>1779</v>
      </c>
      <c r="E2234" s="376" t="s">
        <v>1982</v>
      </c>
      <c r="F2234" s="377">
        <v>194</v>
      </c>
      <c r="G2234" s="378">
        <v>300</v>
      </c>
      <c r="H2234" s="378">
        <v>58200</v>
      </c>
      <c r="I2234" s="379">
        <v>7.8130978127349995E-2</v>
      </c>
      <c r="J2234" s="379">
        <v>2.6043659376E-4</v>
      </c>
      <c r="K2234" s="379">
        <v>0</v>
      </c>
    </row>
    <row r="2235" spans="2:11" x14ac:dyDescent="0.2">
      <c r="B2235" s="375" t="s">
        <v>2294</v>
      </c>
      <c r="C2235" s="359" t="s">
        <v>1984</v>
      </c>
      <c r="D2235" s="359" t="s">
        <v>1779</v>
      </c>
      <c r="E2235" s="376" t="s">
        <v>1982</v>
      </c>
      <c r="F2235" s="377">
        <v>5</v>
      </c>
      <c r="G2235" s="378">
        <v>180</v>
      </c>
      <c r="H2235" s="378">
        <v>900</v>
      </c>
      <c r="I2235" s="379">
        <v>1.20821100197E-3</v>
      </c>
      <c r="J2235" s="379">
        <v>6.7122833400000002E-6</v>
      </c>
      <c r="K2235" s="379">
        <v>0</v>
      </c>
    </row>
    <row r="2236" spans="2:11" x14ac:dyDescent="0.2">
      <c r="B2236" s="375" t="s">
        <v>2294</v>
      </c>
      <c r="C2236" s="359" t="s">
        <v>1874</v>
      </c>
      <c r="D2236" s="359" t="s">
        <v>1779</v>
      </c>
      <c r="E2236" s="376" t="s">
        <v>1982</v>
      </c>
      <c r="F2236" s="377">
        <v>31</v>
      </c>
      <c r="G2236" s="378">
        <v>380</v>
      </c>
      <c r="H2236" s="378">
        <v>11780</v>
      </c>
      <c r="I2236" s="379">
        <v>1.5814139559109999E-2</v>
      </c>
      <c r="J2236" s="379">
        <v>4.161615673E-5</v>
      </c>
      <c r="K2236" s="379">
        <v>0</v>
      </c>
    </row>
    <row r="2237" spans="2:11" x14ac:dyDescent="0.2">
      <c r="B2237" s="375" t="s">
        <v>2294</v>
      </c>
      <c r="C2237" s="359" t="s">
        <v>1959</v>
      </c>
      <c r="D2237" s="359" t="s">
        <v>1783</v>
      </c>
      <c r="E2237" s="376" t="s">
        <v>1982</v>
      </c>
      <c r="F2237" s="377">
        <v>4</v>
      </c>
      <c r="G2237" s="378">
        <v>180</v>
      </c>
      <c r="H2237" s="378">
        <v>720</v>
      </c>
      <c r="I2237" s="379">
        <v>9.6656880157999997E-4</v>
      </c>
      <c r="J2237" s="379">
        <v>5.36982668E-6</v>
      </c>
      <c r="K2237" s="379">
        <v>0</v>
      </c>
    </row>
    <row r="2238" spans="2:11" x14ac:dyDescent="0.2">
      <c r="B2238" s="375" t="s">
        <v>2294</v>
      </c>
      <c r="C2238" s="359" t="s">
        <v>1997</v>
      </c>
      <c r="D2238" s="359" t="s">
        <v>1779</v>
      </c>
      <c r="E2238" s="376" t="s">
        <v>1982</v>
      </c>
      <c r="F2238" s="377">
        <v>4</v>
      </c>
      <c r="G2238" s="378">
        <v>310</v>
      </c>
      <c r="H2238" s="378">
        <v>1240</v>
      </c>
      <c r="I2238" s="379">
        <v>1.66464626938E-3</v>
      </c>
      <c r="J2238" s="379">
        <v>5.36982668E-6</v>
      </c>
      <c r="K2238" s="379">
        <v>0</v>
      </c>
    </row>
    <row r="2239" spans="2:11" x14ac:dyDescent="0.2">
      <c r="B2239" s="375" t="s">
        <v>2294</v>
      </c>
      <c r="C2239" s="359" t="s">
        <v>1901</v>
      </c>
      <c r="D2239" s="359" t="s">
        <v>1783</v>
      </c>
      <c r="E2239" s="376" t="s">
        <v>1982</v>
      </c>
      <c r="F2239" s="377">
        <v>3</v>
      </c>
      <c r="G2239" s="378">
        <v>60</v>
      </c>
      <c r="H2239" s="378">
        <v>180</v>
      </c>
      <c r="I2239" s="379">
        <v>2.4164220039000001E-4</v>
      </c>
      <c r="J2239" s="379">
        <v>4.02737001E-6</v>
      </c>
      <c r="K2239" s="379">
        <v>0</v>
      </c>
    </row>
    <row r="2240" spans="2:11" x14ac:dyDescent="0.2">
      <c r="B2240" s="375" t="s">
        <v>2295</v>
      </c>
      <c r="C2240" s="359" t="s">
        <v>1801</v>
      </c>
      <c r="D2240" s="359" t="s">
        <v>2547</v>
      </c>
      <c r="E2240" s="376" t="s">
        <v>1982</v>
      </c>
      <c r="F2240" s="377">
        <v>15</v>
      </c>
      <c r="G2240" s="378">
        <v>380</v>
      </c>
      <c r="H2240" s="378">
        <v>5700</v>
      </c>
      <c r="I2240" s="379">
        <v>7.65200301247E-3</v>
      </c>
      <c r="J2240" s="379">
        <v>2.013685003E-5</v>
      </c>
      <c r="K2240" s="379">
        <v>0</v>
      </c>
    </row>
    <row r="2241" spans="2:11" x14ac:dyDescent="0.2">
      <c r="B2241" s="375" t="s">
        <v>2295</v>
      </c>
      <c r="C2241" s="359" t="s">
        <v>2103</v>
      </c>
      <c r="D2241" s="359" t="s">
        <v>2547</v>
      </c>
      <c r="E2241" s="376" t="s">
        <v>1982</v>
      </c>
      <c r="F2241" s="377">
        <v>5</v>
      </c>
      <c r="G2241" s="378">
        <v>285</v>
      </c>
      <c r="H2241" s="378">
        <v>1425</v>
      </c>
      <c r="I2241" s="379">
        <v>1.9130007531199999E-3</v>
      </c>
      <c r="J2241" s="379">
        <v>6.7122833400000002E-6</v>
      </c>
      <c r="K2241" s="379">
        <v>0</v>
      </c>
    </row>
    <row r="2242" spans="2:11" x14ac:dyDescent="0.2">
      <c r="B2242" s="375" t="s">
        <v>2295</v>
      </c>
      <c r="C2242" s="359" t="s">
        <v>1928</v>
      </c>
      <c r="D2242" s="359" t="s">
        <v>1783</v>
      </c>
      <c r="E2242" s="376" t="s">
        <v>1982</v>
      </c>
      <c r="F2242" s="377">
        <v>30</v>
      </c>
      <c r="G2242" s="378">
        <v>410</v>
      </c>
      <c r="H2242" s="378">
        <v>12300</v>
      </c>
      <c r="I2242" s="379">
        <v>1.6512217026910001E-2</v>
      </c>
      <c r="J2242" s="379">
        <v>4.0273700070000002E-5</v>
      </c>
      <c r="K2242" s="379">
        <v>0</v>
      </c>
    </row>
    <row r="2243" spans="2:11" x14ac:dyDescent="0.2">
      <c r="B2243" s="375" t="s">
        <v>2295</v>
      </c>
      <c r="C2243" s="359" t="s">
        <v>1957</v>
      </c>
      <c r="D2243" s="359" t="s">
        <v>1783</v>
      </c>
      <c r="E2243" s="376" t="s">
        <v>1982</v>
      </c>
      <c r="F2243" s="377">
        <v>5</v>
      </c>
      <c r="G2243" s="378">
        <v>255</v>
      </c>
      <c r="H2243" s="378">
        <v>1275</v>
      </c>
      <c r="I2243" s="379">
        <v>1.7116322527899999E-3</v>
      </c>
      <c r="J2243" s="379">
        <v>6.7122833400000002E-6</v>
      </c>
      <c r="K2243" s="379">
        <v>0</v>
      </c>
    </row>
    <row r="2244" spans="2:11" x14ac:dyDescent="0.2">
      <c r="B2244" s="375" t="s">
        <v>2296</v>
      </c>
      <c r="C2244" s="359" t="s">
        <v>1834</v>
      </c>
      <c r="D2244" s="359" t="s">
        <v>1783</v>
      </c>
      <c r="E2244" s="376" t="s">
        <v>1982</v>
      </c>
      <c r="F2244" s="377">
        <v>3</v>
      </c>
      <c r="G2244" s="378">
        <v>320</v>
      </c>
      <c r="H2244" s="378">
        <v>960</v>
      </c>
      <c r="I2244" s="379">
        <v>1.2887584021000001E-3</v>
      </c>
      <c r="J2244" s="379">
        <v>4.02737001E-6</v>
      </c>
      <c r="K2244" s="379">
        <v>0</v>
      </c>
    </row>
    <row r="2245" spans="2:11" x14ac:dyDescent="0.2">
      <c r="B2245" s="375" t="s">
        <v>2296</v>
      </c>
      <c r="C2245" s="359" t="s">
        <v>1841</v>
      </c>
      <c r="D2245" s="359" t="s">
        <v>2547</v>
      </c>
      <c r="E2245" s="376" t="s">
        <v>1982</v>
      </c>
      <c r="F2245" s="377">
        <v>97</v>
      </c>
      <c r="G2245" s="378">
        <v>385</v>
      </c>
      <c r="H2245" s="378">
        <v>37345</v>
      </c>
      <c r="I2245" s="379">
        <v>5.0134044298390003E-2</v>
      </c>
      <c r="J2245" s="379">
        <v>1.3021829688E-4</v>
      </c>
      <c r="K2245" s="379">
        <v>0</v>
      </c>
    </row>
    <row r="2246" spans="2:11" x14ac:dyDescent="0.2">
      <c r="B2246" s="375" t="s">
        <v>2296</v>
      </c>
      <c r="C2246" s="359" t="s">
        <v>2064</v>
      </c>
      <c r="D2246" s="359" t="s">
        <v>1783</v>
      </c>
      <c r="E2246" s="376" t="s">
        <v>1982</v>
      </c>
      <c r="F2246" s="377">
        <v>10</v>
      </c>
      <c r="G2246" s="378">
        <v>290</v>
      </c>
      <c r="H2246" s="378">
        <v>2900</v>
      </c>
      <c r="I2246" s="379">
        <v>3.8931243396799998E-3</v>
      </c>
      <c r="J2246" s="379">
        <v>1.342456669E-5</v>
      </c>
      <c r="K2246" s="379">
        <v>0</v>
      </c>
    </row>
    <row r="2247" spans="2:11" x14ac:dyDescent="0.2">
      <c r="B2247" s="375" t="s">
        <v>2296</v>
      </c>
      <c r="C2247" s="359" t="s">
        <v>1868</v>
      </c>
      <c r="D2247" s="359" t="s">
        <v>2547</v>
      </c>
      <c r="E2247" s="376" t="s">
        <v>1982</v>
      </c>
      <c r="F2247" s="377">
        <v>4</v>
      </c>
      <c r="G2247" s="378">
        <v>85</v>
      </c>
      <c r="H2247" s="378">
        <v>340</v>
      </c>
      <c r="I2247" s="379">
        <v>4.5643526741E-4</v>
      </c>
      <c r="J2247" s="379">
        <v>5.36982668E-6</v>
      </c>
      <c r="K2247" s="379">
        <v>0</v>
      </c>
    </row>
    <row r="2248" spans="2:11" x14ac:dyDescent="0.2">
      <c r="B2248" s="375" t="s">
        <v>2296</v>
      </c>
      <c r="C2248" s="359" t="s">
        <v>1958</v>
      </c>
      <c r="D2248" s="359" t="s">
        <v>1783</v>
      </c>
      <c r="E2248" s="376" t="s">
        <v>1982</v>
      </c>
      <c r="F2248" s="377">
        <v>1</v>
      </c>
      <c r="G2248" s="378">
        <v>250</v>
      </c>
      <c r="H2248" s="378">
        <v>250</v>
      </c>
      <c r="I2248" s="379">
        <v>3.3561416721E-4</v>
      </c>
      <c r="J2248" s="379">
        <v>1.34245667E-6</v>
      </c>
      <c r="K2248" s="379">
        <v>0</v>
      </c>
    </row>
    <row r="2249" spans="2:11" x14ac:dyDescent="0.2">
      <c r="B2249" s="375" t="s">
        <v>2296</v>
      </c>
      <c r="C2249" s="359" t="s">
        <v>1891</v>
      </c>
      <c r="D2249" s="359" t="s">
        <v>1783</v>
      </c>
      <c r="E2249" s="376" t="s">
        <v>1982</v>
      </c>
      <c r="F2249" s="377">
        <v>4</v>
      </c>
      <c r="G2249" s="378">
        <v>75</v>
      </c>
      <c r="H2249" s="378">
        <v>300</v>
      </c>
      <c r="I2249" s="379">
        <v>4.0273700066000001E-4</v>
      </c>
      <c r="J2249" s="379">
        <v>5.36982668E-6</v>
      </c>
      <c r="K2249" s="379">
        <v>0</v>
      </c>
    </row>
    <row r="2250" spans="2:11" x14ac:dyDescent="0.2">
      <c r="B2250" s="375" t="s">
        <v>2296</v>
      </c>
      <c r="C2250" s="359" t="s">
        <v>1901</v>
      </c>
      <c r="D2250" s="359" t="s">
        <v>1783</v>
      </c>
      <c r="E2250" s="376" t="s">
        <v>1982</v>
      </c>
      <c r="F2250" s="377">
        <v>2</v>
      </c>
      <c r="G2250" s="378">
        <v>205</v>
      </c>
      <c r="H2250" s="378">
        <v>410</v>
      </c>
      <c r="I2250" s="379">
        <v>5.5040723423000002E-4</v>
      </c>
      <c r="J2250" s="379">
        <v>2.68491334E-6</v>
      </c>
      <c r="K2250" s="379">
        <v>0</v>
      </c>
    </row>
    <row r="2251" spans="2:11" x14ac:dyDescent="0.2">
      <c r="B2251" s="375" t="s">
        <v>2297</v>
      </c>
      <c r="C2251" s="359" t="s">
        <v>1913</v>
      </c>
      <c r="D2251" s="359" t="s">
        <v>1779</v>
      </c>
      <c r="E2251" s="376" t="s">
        <v>1982</v>
      </c>
      <c r="F2251" s="377">
        <v>62</v>
      </c>
      <c r="G2251" s="378">
        <v>225</v>
      </c>
      <c r="H2251" s="378">
        <v>13950</v>
      </c>
      <c r="I2251" s="379">
        <v>1.8727270530529999E-2</v>
      </c>
      <c r="J2251" s="379">
        <v>8.3232313470000003E-5</v>
      </c>
      <c r="K2251" s="379">
        <v>0</v>
      </c>
    </row>
    <row r="2252" spans="2:11" x14ac:dyDescent="0.2">
      <c r="B2252" s="375" t="s">
        <v>2297</v>
      </c>
      <c r="C2252" s="359" t="s">
        <v>1906</v>
      </c>
      <c r="D2252" s="359" t="s">
        <v>1783</v>
      </c>
      <c r="E2252" s="376" t="s">
        <v>1982</v>
      </c>
      <c r="F2252" s="377">
        <v>326</v>
      </c>
      <c r="G2252" s="378">
        <v>355.34969325153401</v>
      </c>
      <c r="H2252" s="378">
        <v>115844</v>
      </c>
      <c r="I2252" s="379">
        <v>0.15551555034681999</v>
      </c>
      <c r="J2252" s="379">
        <v>4.3764087405000001E-4</v>
      </c>
      <c r="K2252" s="379">
        <v>0</v>
      </c>
    </row>
    <row r="2253" spans="2:11" x14ac:dyDescent="0.2">
      <c r="B2253" s="375" t="s">
        <v>2297</v>
      </c>
      <c r="C2253" s="359" t="s">
        <v>1820</v>
      </c>
      <c r="D2253" s="359" t="s">
        <v>1779</v>
      </c>
      <c r="E2253" s="376" t="s">
        <v>1982</v>
      </c>
      <c r="F2253" s="377">
        <v>64</v>
      </c>
      <c r="G2253" s="378">
        <v>354</v>
      </c>
      <c r="H2253" s="378">
        <v>22656</v>
      </c>
      <c r="I2253" s="379">
        <v>3.0414698289579999E-2</v>
      </c>
      <c r="J2253" s="379">
        <v>8.5917226810000005E-5</v>
      </c>
      <c r="K2253" s="379">
        <v>0</v>
      </c>
    </row>
    <row r="2254" spans="2:11" x14ac:dyDescent="0.2">
      <c r="B2254" s="375" t="s">
        <v>2297</v>
      </c>
      <c r="C2254" s="359" t="s">
        <v>1925</v>
      </c>
      <c r="D2254" s="359" t="s">
        <v>1779</v>
      </c>
      <c r="E2254" s="376" t="s">
        <v>1982</v>
      </c>
      <c r="F2254" s="377">
        <v>42</v>
      </c>
      <c r="G2254" s="378">
        <v>260</v>
      </c>
      <c r="H2254" s="378">
        <v>10920</v>
      </c>
      <c r="I2254" s="379">
        <v>1.4659626823900001E-2</v>
      </c>
      <c r="J2254" s="379">
        <v>5.638318009E-5</v>
      </c>
      <c r="K2254" s="379">
        <v>0</v>
      </c>
    </row>
    <row r="2255" spans="2:11" x14ac:dyDescent="0.2">
      <c r="B2255" s="375" t="s">
        <v>2297</v>
      </c>
      <c r="C2255" s="359" t="s">
        <v>2059</v>
      </c>
      <c r="D2255" s="359" t="s">
        <v>1779</v>
      </c>
      <c r="E2255" s="376" t="s">
        <v>1982</v>
      </c>
      <c r="F2255" s="377">
        <v>34</v>
      </c>
      <c r="G2255" s="378">
        <v>290</v>
      </c>
      <c r="H2255" s="378">
        <v>9860</v>
      </c>
      <c r="I2255" s="379">
        <v>1.3236622754910001E-2</v>
      </c>
      <c r="J2255" s="379">
        <v>4.5643526740000003E-5</v>
      </c>
      <c r="K2255" s="379">
        <v>0</v>
      </c>
    </row>
    <row r="2256" spans="2:11" x14ac:dyDescent="0.2">
      <c r="B2256" s="375" t="s">
        <v>2297</v>
      </c>
      <c r="C2256" s="359" t="s">
        <v>1842</v>
      </c>
      <c r="D2256" s="359" t="s">
        <v>1779</v>
      </c>
      <c r="E2256" s="376" t="s">
        <v>1982</v>
      </c>
      <c r="F2256" s="377">
        <v>12</v>
      </c>
      <c r="G2256" s="378">
        <v>375</v>
      </c>
      <c r="H2256" s="378">
        <v>4500</v>
      </c>
      <c r="I2256" s="379">
        <v>6.0410550098500002E-3</v>
      </c>
      <c r="J2256" s="379">
        <v>1.610948003E-5</v>
      </c>
      <c r="K2256" s="379">
        <v>0</v>
      </c>
    </row>
    <row r="2257" spans="2:11" x14ac:dyDescent="0.2">
      <c r="B2257" s="375" t="s">
        <v>2297</v>
      </c>
      <c r="C2257" s="359" t="s">
        <v>1848</v>
      </c>
      <c r="D2257" s="359" t="s">
        <v>1779</v>
      </c>
      <c r="E2257" s="376" t="s">
        <v>1982</v>
      </c>
      <c r="F2257" s="377">
        <v>56</v>
      </c>
      <c r="G2257" s="378">
        <v>400.892857142857</v>
      </c>
      <c r="H2257" s="378">
        <v>22450</v>
      </c>
      <c r="I2257" s="379">
        <v>3.0138152215789998E-2</v>
      </c>
      <c r="J2257" s="379">
        <v>7.5177573460000002E-5</v>
      </c>
      <c r="K2257" s="379">
        <v>0</v>
      </c>
    </row>
    <row r="2258" spans="2:11" x14ac:dyDescent="0.2">
      <c r="B2258" s="375" t="s">
        <v>2297</v>
      </c>
      <c r="C2258" s="359" t="s">
        <v>1859</v>
      </c>
      <c r="D2258" s="359" t="s">
        <v>1779</v>
      </c>
      <c r="E2258" s="376" t="s">
        <v>1982</v>
      </c>
      <c r="F2258" s="377">
        <v>100</v>
      </c>
      <c r="G2258" s="378">
        <v>310</v>
      </c>
      <c r="H2258" s="378">
        <v>31000</v>
      </c>
      <c r="I2258" s="379">
        <v>4.1616156734499997E-2</v>
      </c>
      <c r="J2258" s="379">
        <v>1.3424566689E-4</v>
      </c>
      <c r="K2258" s="379">
        <v>0</v>
      </c>
    </row>
    <row r="2259" spans="2:11" x14ac:dyDescent="0.2">
      <c r="B2259" s="375" t="s">
        <v>2297</v>
      </c>
      <c r="C2259" s="359" t="s">
        <v>1868</v>
      </c>
      <c r="D2259" s="359" t="s">
        <v>2547</v>
      </c>
      <c r="E2259" s="376" t="s">
        <v>1982</v>
      </c>
      <c r="F2259" s="377">
        <v>11</v>
      </c>
      <c r="G2259" s="378">
        <v>395</v>
      </c>
      <c r="H2259" s="378">
        <v>4345</v>
      </c>
      <c r="I2259" s="379">
        <v>5.8329742261699997E-3</v>
      </c>
      <c r="J2259" s="379">
        <v>1.4767023359999999E-5</v>
      </c>
      <c r="K2259" s="379">
        <v>0</v>
      </c>
    </row>
    <row r="2260" spans="2:11" x14ac:dyDescent="0.2">
      <c r="B2260" s="375" t="s">
        <v>2297</v>
      </c>
      <c r="C2260" s="359" t="s">
        <v>1869</v>
      </c>
      <c r="D2260" s="359" t="s">
        <v>1779</v>
      </c>
      <c r="E2260" s="376" t="s">
        <v>1982</v>
      </c>
      <c r="F2260" s="377">
        <v>12</v>
      </c>
      <c r="G2260" s="378">
        <v>50</v>
      </c>
      <c r="H2260" s="378">
        <v>600</v>
      </c>
      <c r="I2260" s="379">
        <v>8.0547400130999999E-4</v>
      </c>
      <c r="J2260" s="379">
        <v>1.610948003E-5</v>
      </c>
      <c r="K2260" s="379">
        <v>0</v>
      </c>
    </row>
    <row r="2261" spans="2:11" x14ac:dyDescent="0.2">
      <c r="B2261" s="375" t="s">
        <v>2297</v>
      </c>
      <c r="C2261" s="359" t="s">
        <v>1873</v>
      </c>
      <c r="D2261" s="359" t="s">
        <v>1779</v>
      </c>
      <c r="E2261" s="376" t="s">
        <v>1982</v>
      </c>
      <c r="F2261" s="377">
        <v>38</v>
      </c>
      <c r="G2261" s="378">
        <v>190</v>
      </c>
      <c r="H2261" s="378">
        <v>7220</v>
      </c>
      <c r="I2261" s="379">
        <v>9.6925371491299993E-3</v>
      </c>
      <c r="J2261" s="379">
        <v>5.1013353419999999E-5</v>
      </c>
      <c r="K2261" s="379">
        <v>0</v>
      </c>
    </row>
    <row r="2262" spans="2:11" x14ac:dyDescent="0.2">
      <c r="B2262" s="375" t="s">
        <v>2297</v>
      </c>
      <c r="C2262" s="359" t="s">
        <v>1958</v>
      </c>
      <c r="D2262" s="359" t="s">
        <v>1783</v>
      </c>
      <c r="E2262" s="376" t="s">
        <v>1982</v>
      </c>
      <c r="F2262" s="377">
        <v>6</v>
      </c>
      <c r="G2262" s="378">
        <v>430</v>
      </c>
      <c r="H2262" s="378">
        <v>2580</v>
      </c>
      <c r="I2262" s="379">
        <v>3.46353820565E-3</v>
      </c>
      <c r="J2262" s="379">
        <v>8.0547400100000002E-6</v>
      </c>
      <c r="K2262" s="379">
        <v>0</v>
      </c>
    </row>
    <row r="2263" spans="2:11" x14ac:dyDescent="0.2">
      <c r="B2263" s="375" t="s">
        <v>2297</v>
      </c>
      <c r="C2263" s="359" t="s">
        <v>1901</v>
      </c>
      <c r="D2263" s="359" t="s">
        <v>1783</v>
      </c>
      <c r="E2263" s="376" t="s">
        <v>1982</v>
      </c>
      <c r="F2263" s="377">
        <v>287</v>
      </c>
      <c r="G2263" s="378">
        <v>328</v>
      </c>
      <c r="H2263" s="378">
        <v>94136</v>
      </c>
      <c r="I2263" s="379">
        <v>0.12637350097932001</v>
      </c>
      <c r="J2263" s="379">
        <v>3.8528506396000002E-4</v>
      </c>
      <c r="K2263" s="379">
        <v>0</v>
      </c>
    </row>
    <row r="2264" spans="2:11" x14ac:dyDescent="0.2">
      <c r="B2264" s="375" t="s">
        <v>2298</v>
      </c>
      <c r="C2264" s="359" t="s">
        <v>1981</v>
      </c>
      <c r="D2264" s="359" t="s">
        <v>1779</v>
      </c>
      <c r="E2264" s="376" t="s">
        <v>1982</v>
      </c>
      <c r="F2264" s="377">
        <v>2</v>
      </c>
      <c r="G2264" s="378">
        <v>295</v>
      </c>
      <c r="H2264" s="378">
        <v>590</v>
      </c>
      <c r="I2264" s="379">
        <v>7.9204943462E-4</v>
      </c>
      <c r="J2264" s="379">
        <v>2.68491334E-6</v>
      </c>
      <c r="K2264" s="379">
        <v>0</v>
      </c>
    </row>
    <row r="2265" spans="2:11" x14ac:dyDescent="0.2">
      <c r="B2265" s="375" t="s">
        <v>2298</v>
      </c>
      <c r="C2265" s="359" t="s">
        <v>1809</v>
      </c>
      <c r="D2265" s="359" t="s">
        <v>1783</v>
      </c>
      <c r="E2265" s="376" t="s">
        <v>1982</v>
      </c>
      <c r="F2265" s="377">
        <v>43</v>
      </c>
      <c r="G2265" s="378">
        <v>250</v>
      </c>
      <c r="H2265" s="378">
        <v>10750</v>
      </c>
      <c r="I2265" s="379">
        <v>1.443140919019E-2</v>
      </c>
      <c r="J2265" s="379">
        <v>5.772563676E-5</v>
      </c>
      <c r="K2265" s="379">
        <v>0</v>
      </c>
    </row>
    <row r="2266" spans="2:11" x14ac:dyDescent="0.2">
      <c r="B2266" s="375" t="s">
        <v>2298</v>
      </c>
      <c r="C2266" s="359" t="s">
        <v>2047</v>
      </c>
      <c r="D2266" s="359" t="s">
        <v>1779</v>
      </c>
      <c r="E2266" s="376" t="s">
        <v>1982</v>
      </c>
      <c r="F2266" s="377">
        <v>2</v>
      </c>
      <c r="G2266" s="378">
        <v>100</v>
      </c>
      <c r="H2266" s="378">
        <v>200</v>
      </c>
      <c r="I2266" s="379">
        <v>2.6849133377000002E-4</v>
      </c>
      <c r="J2266" s="379">
        <v>2.68491334E-6</v>
      </c>
      <c r="K2266" s="379">
        <v>0</v>
      </c>
    </row>
    <row r="2267" spans="2:11" x14ac:dyDescent="0.2">
      <c r="B2267" s="375" t="s">
        <v>2298</v>
      </c>
      <c r="C2267" s="359" t="s">
        <v>1810</v>
      </c>
      <c r="D2267" s="359" t="s">
        <v>1779</v>
      </c>
      <c r="E2267" s="376" t="s">
        <v>1982</v>
      </c>
      <c r="F2267" s="377">
        <v>70</v>
      </c>
      <c r="G2267" s="378">
        <v>35</v>
      </c>
      <c r="H2267" s="378">
        <v>2450</v>
      </c>
      <c r="I2267" s="379">
        <v>3.2890188386900002E-3</v>
      </c>
      <c r="J2267" s="379">
        <v>9.3971966819999994E-5</v>
      </c>
      <c r="K2267" s="379">
        <v>0</v>
      </c>
    </row>
    <row r="2268" spans="2:11" x14ac:dyDescent="0.2">
      <c r="B2268" s="375" t="s">
        <v>2298</v>
      </c>
      <c r="C2268" s="359" t="s">
        <v>1925</v>
      </c>
      <c r="D2268" s="359" t="s">
        <v>1779</v>
      </c>
      <c r="E2268" s="376" t="s">
        <v>1982</v>
      </c>
      <c r="F2268" s="377">
        <v>2</v>
      </c>
      <c r="G2268" s="378">
        <v>250</v>
      </c>
      <c r="H2268" s="378">
        <v>500</v>
      </c>
      <c r="I2268" s="379">
        <v>6.7122833443000003E-4</v>
      </c>
      <c r="J2268" s="379">
        <v>2.68491334E-6</v>
      </c>
      <c r="K2268" s="379">
        <v>0</v>
      </c>
    </row>
    <row r="2269" spans="2:11" x14ac:dyDescent="0.2">
      <c r="B2269" s="375" t="s">
        <v>2298</v>
      </c>
      <c r="C2269" s="359" t="s">
        <v>1830</v>
      </c>
      <c r="D2269" s="359" t="s">
        <v>1779</v>
      </c>
      <c r="E2269" s="376" t="s">
        <v>1982</v>
      </c>
      <c r="F2269" s="377">
        <v>4</v>
      </c>
      <c r="G2269" s="378">
        <v>389</v>
      </c>
      <c r="H2269" s="378">
        <v>1556</v>
      </c>
      <c r="I2269" s="379">
        <v>2.0888625767399999E-3</v>
      </c>
      <c r="J2269" s="379">
        <v>5.36982668E-6</v>
      </c>
      <c r="K2269" s="379">
        <v>0</v>
      </c>
    </row>
    <row r="2270" spans="2:11" x14ac:dyDescent="0.2">
      <c r="B2270" s="375" t="s">
        <v>2298</v>
      </c>
      <c r="C2270" s="359" t="s">
        <v>2153</v>
      </c>
      <c r="D2270" s="359" t="s">
        <v>1779</v>
      </c>
      <c r="E2270" s="376" t="s">
        <v>1982</v>
      </c>
      <c r="F2270" s="377">
        <v>2</v>
      </c>
      <c r="G2270" s="378">
        <v>261</v>
      </c>
      <c r="H2270" s="378">
        <v>522</v>
      </c>
      <c r="I2270" s="379">
        <v>7.0076238114000005E-4</v>
      </c>
      <c r="J2270" s="379">
        <v>2.68491334E-6</v>
      </c>
      <c r="K2270" s="379">
        <v>0</v>
      </c>
    </row>
    <row r="2271" spans="2:11" x14ac:dyDescent="0.2">
      <c r="B2271" s="375" t="s">
        <v>2298</v>
      </c>
      <c r="C2271" s="359" t="s">
        <v>1984</v>
      </c>
      <c r="D2271" s="359" t="s">
        <v>1779</v>
      </c>
      <c r="E2271" s="376" t="s">
        <v>1982</v>
      </c>
      <c r="F2271" s="377">
        <v>16</v>
      </c>
      <c r="G2271" s="378">
        <v>208</v>
      </c>
      <c r="H2271" s="378">
        <v>3328</v>
      </c>
      <c r="I2271" s="379">
        <v>4.4676957939500002E-3</v>
      </c>
      <c r="J2271" s="379">
        <v>2.14793067E-5</v>
      </c>
      <c r="K2271" s="379">
        <v>0</v>
      </c>
    </row>
    <row r="2272" spans="2:11" x14ac:dyDescent="0.2">
      <c r="B2272" s="375" t="s">
        <v>2298</v>
      </c>
      <c r="C2272" s="359" t="s">
        <v>1941</v>
      </c>
      <c r="D2272" s="359" t="s">
        <v>2547</v>
      </c>
      <c r="E2272" s="376" t="s">
        <v>1982</v>
      </c>
      <c r="F2272" s="377">
        <v>167</v>
      </c>
      <c r="G2272" s="378">
        <v>4</v>
      </c>
      <c r="H2272" s="378">
        <v>668</v>
      </c>
      <c r="I2272" s="379">
        <v>8.9676105479999998E-4</v>
      </c>
      <c r="J2272" s="379">
        <v>2.2419026369999999E-4</v>
      </c>
      <c r="K2272" s="379">
        <v>0</v>
      </c>
    </row>
    <row r="2273" spans="2:11" x14ac:dyDescent="0.2">
      <c r="B2273" s="375" t="s">
        <v>2298</v>
      </c>
      <c r="C2273" s="359" t="s">
        <v>1868</v>
      </c>
      <c r="D2273" s="359" t="s">
        <v>2547</v>
      </c>
      <c r="E2273" s="376" t="s">
        <v>1982</v>
      </c>
      <c r="F2273" s="377">
        <v>8</v>
      </c>
      <c r="G2273" s="378">
        <v>165</v>
      </c>
      <c r="H2273" s="378">
        <v>1320</v>
      </c>
      <c r="I2273" s="379">
        <v>1.7720428028900001E-3</v>
      </c>
      <c r="J2273" s="379">
        <v>1.073965335E-5</v>
      </c>
      <c r="K2273" s="379">
        <v>0</v>
      </c>
    </row>
    <row r="2274" spans="2:11" x14ac:dyDescent="0.2">
      <c r="B2274" s="375" t="s">
        <v>2298</v>
      </c>
      <c r="C2274" s="359" t="s">
        <v>2077</v>
      </c>
      <c r="D2274" s="359" t="s">
        <v>1779</v>
      </c>
      <c r="E2274" s="376" t="s">
        <v>1982</v>
      </c>
      <c r="F2274" s="377">
        <v>1</v>
      </c>
      <c r="G2274" s="378">
        <v>81</v>
      </c>
      <c r="H2274" s="378">
        <v>81</v>
      </c>
      <c r="I2274" s="379">
        <v>1.0873899018000001E-4</v>
      </c>
      <c r="J2274" s="379">
        <v>1.34245667E-6</v>
      </c>
      <c r="K2274" s="379">
        <v>0</v>
      </c>
    </row>
    <row r="2275" spans="2:11" x14ac:dyDescent="0.2">
      <c r="B2275" s="375" t="s">
        <v>2298</v>
      </c>
      <c r="C2275" s="359" t="s">
        <v>1882</v>
      </c>
      <c r="D2275" s="359" t="s">
        <v>1779</v>
      </c>
      <c r="E2275" s="376" t="s">
        <v>1982</v>
      </c>
      <c r="F2275" s="377">
        <v>1</v>
      </c>
      <c r="G2275" s="378">
        <v>15</v>
      </c>
      <c r="H2275" s="378">
        <v>15</v>
      </c>
      <c r="I2275" s="379">
        <v>2.013685003E-5</v>
      </c>
      <c r="J2275" s="379">
        <v>1.34245667E-6</v>
      </c>
      <c r="K2275" s="379">
        <v>0</v>
      </c>
    </row>
    <row r="2276" spans="2:11" x14ac:dyDescent="0.2">
      <c r="B2276" s="375" t="s">
        <v>2298</v>
      </c>
      <c r="C2276" s="359" t="s">
        <v>2006</v>
      </c>
      <c r="D2276" s="359" t="s">
        <v>1783</v>
      </c>
      <c r="E2276" s="376" t="s">
        <v>1982</v>
      </c>
      <c r="F2276" s="377">
        <v>30</v>
      </c>
      <c r="G2276" s="378">
        <v>50</v>
      </c>
      <c r="H2276" s="378">
        <v>1500</v>
      </c>
      <c r="I2276" s="379">
        <v>2.0136850032799998E-3</v>
      </c>
      <c r="J2276" s="379">
        <v>4.0273700070000002E-5</v>
      </c>
      <c r="K2276" s="379">
        <v>0</v>
      </c>
    </row>
    <row r="2277" spans="2:11" x14ac:dyDescent="0.2">
      <c r="B2277" s="375" t="s">
        <v>2298</v>
      </c>
      <c r="C2277" s="359" t="s">
        <v>1901</v>
      </c>
      <c r="D2277" s="359" t="s">
        <v>1783</v>
      </c>
      <c r="E2277" s="376" t="s">
        <v>1982</v>
      </c>
      <c r="F2277" s="377">
        <v>3</v>
      </c>
      <c r="G2277" s="378">
        <v>125</v>
      </c>
      <c r="H2277" s="378">
        <v>375</v>
      </c>
      <c r="I2277" s="379">
        <v>5.0342125081999996E-4</v>
      </c>
      <c r="J2277" s="379">
        <v>4.02737001E-6</v>
      </c>
      <c r="K2277" s="379">
        <v>0</v>
      </c>
    </row>
    <row r="2278" spans="2:11" x14ac:dyDescent="0.2">
      <c r="B2278" s="375" t="s">
        <v>2298</v>
      </c>
      <c r="C2278" s="359" t="s">
        <v>1901</v>
      </c>
      <c r="D2278" s="359" t="s">
        <v>1783</v>
      </c>
      <c r="E2278" s="376" t="s">
        <v>1982</v>
      </c>
      <c r="F2278" s="377">
        <v>50</v>
      </c>
      <c r="G2278" s="378">
        <v>135.69999999999999</v>
      </c>
      <c r="H2278" s="378">
        <v>6785</v>
      </c>
      <c r="I2278" s="379">
        <v>9.1085684981799999E-3</v>
      </c>
      <c r="J2278" s="379">
        <v>6.7122833439999996E-5</v>
      </c>
      <c r="K2278" s="379">
        <v>0</v>
      </c>
    </row>
    <row r="2279" spans="2:11" x14ac:dyDescent="0.2">
      <c r="B2279" s="375" t="s">
        <v>2298</v>
      </c>
      <c r="C2279" s="359" t="s">
        <v>1901</v>
      </c>
      <c r="D2279" s="359" t="s">
        <v>1783</v>
      </c>
      <c r="E2279" s="376" t="s">
        <v>1982</v>
      </c>
      <c r="F2279" s="377">
        <v>52</v>
      </c>
      <c r="G2279" s="378">
        <v>390</v>
      </c>
      <c r="H2279" s="378">
        <v>20280</v>
      </c>
      <c r="I2279" s="379">
        <v>2.7225021244380001E-2</v>
      </c>
      <c r="J2279" s="379">
        <v>6.9807746779999998E-5</v>
      </c>
      <c r="K2279" s="379">
        <v>0</v>
      </c>
    </row>
    <row r="2280" spans="2:11" x14ac:dyDescent="0.2">
      <c r="B2280" s="375" t="s">
        <v>2298</v>
      </c>
      <c r="C2280" s="359" t="s">
        <v>2023</v>
      </c>
      <c r="D2280" s="359" t="s">
        <v>1783</v>
      </c>
      <c r="E2280" s="376" t="s">
        <v>1982</v>
      </c>
      <c r="F2280" s="377">
        <v>22</v>
      </c>
      <c r="G2280" s="378">
        <v>280</v>
      </c>
      <c r="H2280" s="378">
        <v>6160</v>
      </c>
      <c r="I2280" s="379">
        <v>8.2695330801500003E-3</v>
      </c>
      <c r="J2280" s="379">
        <v>2.9534046709999999E-5</v>
      </c>
      <c r="K2280" s="379">
        <v>0</v>
      </c>
    </row>
    <row r="2281" spans="2:11" x14ac:dyDescent="0.2">
      <c r="B2281" s="375" t="s">
        <v>2299</v>
      </c>
      <c r="C2281" s="359" t="s">
        <v>1811</v>
      </c>
      <c r="D2281" s="359" t="s">
        <v>1779</v>
      </c>
      <c r="E2281" s="376" t="s">
        <v>1982</v>
      </c>
      <c r="F2281" s="377">
        <v>3</v>
      </c>
      <c r="G2281" s="378">
        <v>95</v>
      </c>
      <c r="H2281" s="378">
        <v>285</v>
      </c>
      <c r="I2281" s="379">
        <v>3.8260015062000001E-4</v>
      </c>
      <c r="J2281" s="379">
        <v>4.02737001E-6</v>
      </c>
      <c r="K2281" s="379">
        <v>0</v>
      </c>
    </row>
    <row r="2282" spans="2:11" x14ac:dyDescent="0.2">
      <c r="B2282" s="375" t="s">
        <v>2299</v>
      </c>
      <c r="C2282" s="359" t="s">
        <v>1927</v>
      </c>
      <c r="D2282" s="359" t="s">
        <v>1783</v>
      </c>
      <c r="E2282" s="376" t="s">
        <v>1982</v>
      </c>
      <c r="F2282" s="377">
        <v>9</v>
      </c>
      <c r="G2282" s="378">
        <v>235</v>
      </c>
      <c r="H2282" s="378">
        <v>2115</v>
      </c>
      <c r="I2282" s="379">
        <v>2.8392958546299999E-3</v>
      </c>
      <c r="J2282" s="379">
        <v>1.2082110019999999E-5</v>
      </c>
      <c r="K2282" s="379">
        <v>0</v>
      </c>
    </row>
    <row r="2283" spans="2:11" x14ac:dyDescent="0.2">
      <c r="B2283" s="375" t="s">
        <v>2299</v>
      </c>
      <c r="C2283" s="359" t="s">
        <v>1857</v>
      </c>
      <c r="D2283" s="359" t="s">
        <v>1779</v>
      </c>
      <c r="E2283" s="376" t="s">
        <v>1982</v>
      </c>
      <c r="F2283" s="377">
        <v>24</v>
      </c>
      <c r="G2283" s="378">
        <v>174</v>
      </c>
      <c r="H2283" s="378">
        <v>4176</v>
      </c>
      <c r="I2283" s="379">
        <v>5.60609904914E-3</v>
      </c>
      <c r="J2283" s="379">
        <v>3.2218960049999997E-5</v>
      </c>
      <c r="K2283" s="379">
        <v>0</v>
      </c>
    </row>
    <row r="2284" spans="2:11" x14ac:dyDescent="0.2">
      <c r="B2284" s="375" t="s">
        <v>2299</v>
      </c>
      <c r="C2284" s="359" t="s">
        <v>1867</v>
      </c>
      <c r="D2284" s="359" t="s">
        <v>1783</v>
      </c>
      <c r="E2284" s="376" t="s">
        <v>1982</v>
      </c>
      <c r="F2284" s="377">
        <v>125</v>
      </c>
      <c r="G2284" s="378">
        <v>320</v>
      </c>
      <c r="H2284" s="378">
        <v>40000</v>
      </c>
      <c r="I2284" s="379">
        <v>5.3698266754189997E-2</v>
      </c>
      <c r="J2284" s="379">
        <v>1.6780708360999999E-4</v>
      </c>
      <c r="K2284" s="379">
        <v>0</v>
      </c>
    </row>
    <row r="2285" spans="2:11" x14ac:dyDescent="0.2">
      <c r="B2285" s="375" t="s">
        <v>2299</v>
      </c>
      <c r="C2285" s="359" t="s">
        <v>1869</v>
      </c>
      <c r="D2285" s="359" t="s">
        <v>1779</v>
      </c>
      <c r="E2285" s="376" t="s">
        <v>1982</v>
      </c>
      <c r="F2285" s="377">
        <v>96</v>
      </c>
      <c r="G2285" s="378">
        <v>315</v>
      </c>
      <c r="H2285" s="378">
        <v>30240</v>
      </c>
      <c r="I2285" s="379">
        <v>4.0595889666169997E-2</v>
      </c>
      <c r="J2285" s="379">
        <v>1.2887584020999999E-4</v>
      </c>
      <c r="K2285" s="379">
        <v>0</v>
      </c>
    </row>
    <row r="2286" spans="2:11" x14ac:dyDescent="0.2">
      <c r="B2286" s="375" t="s">
        <v>2299</v>
      </c>
      <c r="C2286" s="359" t="s">
        <v>2077</v>
      </c>
      <c r="D2286" s="359" t="s">
        <v>1779</v>
      </c>
      <c r="E2286" s="376" t="s">
        <v>1982</v>
      </c>
      <c r="F2286" s="377">
        <v>4</v>
      </c>
      <c r="G2286" s="378">
        <v>55</v>
      </c>
      <c r="H2286" s="378">
        <v>220</v>
      </c>
      <c r="I2286" s="379">
        <v>2.9534046715E-4</v>
      </c>
      <c r="J2286" s="379">
        <v>5.36982668E-6</v>
      </c>
      <c r="K2286" s="379">
        <v>0</v>
      </c>
    </row>
    <row r="2287" spans="2:11" x14ac:dyDescent="0.2">
      <c r="B2287" s="375" t="s">
        <v>2299</v>
      </c>
      <c r="C2287" s="359" t="s">
        <v>1958</v>
      </c>
      <c r="D2287" s="359" t="s">
        <v>1783</v>
      </c>
      <c r="E2287" s="376" t="s">
        <v>1982</v>
      </c>
      <c r="F2287" s="377">
        <v>19</v>
      </c>
      <c r="G2287" s="378">
        <v>350</v>
      </c>
      <c r="H2287" s="378">
        <v>6650</v>
      </c>
      <c r="I2287" s="379">
        <v>8.9273368478799998E-3</v>
      </c>
      <c r="J2287" s="379">
        <v>2.550667671E-5</v>
      </c>
      <c r="K2287" s="379">
        <v>0</v>
      </c>
    </row>
    <row r="2288" spans="2:11" x14ac:dyDescent="0.2">
      <c r="B2288" s="375" t="s">
        <v>2299</v>
      </c>
      <c r="C2288" s="359" t="s">
        <v>2300</v>
      </c>
      <c r="D2288" s="359" t="s">
        <v>2547</v>
      </c>
      <c r="E2288" s="376" t="s">
        <v>1982</v>
      </c>
      <c r="F2288" s="377">
        <v>12</v>
      </c>
      <c r="G2288" s="378">
        <v>110</v>
      </c>
      <c r="H2288" s="378">
        <v>1320</v>
      </c>
      <c r="I2288" s="379">
        <v>1.7720428028900001E-3</v>
      </c>
      <c r="J2288" s="379">
        <v>1.610948003E-5</v>
      </c>
      <c r="K2288" s="379">
        <v>0</v>
      </c>
    </row>
    <row r="2289" spans="2:11" x14ac:dyDescent="0.2">
      <c r="B2289" s="375" t="s">
        <v>2299</v>
      </c>
      <c r="C2289" s="359" t="s">
        <v>1892</v>
      </c>
      <c r="D2289" s="359" t="s">
        <v>1779</v>
      </c>
      <c r="E2289" s="376" t="s">
        <v>1982</v>
      </c>
      <c r="F2289" s="377">
        <v>1</v>
      </c>
      <c r="G2289" s="378">
        <v>170</v>
      </c>
      <c r="H2289" s="378">
        <v>170</v>
      </c>
      <c r="I2289" s="379">
        <v>2.2821763370999999E-4</v>
      </c>
      <c r="J2289" s="379">
        <v>1.34245667E-6</v>
      </c>
      <c r="K2289" s="379">
        <v>0</v>
      </c>
    </row>
    <row r="2290" spans="2:11" x14ac:dyDescent="0.2">
      <c r="B2290" s="375" t="s">
        <v>2301</v>
      </c>
      <c r="C2290" s="359" t="s">
        <v>1812</v>
      </c>
      <c r="D2290" s="359" t="s">
        <v>1783</v>
      </c>
      <c r="E2290" s="376" t="s">
        <v>1982</v>
      </c>
      <c r="F2290" s="377">
        <v>2</v>
      </c>
      <c r="G2290" s="378">
        <v>165</v>
      </c>
      <c r="H2290" s="378">
        <v>330</v>
      </c>
      <c r="I2290" s="379">
        <v>4.4301070072000001E-4</v>
      </c>
      <c r="J2290" s="379">
        <v>2.68491334E-6</v>
      </c>
      <c r="K2290" s="379">
        <v>0</v>
      </c>
    </row>
    <row r="2291" spans="2:11" x14ac:dyDescent="0.2">
      <c r="B2291" s="375" t="s">
        <v>2301</v>
      </c>
      <c r="C2291" s="359" t="s">
        <v>1930</v>
      </c>
      <c r="D2291" s="359" t="s">
        <v>1779</v>
      </c>
      <c r="E2291" s="376" t="s">
        <v>1982</v>
      </c>
      <c r="F2291" s="377">
        <v>1</v>
      </c>
      <c r="G2291" s="378">
        <v>10</v>
      </c>
      <c r="H2291" s="378">
        <v>10</v>
      </c>
      <c r="I2291" s="379">
        <v>1.342456669E-5</v>
      </c>
      <c r="J2291" s="379">
        <v>1.34245667E-6</v>
      </c>
      <c r="K2291" s="379">
        <v>0</v>
      </c>
    </row>
    <row r="2292" spans="2:11" x14ac:dyDescent="0.2">
      <c r="B2292" s="375" t="s">
        <v>2301</v>
      </c>
      <c r="C2292" s="359" t="s">
        <v>1839</v>
      </c>
      <c r="D2292" s="359" t="s">
        <v>1783</v>
      </c>
      <c r="E2292" s="376" t="s">
        <v>1982</v>
      </c>
      <c r="F2292" s="377">
        <v>1</v>
      </c>
      <c r="G2292" s="378">
        <v>75</v>
      </c>
      <c r="H2292" s="378">
        <v>75</v>
      </c>
      <c r="I2292" s="379">
        <v>1.0068425016E-4</v>
      </c>
      <c r="J2292" s="379">
        <v>1.34245667E-6</v>
      </c>
      <c r="K2292" s="379">
        <v>0</v>
      </c>
    </row>
    <row r="2293" spans="2:11" x14ac:dyDescent="0.2">
      <c r="B2293" s="375" t="s">
        <v>2301</v>
      </c>
      <c r="C2293" s="359" t="s">
        <v>1848</v>
      </c>
      <c r="D2293" s="359" t="s">
        <v>1779</v>
      </c>
      <c r="E2293" s="376" t="s">
        <v>1982</v>
      </c>
      <c r="F2293" s="377">
        <v>1</v>
      </c>
      <c r="G2293" s="378">
        <v>90</v>
      </c>
      <c r="H2293" s="378">
        <v>90</v>
      </c>
      <c r="I2293" s="379">
        <v>1.208211002E-4</v>
      </c>
      <c r="J2293" s="379">
        <v>1.34245667E-6</v>
      </c>
      <c r="K2293" s="379">
        <v>0</v>
      </c>
    </row>
    <row r="2294" spans="2:11" x14ac:dyDescent="0.2">
      <c r="B2294" s="375" t="s">
        <v>2301</v>
      </c>
      <c r="C2294" s="359" t="s">
        <v>1857</v>
      </c>
      <c r="D2294" s="359" t="s">
        <v>1779</v>
      </c>
      <c r="E2294" s="376" t="s">
        <v>1982</v>
      </c>
      <c r="F2294" s="377">
        <v>1</v>
      </c>
      <c r="G2294" s="378">
        <v>320</v>
      </c>
      <c r="H2294" s="378">
        <v>320</v>
      </c>
      <c r="I2294" s="379">
        <v>4.2958613403000002E-4</v>
      </c>
      <c r="J2294" s="379">
        <v>1.34245667E-6</v>
      </c>
      <c r="K2294" s="379">
        <v>0</v>
      </c>
    </row>
    <row r="2295" spans="2:11" x14ac:dyDescent="0.2">
      <c r="B2295" s="375" t="s">
        <v>2301</v>
      </c>
      <c r="C2295" s="359" t="s">
        <v>2256</v>
      </c>
      <c r="D2295" s="359" t="s">
        <v>2547</v>
      </c>
      <c r="E2295" s="376" t="s">
        <v>1982</v>
      </c>
      <c r="F2295" s="377">
        <v>1</v>
      </c>
      <c r="G2295" s="378">
        <v>195</v>
      </c>
      <c r="H2295" s="378">
        <v>195</v>
      </c>
      <c r="I2295" s="379">
        <v>2.6177905042999998E-4</v>
      </c>
      <c r="J2295" s="379">
        <v>1.34245667E-6</v>
      </c>
      <c r="K2295" s="379">
        <v>0</v>
      </c>
    </row>
    <row r="2296" spans="2:11" x14ac:dyDescent="0.2">
      <c r="B2296" s="375" t="s">
        <v>2302</v>
      </c>
      <c r="C2296" s="359" t="s">
        <v>1840</v>
      </c>
      <c r="D2296" s="359" t="s">
        <v>2547</v>
      </c>
      <c r="E2296" s="376" t="s">
        <v>1982</v>
      </c>
      <c r="F2296" s="377">
        <v>91</v>
      </c>
      <c r="G2296" s="378">
        <v>68</v>
      </c>
      <c r="H2296" s="378">
        <v>6188</v>
      </c>
      <c r="I2296" s="379">
        <v>8.30712186687E-3</v>
      </c>
      <c r="J2296" s="379">
        <v>1.2216355687000001E-4</v>
      </c>
      <c r="K2296" s="379">
        <v>0</v>
      </c>
    </row>
    <row r="2297" spans="2:11" x14ac:dyDescent="0.2">
      <c r="B2297" s="375" t="s">
        <v>2303</v>
      </c>
      <c r="C2297" s="359" t="s">
        <v>2103</v>
      </c>
      <c r="D2297" s="359" t="s">
        <v>2547</v>
      </c>
      <c r="E2297" s="376" t="s">
        <v>1982</v>
      </c>
      <c r="F2297" s="377">
        <v>3</v>
      </c>
      <c r="G2297" s="378">
        <v>240</v>
      </c>
      <c r="H2297" s="378">
        <v>720</v>
      </c>
      <c r="I2297" s="379">
        <v>9.6656880157999997E-4</v>
      </c>
      <c r="J2297" s="379">
        <v>4.02737001E-6</v>
      </c>
      <c r="K2297" s="379">
        <v>0</v>
      </c>
    </row>
    <row r="2298" spans="2:11" x14ac:dyDescent="0.2">
      <c r="B2298" s="375" t="s">
        <v>2303</v>
      </c>
      <c r="C2298" s="359" t="s">
        <v>2237</v>
      </c>
      <c r="D2298" s="359" t="s">
        <v>2547</v>
      </c>
      <c r="E2298" s="376" t="s">
        <v>1982</v>
      </c>
      <c r="F2298" s="377">
        <v>15</v>
      </c>
      <c r="G2298" s="378">
        <v>310</v>
      </c>
      <c r="H2298" s="378">
        <v>4650</v>
      </c>
      <c r="I2298" s="379">
        <v>6.2424235101800002E-3</v>
      </c>
      <c r="J2298" s="379">
        <v>2.013685003E-5</v>
      </c>
      <c r="K2298" s="379">
        <v>0</v>
      </c>
    </row>
    <row r="2299" spans="2:11" x14ac:dyDescent="0.2">
      <c r="B2299" s="375" t="s">
        <v>2303</v>
      </c>
      <c r="C2299" s="359" t="s">
        <v>2237</v>
      </c>
      <c r="D2299" s="359" t="s">
        <v>2547</v>
      </c>
      <c r="E2299" s="376" t="s">
        <v>1982</v>
      </c>
      <c r="F2299" s="377">
        <v>23</v>
      </c>
      <c r="G2299" s="378">
        <v>367.34782608695701</v>
      </c>
      <c r="H2299" s="378">
        <v>8449</v>
      </c>
      <c r="I2299" s="379">
        <v>1.1342416395150001E-2</v>
      </c>
      <c r="J2299" s="379">
        <v>3.0876503380000003E-5</v>
      </c>
      <c r="K2299" s="379">
        <v>0</v>
      </c>
    </row>
    <row r="2300" spans="2:11" x14ac:dyDescent="0.2">
      <c r="B2300" s="375" t="s">
        <v>2304</v>
      </c>
      <c r="C2300" s="359" t="s">
        <v>1801</v>
      </c>
      <c r="D2300" s="359" t="s">
        <v>2547</v>
      </c>
      <c r="E2300" s="376" t="s">
        <v>1982</v>
      </c>
      <c r="F2300" s="377">
        <v>1</v>
      </c>
      <c r="G2300" s="378">
        <v>83</v>
      </c>
      <c r="H2300" s="378">
        <v>83</v>
      </c>
      <c r="I2300" s="379">
        <v>1.1142390351000001E-4</v>
      </c>
      <c r="J2300" s="379">
        <v>1.34245667E-6</v>
      </c>
      <c r="K2300" s="379">
        <v>0</v>
      </c>
    </row>
    <row r="2301" spans="2:11" x14ac:dyDescent="0.2">
      <c r="B2301" s="375" t="s">
        <v>2304</v>
      </c>
      <c r="C2301" s="359" t="s">
        <v>1801</v>
      </c>
      <c r="D2301" s="359" t="s">
        <v>2547</v>
      </c>
      <c r="E2301" s="376" t="s">
        <v>1982</v>
      </c>
      <c r="F2301" s="377">
        <v>24</v>
      </c>
      <c r="G2301" s="378">
        <v>355</v>
      </c>
      <c r="H2301" s="378">
        <v>8520</v>
      </c>
      <c r="I2301" s="379">
        <v>1.143773081864E-2</v>
      </c>
      <c r="J2301" s="379">
        <v>3.2218960049999997E-5</v>
      </c>
      <c r="K2301" s="379">
        <v>0</v>
      </c>
    </row>
    <row r="2302" spans="2:11" x14ac:dyDescent="0.2">
      <c r="B2302" s="375" t="s">
        <v>2304</v>
      </c>
      <c r="C2302" s="359" t="s">
        <v>2242</v>
      </c>
      <c r="D2302" s="359" t="s">
        <v>1783</v>
      </c>
      <c r="E2302" s="376" t="s">
        <v>1982</v>
      </c>
      <c r="F2302" s="377">
        <v>5</v>
      </c>
      <c r="G2302" s="378">
        <v>285</v>
      </c>
      <c r="H2302" s="378">
        <v>1425</v>
      </c>
      <c r="I2302" s="379">
        <v>1.9130007531199999E-3</v>
      </c>
      <c r="J2302" s="379">
        <v>6.7122833400000002E-6</v>
      </c>
      <c r="K2302" s="379">
        <v>0</v>
      </c>
    </row>
    <row r="2303" spans="2:11" x14ac:dyDescent="0.2">
      <c r="B2303" s="375" t="s">
        <v>2304</v>
      </c>
      <c r="C2303" s="359" t="s">
        <v>1841</v>
      </c>
      <c r="D2303" s="359" t="s">
        <v>2547</v>
      </c>
      <c r="E2303" s="376" t="s">
        <v>1982</v>
      </c>
      <c r="F2303" s="377">
        <v>66</v>
      </c>
      <c r="G2303" s="378">
        <v>116</v>
      </c>
      <c r="H2303" s="378">
        <v>7656</v>
      </c>
      <c r="I2303" s="379">
        <v>1.0277848256750001E-2</v>
      </c>
      <c r="J2303" s="379">
        <v>8.8602140140000004E-5</v>
      </c>
      <c r="K2303" s="379">
        <v>0</v>
      </c>
    </row>
    <row r="2304" spans="2:11" x14ac:dyDescent="0.2">
      <c r="B2304" s="375" t="s">
        <v>2305</v>
      </c>
      <c r="C2304" s="359" t="s">
        <v>2088</v>
      </c>
      <c r="D2304" s="359" t="s">
        <v>1779</v>
      </c>
      <c r="E2304" s="376" t="s">
        <v>1982</v>
      </c>
      <c r="F2304" s="377">
        <v>13</v>
      </c>
      <c r="G2304" s="378">
        <v>205</v>
      </c>
      <c r="H2304" s="378">
        <v>2665</v>
      </c>
      <c r="I2304" s="379">
        <v>3.5776470224999999E-3</v>
      </c>
      <c r="J2304" s="379">
        <v>1.7451936700000001E-5</v>
      </c>
      <c r="K2304" s="379">
        <v>0</v>
      </c>
    </row>
    <row r="2305" spans="2:11" x14ac:dyDescent="0.2">
      <c r="B2305" s="375" t="s">
        <v>2305</v>
      </c>
      <c r="C2305" s="359" t="s">
        <v>1923</v>
      </c>
      <c r="D2305" s="359" t="s">
        <v>1783</v>
      </c>
      <c r="E2305" s="376" t="s">
        <v>1982</v>
      </c>
      <c r="F2305" s="377">
        <v>5</v>
      </c>
      <c r="G2305" s="378">
        <v>506</v>
      </c>
      <c r="H2305" s="378">
        <v>2530</v>
      </c>
      <c r="I2305" s="379">
        <v>3.3964153721999998E-3</v>
      </c>
      <c r="J2305" s="379">
        <v>6.7122833400000002E-6</v>
      </c>
      <c r="K2305" s="379">
        <v>0</v>
      </c>
    </row>
    <row r="2306" spans="2:11" x14ac:dyDescent="0.2">
      <c r="B2306" s="375" t="s">
        <v>2305</v>
      </c>
      <c r="C2306" s="359" t="s">
        <v>2109</v>
      </c>
      <c r="D2306" s="359" t="s">
        <v>1783</v>
      </c>
      <c r="E2306" s="376" t="s">
        <v>1982</v>
      </c>
      <c r="F2306" s="377">
        <v>2</v>
      </c>
      <c r="G2306" s="378">
        <v>60</v>
      </c>
      <c r="H2306" s="378">
        <v>120</v>
      </c>
      <c r="I2306" s="379">
        <v>1.6109480026E-4</v>
      </c>
      <c r="J2306" s="379">
        <v>2.68491334E-6</v>
      </c>
      <c r="K2306" s="379">
        <v>0</v>
      </c>
    </row>
    <row r="2307" spans="2:11" x14ac:dyDescent="0.2">
      <c r="B2307" s="375" t="s">
        <v>2305</v>
      </c>
      <c r="C2307" s="359" t="s">
        <v>1930</v>
      </c>
      <c r="D2307" s="359" t="s">
        <v>1779</v>
      </c>
      <c r="E2307" s="376" t="s">
        <v>1982</v>
      </c>
      <c r="F2307" s="377">
        <v>6</v>
      </c>
      <c r="G2307" s="378">
        <v>322</v>
      </c>
      <c r="H2307" s="378">
        <v>1932</v>
      </c>
      <c r="I2307" s="379">
        <v>2.5936262842300001E-3</v>
      </c>
      <c r="J2307" s="379">
        <v>8.0547400100000002E-6</v>
      </c>
      <c r="K2307" s="379">
        <v>0</v>
      </c>
    </row>
    <row r="2308" spans="2:11" x14ac:dyDescent="0.2">
      <c r="B2308" s="375" t="s">
        <v>2305</v>
      </c>
      <c r="C2308" s="359" t="s">
        <v>1847</v>
      </c>
      <c r="D2308" s="359" t="s">
        <v>1779</v>
      </c>
      <c r="E2308" s="376" t="s">
        <v>1982</v>
      </c>
      <c r="F2308" s="377">
        <v>13</v>
      </c>
      <c r="G2308" s="378">
        <v>240</v>
      </c>
      <c r="H2308" s="378">
        <v>3120</v>
      </c>
      <c r="I2308" s="379">
        <v>4.1884648068299998E-3</v>
      </c>
      <c r="J2308" s="379">
        <v>1.7451936700000001E-5</v>
      </c>
      <c r="K2308" s="379">
        <v>0</v>
      </c>
    </row>
    <row r="2309" spans="2:11" x14ac:dyDescent="0.2">
      <c r="B2309" s="375" t="s">
        <v>2305</v>
      </c>
      <c r="C2309" s="359" t="s">
        <v>2171</v>
      </c>
      <c r="D2309" s="359" t="s">
        <v>2547</v>
      </c>
      <c r="E2309" s="376" t="s">
        <v>1982</v>
      </c>
      <c r="F2309" s="377">
        <v>29</v>
      </c>
      <c r="G2309" s="378">
        <v>90</v>
      </c>
      <c r="H2309" s="378">
        <v>2610</v>
      </c>
      <c r="I2309" s="379">
        <v>3.50381190571E-3</v>
      </c>
      <c r="J2309" s="379">
        <v>3.8931243400000002E-5</v>
      </c>
      <c r="K2309" s="379">
        <v>0</v>
      </c>
    </row>
    <row r="2310" spans="2:11" x14ac:dyDescent="0.2">
      <c r="B2310" s="375" t="s">
        <v>2305</v>
      </c>
      <c r="C2310" s="359" t="s">
        <v>1857</v>
      </c>
      <c r="D2310" s="359" t="s">
        <v>1779</v>
      </c>
      <c r="E2310" s="376" t="s">
        <v>1982</v>
      </c>
      <c r="F2310" s="377">
        <v>1</v>
      </c>
      <c r="G2310" s="378">
        <v>280</v>
      </c>
      <c r="H2310" s="378">
        <v>280</v>
      </c>
      <c r="I2310" s="379">
        <v>3.7588786727999997E-4</v>
      </c>
      <c r="J2310" s="379">
        <v>1.34245667E-6</v>
      </c>
      <c r="K2310" s="379">
        <v>0</v>
      </c>
    </row>
    <row r="2311" spans="2:11" x14ac:dyDescent="0.2">
      <c r="B2311" s="375" t="s">
        <v>2305</v>
      </c>
      <c r="C2311" s="359" t="s">
        <v>1859</v>
      </c>
      <c r="D2311" s="359" t="s">
        <v>1779</v>
      </c>
      <c r="E2311" s="376" t="s">
        <v>1982</v>
      </c>
      <c r="F2311" s="377">
        <v>67</v>
      </c>
      <c r="G2311" s="378">
        <v>330</v>
      </c>
      <c r="H2311" s="378">
        <v>22110</v>
      </c>
      <c r="I2311" s="379">
        <v>2.968171694838E-2</v>
      </c>
      <c r="J2311" s="379">
        <v>8.9944596809999998E-5</v>
      </c>
      <c r="K2311" s="379">
        <v>0</v>
      </c>
    </row>
    <row r="2312" spans="2:11" x14ac:dyDescent="0.2">
      <c r="B2312" s="375" t="s">
        <v>2305</v>
      </c>
      <c r="C2312" s="359" t="s">
        <v>2000</v>
      </c>
      <c r="D2312" s="359" t="s">
        <v>1783</v>
      </c>
      <c r="E2312" s="376" t="s">
        <v>1982</v>
      </c>
      <c r="F2312" s="377">
        <v>2</v>
      </c>
      <c r="G2312" s="378">
        <v>150</v>
      </c>
      <c r="H2312" s="378">
        <v>300</v>
      </c>
      <c r="I2312" s="379">
        <v>4.0273700066000001E-4</v>
      </c>
      <c r="J2312" s="379">
        <v>2.68491334E-6</v>
      </c>
      <c r="K2312" s="379">
        <v>0</v>
      </c>
    </row>
    <row r="2313" spans="2:11" x14ac:dyDescent="0.2">
      <c r="B2313" s="375" t="s">
        <v>2305</v>
      </c>
      <c r="C2313" s="359" t="s">
        <v>1968</v>
      </c>
      <c r="D2313" s="359" t="s">
        <v>2547</v>
      </c>
      <c r="E2313" s="376" t="s">
        <v>1982</v>
      </c>
      <c r="F2313" s="377">
        <v>62</v>
      </c>
      <c r="G2313" s="378">
        <v>269</v>
      </c>
      <c r="H2313" s="378">
        <v>16678</v>
      </c>
      <c r="I2313" s="379">
        <v>2.2389492323159999E-2</v>
      </c>
      <c r="J2313" s="379">
        <v>8.3232313470000003E-5</v>
      </c>
      <c r="K2313" s="379">
        <v>0</v>
      </c>
    </row>
    <row r="2314" spans="2:11" x14ac:dyDescent="0.2">
      <c r="B2314" s="375" t="s">
        <v>2306</v>
      </c>
      <c r="C2314" s="359" t="s">
        <v>2047</v>
      </c>
      <c r="D2314" s="359" t="s">
        <v>1779</v>
      </c>
      <c r="E2314" s="376" t="s">
        <v>1982</v>
      </c>
      <c r="F2314" s="377">
        <v>5</v>
      </c>
      <c r="G2314" s="378">
        <v>315</v>
      </c>
      <c r="H2314" s="378">
        <v>1575</v>
      </c>
      <c r="I2314" s="379">
        <v>2.1143692534500002E-3</v>
      </c>
      <c r="J2314" s="379">
        <v>6.7122833400000002E-6</v>
      </c>
      <c r="K2314" s="379">
        <v>0</v>
      </c>
    </row>
    <row r="2315" spans="2:11" x14ac:dyDescent="0.2">
      <c r="B2315" s="375" t="s">
        <v>2306</v>
      </c>
      <c r="C2315" s="359" t="s">
        <v>1811</v>
      </c>
      <c r="D2315" s="359" t="s">
        <v>1779</v>
      </c>
      <c r="E2315" s="376" t="s">
        <v>1982</v>
      </c>
      <c r="F2315" s="377">
        <v>54</v>
      </c>
      <c r="G2315" s="378">
        <v>200</v>
      </c>
      <c r="H2315" s="378">
        <v>10800</v>
      </c>
      <c r="I2315" s="379">
        <v>1.449853202363E-2</v>
      </c>
      <c r="J2315" s="379">
        <v>7.249266012E-5</v>
      </c>
      <c r="K2315" s="379">
        <v>0</v>
      </c>
    </row>
    <row r="2316" spans="2:11" x14ac:dyDescent="0.2">
      <c r="B2316" s="375" t="s">
        <v>2306</v>
      </c>
      <c r="C2316" s="359" t="s">
        <v>2088</v>
      </c>
      <c r="D2316" s="359" t="s">
        <v>1779</v>
      </c>
      <c r="E2316" s="376" t="s">
        <v>1982</v>
      </c>
      <c r="F2316" s="377">
        <v>11</v>
      </c>
      <c r="G2316" s="378">
        <v>280</v>
      </c>
      <c r="H2316" s="378">
        <v>3080</v>
      </c>
      <c r="I2316" s="379">
        <v>4.1347665400699998E-3</v>
      </c>
      <c r="J2316" s="379">
        <v>1.4767023359999999E-5</v>
      </c>
      <c r="K2316" s="379">
        <v>0</v>
      </c>
    </row>
    <row r="2317" spans="2:11" x14ac:dyDescent="0.2">
      <c r="B2317" s="375" t="s">
        <v>2306</v>
      </c>
      <c r="C2317" s="359" t="s">
        <v>1813</v>
      </c>
      <c r="D2317" s="359" t="s">
        <v>1779</v>
      </c>
      <c r="E2317" s="376" t="s">
        <v>1982</v>
      </c>
      <c r="F2317" s="377">
        <v>40</v>
      </c>
      <c r="G2317" s="378">
        <v>263.75</v>
      </c>
      <c r="H2317" s="378">
        <v>10550</v>
      </c>
      <c r="I2317" s="379">
        <v>1.416291785642E-2</v>
      </c>
      <c r="J2317" s="379">
        <v>5.3698266749999998E-5</v>
      </c>
      <c r="K2317" s="379">
        <v>0</v>
      </c>
    </row>
    <row r="2318" spans="2:11" x14ac:dyDescent="0.2">
      <c r="B2318" s="375" t="s">
        <v>2306</v>
      </c>
      <c r="C2318" s="359" t="s">
        <v>1820</v>
      </c>
      <c r="D2318" s="359" t="s">
        <v>1779</v>
      </c>
      <c r="E2318" s="376" t="s">
        <v>1982</v>
      </c>
      <c r="F2318" s="377">
        <v>1</v>
      </c>
      <c r="G2318" s="378">
        <v>200</v>
      </c>
      <c r="H2318" s="378">
        <v>200</v>
      </c>
      <c r="I2318" s="379">
        <v>2.6849133377000002E-4</v>
      </c>
      <c r="J2318" s="379">
        <v>1.34245667E-6</v>
      </c>
      <c r="K2318" s="379">
        <v>0</v>
      </c>
    </row>
    <row r="2319" spans="2:11" x14ac:dyDescent="0.2">
      <c r="B2319" s="375" t="s">
        <v>2306</v>
      </c>
      <c r="C2319" s="359" t="s">
        <v>2033</v>
      </c>
      <c r="D2319" s="359" t="s">
        <v>1779</v>
      </c>
      <c r="E2319" s="376" t="s">
        <v>1982</v>
      </c>
      <c r="F2319" s="377">
        <v>20</v>
      </c>
      <c r="G2319" s="378">
        <v>341</v>
      </c>
      <c r="H2319" s="378">
        <v>6820</v>
      </c>
      <c r="I2319" s="379">
        <v>9.1555544815900003E-3</v>
      </c>
      <c r="J2319" s="379">
        <v>2.6849133380000001E-5</v>
      </c>
      <c r="K2319" s="379">
        <v>0</v>
      </c>
    </row>
    <row r="2320" spans="2:11" x14ac:dyDescent="0.2">
      <c r="B2320" s="375" t="s">
        <v>2306</v>
      </c>
      <c r="C2320" s="359" t="s">
        <v>2307</v>
      </c>
      <c r="D2320" s="359" t="s">
        <v>2547</v>
      </c>
      <c r="E2320" s="376" t="s">
        <v>1982</v>
      </c>
      <c r="F2320" s="377">
        <v>40</v>
      </c>
      <c r="G2320" s="378">
        <v>330</v>
      </c>
      <c r="H2320" s="378">
        <v>13200</v>
      </c>
      <c r="I2320" s="379">
        <v>1.7720428028879999E-2</v>
      </c>
      <c r="J2320" s="379">
        <v>5.3698266749999998E-5</v>
      </c>
      <c r="K2320" s="379">
        <v>0</v>
      </c>
    </row>
    <row r="2321" spans="2:11" x14ac:dyDescent="0.2">
      <c r="B2321" s="375" t="s">
        <v>2306</v>
      </c>
      <c r="C2321" s="359" t="s">
        <v>1831</v>
      </c>
      <c r="D2321" s="359" t="s">
        <v>1783</v>
      </c>
      <c r="E2321" s="376" t="s">
        <v>1982</v>
      </c>
      <c r="F2321" s="377">
        <v>1</v>
      </c>
      <c r="G2321" s="378">
        <v>310</v>
      </c>
      <c r="H2321" s="378">
        <v>310</v>
      </c>
      <c r="I2321" s="379">
        <v>4.1616156735E-4</v>
      </c>
      <c r="J2321" s="379">
        <v>1.34245667E-6</v>
      </c>
      <c r="K2321" s="379">
        <v>0</v>
      </c>
    </row>
    <row r="2322" spans="2:11" x14ac:dyDescent="0.2">
      <c r="B2322" s="375" t="s">
        <v>2306</v>
      </c>
      <c r="C2322" s="359" t="s">
        <v>1844</v>
      </c>
      <c r="D2322" s="359" t="s">
        <v>1779</v>
      </c>
      <c r="E2322" s="376" t="s">
        <v>1982</v>
      </c>
      <c r="F2322" s="377">
        <v>3</v>
      </c>
      <c r="G2322" s="378">
        <v>221</v>
      </c>
      <c r="H2322" s="378">
        <v>663</v>
      </c>
      <c r="I2322" s="379">
        <v>8.9004877144999996E-4</v>
      </c>
      <c r="J2322" s="379">
        <v>4.02737001E-6</v>
      </c>
      <c r="K2322" s="379">
        <v>0</v>
      </c>
    </row>
    <row r="2323" spans="2:11" x14ac:dyDescent="0.2">
      <c r="B2323" s="375" t="s">
        <v>2306</v>
      </c>
      <c r="C2323" s="359" t="s">
        <v>1844</v>
      </c>
      <c r="D2323" s="359" t="s">
        <v>1779</v>
      </c>
      <c r="E2323" s="376" t="s">
        <v>1982</v>
      </c>
      <c r="F2323" s="377">
        <v>72</v>
      </c>
      <c r="G2323" s="378">
        <v>291</v>
      </c>
      <c r="H2323" s="378">
        <v>20952</v>
      </c>
      <c r="I2323" s="379">
        <v>2.812715212585E-2</v>
      </c>
      <c r="J2323" s="379">
        <v>9.6656880159999995E-5</v>
      </c>
      <c r="K2323" s="379">
        <v>0</v>
      </c>
    </row>
    <row r="2324" spans="2:11" x14ac:dyDescent="0.2">
      <c r="B2324" s="375" t="s">
        <v>2306</v>
      </c>
      <c r="C2324" s="359" t="s">
        <v>1847</v>
      </c>
      <c r="D2324" s="359" t="s">
        <v>1779</v>
      </c>
      <c r="E2324" s="376" t="s">
        <v>1982</v>
      </c>
      <c r="F2324" s="377">
        <v>17</v>
      </c>
      <c r="G2324" s="378">
        <v>229.41176470588201</v>
      </c>
      <c r="H2324" s="378">
        <v>3900</v>
      </c>
      <c r="I2324" s="379">
        <v>5.2355810085300001E-3</v>
      </c>
      <c r="J2324" s="379">
        <v>2.2821763370000001E-5</v>
      </c>
      <c r="K2324" s="379">
        <v>0</v>
      </c>
    </row>
    <row r="2325" spans="2:11" x14ac:dyDescent="0.2">
      <c r="B2325" s="375" t="s">
        <v>2306</v>
      </c>
      <c r="C2325" s="359" t="s">
        <v>1857</v>
      </c>
      <c r="D2325" s="359" t="s">
        <v>1779</v>
      </c>
      <c r="E2325" s="376" t="s">
        <v>1982</v>
      </c>
      <c r="F2325" s="377">
        <v>3</v>
      </c>
      <c r="G2325" s="378">
        <v>197</v>
      </c>
      <c r="H2325" s="378">
        <v>591</v>
      </c>
      <c r="I2325" s="379">
        <v>7.9339189128999998E-4</v>
      </c>
      <c r="J2325" s="379">
        <v>4.02737001E-6</v>
      </c>
      <c r="K2325" s="379">
        <v>0</v>
      </c>
    </row>
    <row r="2326" spans="2:11" x14ac:dyDescent="0.2">
      <c r="B2326" s="375" t="s">
        <v>2306</v>
      </c>
      <c r="C2326" s="359" t="s">
        <v>1868</v>
      </c>
      <c r="D2326" s="359" t="s">
        <v>2547</v>
      </c>
      <c r="E2326" s="376" t="s">
        <v>1982</v>
      </c>
      <c r="F2326" s="377">
        <v>3</v>
      </c>
      <c r="G2326" s="378">
        <v>140</v>
      </c>
      <c r="H2326" s="378">
        <v>420</v>
      </c>
      <c r="I2326" s="379">
        <v>5.6383180092000002E-4</v>
      </c>
      <c r="J2326" s="379">
        <v>4.02737001E-6</v>
      </c>
      <c r="K2326" s="379">
        <v>0</v>
      </c>
    </row>
    <row r="2327" spans="2:11" x14ac:dyDescent="0.2">
      <c r="B2327" s="375" t="s">
        <v>2306</v>
      </c>
      <c r="C2327" s="359" t="s">
        <v>2076</v>
      </c>
      <c r="D2327" s="359" t="s">
        <v>1779</v>
      </c>
      <c r="E2327" s="376" t="s">
        <v>1982</v>
      </c>
      <c r="F2327" s="377">
        <v>1</v>
      </c>
      <c r="G2327" s="378">
        <v>245</v>
      </c>
      <c r="H2327" s="378">
        <v>245</v>
      </c>
      <c r="I2327" s="379">
        <v>3.2890188387000002E-4</v>
      </c>
      <c r="J2327" s="379">
        <v>1.34245667E-6</v>
      </c>
      <c r="K2327" s="379">
        <v>0</v>
      </c>
    </row>
    <row r="2328" spans="2:11" x14ac:dyDescent="0.2">
      <c r="B2328" s="375" t="s">
        <v>2306</v>
      </c>
      <c r="C2328" s="359" t="s">
        <v>2027</v>
      </c>
      <c r="D2328" s="359" t="s">
        <v>1779</v>
      </c>
      <c r="E2328" s="376" t="s">
        <v>1982</v>
      </c>
      <c r="F2328" s="377">
        <v>10</v>
      </c>
      <c r="G2328" s="378">
        <v>350</v>
      </c>
      <c r="H2328" s="378">
        <v>3500</v>
      </c>
      <c r="I2328" s="379">
        <v>4.6985983409900001E-3</v>
      </c>
      <c r="J2328" s="379">
        <v>1.342456669E-5</v>
      </c>
      <c r="K2328" s="379">
        <v>0</v>
      </c>
    </row>
    <row r="2329" spans="2:11" x14ac:dyDescent="0.2">
      <c r="B2329" s="375" t="s">
        <v>2306</v>
      </c>
      <c r="C2329" s="359" t="s">
        <v>1891</v>
      </c>
      <c r="D2329" s="359" t="s">
        <v>1783</v>
      </c>
      <c r="E2329" s="376" t="s">
        <v>1982</v>
      </c>
      <c r="F2329" s="377">
        <v>1</v>
      </c>
      <c r="G2329" s="378">
        <v>10</v>
      </c>
      <c r="H2329" s="378">
        <v>10</v>
      </c>
      <c r="I2329" s="379">
        <v>1.342456669E-5</v>
      </c>
      <c r="J2329" s="379">
        <v>1.34245667E-6</v>
      </c>
      <c r="K2329" s="379">
        <v>0</v>
      </c>
    </row>
    <row r="2330" spans="2:11" x14ac:dyDescent="0.2">
      <c r="B2330" s="375" t="s">
        <v>2306</v>
      </c>
      <c r="C2330" s="359" t="s">
        <v>1892</v>
      </c>
      <c r="D2330" s="359" t="s">
        <v>1779</v>
      </c>
      <c r="E2330" s="376" t="s">
        <v>1982</v>
      </c>
      <c r="F2330" s="377">
        <v>47</v>
      </c>
      <c r="G2330" s="378">
        <v>315</v>
      </c>
      <c r="H2330" s="378">
        <v>14805</v>
      </c>
      <c r="I2330" s="379">
        <v>1.98750709824E-2</v>
      </c>
      <c r="J2330" s="379">
        <v>6.3095463440000004E-5</v>
      </c>
      <c r="K2330" s="379">
        <v>0</v>
      </c>
    </row>
    <row r="2331" spans="2:11" x14ac:dyDescent="0.2">
      <c r="B2331" s="375" t="s">
        <v>2308</v>
      </c>
      <c r="C2331" s="359" t="s">
        <v>1807</v>
      </c>
      <c r="D2331" s="359" t="s">
        <v>1779</v>
      </c>
      <c r="E2331" s="376" t="s">
        <v>1982</v>
      </c>
      <c r="F2331" s="377">
        <v>2</v>
      </c>
      <c r="G2331" s="378">
        <v>140</v>
      </c>
      <c r="H2331" s="378">
        <v>280</v>
      </c>
      <c r="I2331" s="379">
        <v>3.7588786727999997E-4</v>
      </c>
      <c r="J2331" s="379">
        <v>2.68491334E-6</v>
      </c>
      <c r="K2331" s="379">
        <v>0</v>
      </c>
    </row>
    <row r="2332" spans="2:11" x14ac:dyDescent="0.2">
      <c r="B2332" s="375" t="s">
        <v>2308</v>
      </c>
      <c r="C2332" s="359" t="s">
        <v>2088</v>
      </c>
      <c r="D2332" s="359" t="s">
        <v>1779</v>
      </c>
      <c r="E2332" s="376" t="s">
        <v>1982</v>
      </c>
      <c r="F2332" s="377">
        <v>32</v>
      </c>
      <c r="G2332" s="378">
        <v>160</v>
      </c>
      <c r="H2332" s="378">
        <v>5120</v>
      </c>
      <c r="I2332" s="379">
        <v>6.8733781445400001E-3</v>
      </c>
      <c r="J2332" s="379">
        <v>4.2958613400000001E-5</v>
      </c>
      <c r="K2332" s="379">
        <v>0</v>
      </c>
    </row>
    <row r="2333" spans="2:11" x14ac:dyDescent="0.2">
      <c r="B2333" s="375" t="s">
        <v>2308</v>
      </c>
      <c r="C2333" s="359" t="s">
        <v>2059</v>
      </c>
      <c r="D2333" s="359" t="s">
        <v>1779</v>
      </c>
      <c r="E2333" s="376" t="s">
        <v>1982</v>
      </c>
      <c r="F2333" s="377">
        <v>20</v>
      </c>
      <c r="G2333" s="378">
        <v>360</v>
      </c>
      <c r="H2333" s="378">
        <v>7200</v>
      </c>
      <c r="I2333" s="379">
        <v>9.6656880157599996E-3</v>
      </c>
      <c r="J2333" s="379">
        <v>2.6849133380000001E-5</v>
      </c>
      <c r="K2333" s="379">
        <v>0</v>
      </c>
    </row>
    <row r="2334" spans="2:11" x14ac:dyDescent="0.2">
      <c r="B2334" s="375" t="s">
        <v>2308</v>
      </c>
      <c r="C2334" s="359" t="s">
        <v>1859</v>
      </c>
      <c r="D2334" s="359" t="s">
        <v>1779</v>
      </c>
      <c r="E2334" s="376" t="s">
        <v>1982</v>
      </c>
      <c r="F2334" s="377">
        <v>41</v>
      </c>
      <c r="G2334" s="378">
        <v>300</v>
      </c>
      <c r="H2334" s="378">
        <v>12300</v>
      </c>
      <c r="I2334" s="379">
        <v>1.6512217026910001E-2</v>
      </c>
      <c r="J2334" s="379">
        <v>5.5040723419999999E-5</v>
      </c>
      <c r="K2334" s="379">
        <v>0</v>
      </c>
    </row>
    <row r="2335" spans="2:11" x14ac:dyDescent="0.2">
      <c r="B2335" s="375" t="s">
        <v>2308</v>
      </c>
      <c r="C2335" s="359" t="s">
        <v>1874</v>
      </c>
      <c r="D2335" s="359" t="s">
        <v>1779</v>
      </c>
      <c r="E2335" s="376" t="s">
        <v>1982</v>
      </c>
      <c r="F2335" s="377">
        <v>25</v>
      </c>
      <c r="G2335" s="378">
        <v>394</v>
      </c>
      <c r="H2335" s="378">
        <v>9850</v>
      </c>
      <c r="I2335" s="379">
        <v>1.3223198188220001E-2</v>
      </c>
      <c r="J2335" s="379">
        <v>3.3561416719999998E-5</v>
      </c>
      <c r="K2335" s="379">
        <v>0</v>
      </c>
    </row>
    <row r="2336" spans="2:11" x14ac:dyDescent="0.2">
      <c r="B2336" s="375" t="s">
        <v>2308</v>
      </c>
      <c r="C2336" s="359" t="s">
        <v>2158</v>
      </c>
      <c r="D2336" s="359" t="s">
        <v>1779</v>
      </c>
      <c r="E2336" s="376" t="s">
        <v>1982</v>
      </c>
      <c r="F2336" s="377">
        <v>61</v>
      </c>
      <c r="G2336" s="378">
        <v>13</v>
      </c>
      <c r="H2336" s="378">
        <v>793</v>
      </c>
      <c r="I2336" s="379">
        <v>1.0645681383999999E-3</v>
      </c>
      <c r="J2336" s="379">
        <v>8.1889856799999996E-5</v>
      </c>
      <c r="K2336" s="379">
        <v>0</v>
      </c>
    </row>
    <row r="2337" spans="2:11" x14ac:dyDescent="0.2">
      <c r="B2337" s="375" t="s">
        <v>2308</v>
      </c>
      <c r="C2337" s="359" t="s">
        <v>1995</v>
      </c>
      <c r="D2337" s="359" t="s">
        <v>2547</v>
      </c>
      <c r="E2337" s="376" t="s">
        <v>1982</v>
      </c>
      <c r="F2337" s="377">
        <v>163</v>
      </c>
      <c r="G2337" s="378">
        <v>240</v>
      </c>
      <c r="H2337" s="378">
        <v>39120</v>
      </c>
      <c r="I2337" s="379">
        <v>5.2516904885599999E-2</v>
      </c>
      <c r="J2337" s="379">
        <v>2.1882043701999999E-4</v>
      </c>
      <c r="K2337" s="379">
        <v>0</v>
      </c>
    </row>
    <row r="2338" spans="2:11" x14ac:dyDescent="0.2">
      <c r="B2338" s="375" t="s">
        <v>2308</v>
      </c>
      <c r="C2338" s="359" t="s">
        <v>2237</v>
      </c>
      <c r="D2338" s="359" t="s">
        <v>2547</v>
      </c>
      <c r="E2338" s="376" t="s">
        <v>1982</v>
      </c>
      <c r="F2338" s="377">
        <v>10</v>
      </c>
      <c r="G2338" s="378">
        <v>135</v>
      </c>
      <c r="H2338" s="378">
        <v>1350</v>
      </c>
      <c r="I2338" s="379">
        <v>1.81231650295E-3</v>
      </c>
      <c r="J2338" s="379">
        <v>1.342456669E-5</v>
      </c>
      <c r="K2338" s="379">
        <v>0</v>
      </c>
    </row>
    <row r="2339" spans="2:11" x14ac:dyDescent="0.2">
      <c r="B2339" s="375" t="s">
        <v>2308</v>
      </c>
      <c r="C2339" s="359" t="s">
        <v>1901</v>
      </c>
      <c r="D2339" s="359" t="s">
        <v>1783</v>
      </c>
      <c r="E2339" s="376" t="s">
        <v>1982</v>
      </c>
      <c r="F2339" s="377">
        <v>16</v>
      </c>
      <c r="G2339" s="378">
        <v>387.875</v>
      </c>
      <c r="H2339" s="378">
        <v>6206</v>
      </c>
      <c r="I2339" s="379">
        <v>8.3312860869100003E-3</v>
      </c>
      <c r="J2339" s="379">
        <v>2.14793067E-5</v>
      </c>
      <c r="K2339" s="379">
        <v>0</v>
      </c>
    </row>
    <row r="2340" spans="2:11" x14ac:dyDescent="0.2">
      <c r="B2340" s="375" t="s">
        <v>2309</v>
      </c>
      <c r="C2340" s="359" t="s">
        <v>1921</v>
      </c>
      <c r="D2340" s="359" t="s">
        <v>1779</v>
      </c>
      <c r="E2340" s="376" t="s">
        <v>1982</v>
      </c>
      <c r="F2340" s="377">
        <v>93</v>
      </c>
      <c r="G2340" s="378">
        <v>5</v>
      </c>
      <c r="H2340" s="378">
        <v>465</v>
      </c>
      <c r="I2340" s="379">
        <v>6.2424235101999996E-4</v>
      </c>
      <c r="J2340" s="379">
        <v>1.248484702E-4</v>
      </c>
      <c r="K2340" s="379">
        <v>0</v>
      </c>
    </row>
    <row r="2341" spans="2:11" x14ac:dyDescent="0.2">
      <c r="B2341" s="375" t="s">
        <v>2309</v>
      </c>
      <c r="C2341" s="359" t="s">
        <v>1844</v>
      </c>
      <c r="D2341" s="359" t="s">
        <v>1779</v>
      </c>
      <c r="E2341" s="376" t="s">
        <v>1982</v>
      </c>
      <c r="F2341" s="377">
        <v>3</v>
      </c>
      <c r="G2341" s="378">
        <v>320</v>
      </c>
      <c r="H2341" s="378">
        <v>960</v>
      </c>
      <c r="I2341" s="379">
        <v>1.2887584021000001E-3</v>
      </c>
      <c r="J2341" s="379">
        <v>4.02737001E-6</v>
      </c>
      <c r="K2341" s="379">
        <v>0</v>
      </c>
    </row>
    <row r="2342" spans="2:11" x14ac:dyDescent="0.2">
      <c r="B2342" s="375" t="s">
        <v>2309</v>
      </c>
      <c r="C2342" s="359" t="s">
        <v>1984</v>
      </c>
      <c r="D2342" s="359" t="s">
        <v>1779</v>
      </c>
      <c r="E2342" s="376" t="s">
        <v>1982</v>
      </c>
      <c r="F2342" s="377">
        <v>75</v>
      </c>
      <c r="G2342" s="378">
        <v>322</v>
      </c>
      <c r="H2342" s="378">
        <v>24150</v>
      </c>
      <c r="I2342" s="379">
        <v>3.242032855285E-2</v>
      </c>
      <c r="J2342" s="379">
        <v>1.0068425016E-4</v>
      </c>
      <c r="K2342" s="379">
        <v>0</v>
      </c>
    </row>
    <row r="2343" spans="2:11" x14ac:dyDescent="0.2">
      <c r="B2343" s="375" t="s">
        <v>2309</v>
      </c>
      <c r="C2343" s="359" t="s">
        <v>1879</v>
      </c>
      <c r="D2343" s="359" t="s">
        <v>1779</v>
      </c>
      <c r="E2343" s="376" t="s">
        <v>1982</v>
      </c>
      <c r="F2343" s="377">
        <v>1</v>
      </c>
      <c r="G2343" s="378">
        <v>45</v>
      </c>
      <c r="H2343" s="378">
        <v>45</v>
      </c>
      <c r="I2343" s="379">
        <v>6.0410550100000002E-5</v>
      </c>
      <c r="J2343" s="379">
        <v>1.34245667E-6</v>
      </c>
      <c r="K2343" s="379">
        <v>0</v>
      </c>
    </row>
    <row r="2344" spans="2:11" x14ac:dyDescent="0.2">
      <c r="B2344" s="375" t="s">
        <v>2309</v>
      </c>
      <c r="C2344" s="359" t="s">
        <v>2036</v>
      </c>
      <c r="D2344" s="359" t="s">
        <v>1783</v>
      </c>
      <c r="E2344" s="376" t="s">
        <v>1982</v>
      </c>
      <c r="F2344" s="377">
        <v>6</v>
      </c>
      <c r="G2344" s="378">
        <v>305</v>
      </c>
      <c r="H2344" s="378">
        <v>1830</v>
      </c>
      <c r="I2344" s="379">
        <v>2.4566957039999998E-3</v>
      </c>
      <c r="J2344" s="379">
        <v>8.0547400100000002E-6</v>
      </c>
      <c r="K2344" s="379">
        <v>0</v>
      </c>
    </row>
    <row r="2345" spans="2:11" x14ac:dyDescent="0.2">
      <c r="B2345" s="375" t="s">
        <v>2309</v>
      </c>
      <c r="C2345" s="359" t="s">
        <v>1962</v>
      </c>
      <c r="D2345" s="359" t="s">
        <v>2547</v>
      </c>
      <c r="E2345" s="376" t="s">
        <v>1982</v>
      </c>
      <c r="F2345" s="377">
        <v>39</v>
      </c>
      <c r="G2345" s="378">
        <v>230</v>
      </c>
      <c r="H2345" s="378">
        <v>8970</v>
      </c>
      <c r="I2345" s="379">
        <v>1.204183631963E-2</v>
      </c>
      <c r="J2345" s="379">
        <v>5.235581009E-5</v>
      </c>
      <c r="K2345" s="379">
        <v>0</v>
      </c>
    </row>
    <row r="2346" spans="2:11" x14ac:dyDescent="0.2">
      <c r="B2346" s="375" t="s">
        <v>2309</v>
      </c>
      <c r="C2346" s="359" t="s">
        <v>1978</v>
      </c>
      <c r="D2346" s="359" t="s">
        <v>1779</v>
      </c>
      <c r="E2346" s="376" t="s">
        <v>1982</v>
      </c>
      <c r="F2346" s="377">
        <v>1</v>
      </c>
      <c r="G2346" s="378">
        <v>65</v>
      </c>
      <c r="H2346" s="378">
        <v>65</v>
      </c>
      <c r="I2346" s="379">
        <v>8.7259683479999999E-5</v>
      </c>
      <c r="J2346" s="379">
        <v>1.34245667E-6</v>
      </c>
      <c r="K2346" s="379">
        <v>0</v>
      </c>
    </row>
    <row r="2347" spans="2:11" x14ac:dyDescent="0.2">
      <c r="B2347" s="375" t="s">
        <v>2309</v>
      </c>
      <c r="C2347" s="359" t="s">
        <v>1898</v>
      </c>
      <c r="D2347" s="359" t="s">
        <v>1783</v>
      </c>
      <c r="E2347" s="376" t="s">
        <v>1982</v>
      </c>
      <c r="F2347" s="377">
        <v>52</v>
      </c>
      <c r="G2347" s="378">
        <v>201.92307692307699</v>
      </c>
      <c r="H2347" s="378">
        <v>10500</v>
      </c>
      <c r="I2347" s="379">
        <v>1.4095795022979999E-2</v>
      </c>
      <c r="J2347" s="379">
        <v>6.9807746779999998E-5</v>
      </c>
      <c r="K2347" s="379">
        <v>0</v>
      </c>
    </row>
    <row r="2348" spans="2:11" x14ac:dyDescent="0.2">
      <c r="B2348" s="375" t="s">
        <v>2309</v>
      </c>
      <c r="C2348" s="359" t="s">
        <v>1901</v>
      </c>
      <c r="D2348" s="359" t="s">
        <v>1783</v>
      </c>
      <c r="E2348" s="376" t="s">
        <v>1982</v>
      </c>
      <c r="F2348" s="377">
        <v>29</v>
      </c>
      <c r="G2348" s="378">
        <v>340</v>
      </c>
      <c r="H2348" s="378">
        <v>9860</v>
      </c>
      <c r="I2348" s="379">
        <v>1.3236622754910001E-2</v>
      </c>
      <c r="J2348" s="379">
        <v>3.8931243400000002E-5</v>
      </c>
      <c r="K2348" s="379">
        <v>0</v>
      </c>
    </row>
    <row r="2349" spans="2:11" x14ac:dyDescent="0.2">
      <c r="B2349" s="375" t="s">
        <v>2310</v>
      </c>
      <c r="C2349" s="359" t="s">
        <v>2238</v>
      </c>
      <c r="D2349" s="359" t="s">
        <v>2547</v>
      </c>
      <c r="E2349" s="376" t="s">
        <v>1982</v>
      </c>
      <c r="F2349" s="377">
        <v>35</v>
      </c>
      <c r="G2349" s="378">
        <v>402.57142857142901</v>
      </c>
      <c r="H2349" s="378">
        <v>14090</v>
      </c>
      <c r="I2349" s="379">
        <v>1.8915214464170001E-2</v>
      </c>
      <c r="J2349" s="379">
        <v>4.6985983409999997E-5</v>
      </c>
      <c r="K2349" s="379">
        <v>0</v>
      </c>
    </row>
    <row r="2350" spans="2:11" x14ac:dyDescent="0.2">
      <c r="B2350" s="375" t="s">
        <v>2311</v>
      </c>
      <c r="C2350" s="359" t="s">
        <v>2095</v>
      </c>
      <c r="D2350" s="359" t="s">
        <v>1783</v>
      </c>
      <c r="E2350" s="376" t="s">
        <v>1982</v>
      </c>
      <c r="F2350" s="377">
        <v>22</v>
      </c>
      <c r="G2350" s="378">
        <v>240</v>
      </c>
      <c r="H2350" s="378">
        <v>5280</v>
      </c>
      <c r="I2350" s="379">
        <v>7.0881712115499996E-3</v>
      </c>
      <c r="J2350" s="379">
        <v>2.9534046709999999E-5</v>
      </c>
      <c r="K2350" s="379">
        <v>0</v>
      </c>
    </row>
    <row r="2351" spans="2:11" x14ac:dyDescent="0.2">
      <c r="B2351" s="375" t="s">
        <v>2311</v>
      </c>
      <c r="C2351" s="359" t="s">
        <v>2251</v>
      </c>
      <c r="D2351" s="359" t="s">
        <v>2547</v>
      </c>
      <c r="E2351" s="376" t="s">
        <v>1982</v>
      </c>
      <c r="F2351" s="377">
        <v>9</v>
      </c>
      <c r="G2351" s="378">
        <v>214</v>
      </c>
      <c r="H2351" s="378">
        <v>1926</v>
      </c>
      <c r="I2351" s="379">
        <v>2.58557154421E-3</v>
      </c>
      <c r="J2351" s="379">
        <v>1.2082110019999999E-5</v>
      </c>
      <c r="K2351" s="379">
        <v>0</v>
      </c>
    </row>
    <row r="2352" spans="2:11" x14ac:dyDescent="0.2">
      <c r="B2352" s="375" t="s">
        <v>2311</v>
      </c>
      <c r="C2352" s="359" t="s">
        <v>1926</v>
      </c>
      <c r="D2352" s="359" t="s">
        <v>2547</v>
      </c>
      <c r="E2352" s="376" t="s">
        <v>1982</v>
      </c>
      <c r="F2352" s="377">
        <v>21</v>
      </c>
      <c r="G2352" s="378">
        <v>390</v>
      </c>
      <c r="H2352" s="378">
        <v>8190</v>
      </c>
      <c r="I2352" s="379">
        <v>1.099472011792E-2</v>
      </c>
      <c r="J2352" s="379">
        <v>2.8191590050000001E-5</v>
      </c>
      <c r="K2352" s="379">
        <v>0</v>
      </c>
    </row>
    <row r="2353" spans="2:11" x14ac:dyDescent="0.2">
      <c r="B2353" s="375" t="s">
        <v>2311</v>
      </c>
      <c r="C2353" s="359" t="s">
        <v>1963</v>
      </c>
      <c r="D2353" s="359" t="s">
        <v>2547</v>
      </c>
      <c r="E2353" s="376" t="s">
        <v>1982</v>
      </c>
      <c r="F2353" s="377">
        <v>140</v>
      </c>
      <c r="G2353" s="378">
        <v>397.5</v>
      </c>
      <c r="H2353" s="378">
        <v>55650</v>
      </c>
      <c r="I2353" s="379">
        <v>7.4707713621770006E-2</v>
      </c>
      <c r="J2353" s="379">
        <v>1.8794393363999999E-4</v>
      </c>
      <c r="K2353" s="379">
        <v>0</v>
      </c>
    </row>
    <row r="2354" spans="2:11" x14ac:dyDescent="0.2">
      <c r="B2354" s="375" t="s">
        <v>2311</v>
      </c>
      <c r="C2354" s="359" t="s">
        <v>2237</v>
      </c>
      <c r="D2354" s="359" t="s">
        <v>2547</v>
      </c>
      <c r="E2354" s="376" t="s">
        <v>1982</v>
      </c>
      <c r="F2354" s="377">
        <v>13</v>
      </c>
      <c r="G2354" s="378">
        <v>270</v>
      </c>
      <c r="H2354" s="378">
        <v>3510</v>
      </c>
      <c r="I2354" s="379">
        <v>4.7120229076800003E-3</v>
      </c>
      <c r="J2354" s="379">
        <v>1.7451936700000001E-5</v>
      </c>
      <c r="K2354" s="379">
        <v>0</v>
      </c>
    </row>
    <row r="2355" spans="2:11" x14ac:dyDescent="0.2">
      <c r="B2355" s="375" t="s">
        <v>2312</v>
      </c>
      <c r="C2355" s="359" t="s">
        <v>1812</v>
      </c>
      <c r="D2355" s="359" t="s">
        <v>1783</v>
      </c>
      <c r="E2355" s="376" t="s">
        <v>1982</v>
      </c>
      <c r="F2355" s="377">
        <v>2</v>
      </c>
      <c r="G2355" s="378">
        <v>25</v>
      </c>
      <c r="H2355" s="378">
        <v>50</v>
      </c>
      <c r="I2355" s="379">
        <v>6.7122833439999996E-5</v>
      </c>
      <c r="J2355" s="379">
        <v>2.68491334E-6</v>
      </c>
      <c r="K2355" s="379">
        <v>0</v>
      </c>
    </row>
    <row r="2356" spans="2:11" x14ac:dyDescent="0.2">
      <c r="B2356" s="375" t="s">
        <v>2312</v>
      </c>
      <c r="C2356" s="359" t="s">
        <v>1869</v>
      </c>
      <c r="D2356" s="359" t="s">
        <v>1779</v>
      </c>
      <c r="E2356" s="376" t="s">
        <v>1982</v>
      </c>
      <c r="F2356" s="377">
        <v>93</v>
      </c>
      <c r="G2356" s="378">
        <v>350</v>
      </c>
      <c r="H2356" s="378">
        <v>32550</v>
      </c>
      <c r="I2356" s="379">
        <v>4.3696964571229999E-2</v>
      </c>
      <c r="J2356" s="379">
        <v>1.248484702E-4</v>
      </c>
      <c r="K2356" s="379">
        <v>0</v>
      </c>
    </row>
    <row r="2357" spans="2:11" x14ac:dyDescent="0.2">
      <c r="B2357" s="375" t="s">
        <v>2312</v>
      </c>
      <c r="C2357" s="359" t="s">
        <v>1872</v>
      </c>
      <c r="D2357" s="359" t="s">
        <v>1779</v>
      </c>
      <c r="E2357" s="376" t="s">
        <v>1982</v>
      </c>
      <c r="F2357" s="377">
        <v>1</v>
      </c>
      <c r="G2357" s="378">
        <v>33</v>
      </c>
      <c r="H2357" s="378">
        <v>33</v>
      </c>
      <c r="I2357" s="379">
        <v>4.4301070070000002E-5</v>
      </c>
      <c r="J2357" s="379">
        <v>1.34245667E-6</v>
      </c>
      <c r="K2357" s="379">
        <v>0</v>
      </c>
    </row>
    <row r="2358" spans="2:11" x14ac:dyDescent="0.2">
      <c r="B2358" s="375" t="s">
        <v>2312</v>
      </c>
      <c r="C2358" s="359" t="s">
        <v>1874</v>
      </c>
      <c r="D2358" s="359" t="s">
        <v>1779</v>
      </c>
      <c r="E2358" s="376" t="s">
        <v>1982</v>
      </c>
      <c r="F2358" s="377">
        <v>22</v>
      </c>
      <c r="G2358" s="378">
        <v>199</v>
      </c>
      <c r="H2358" s="378">
        <v>4378</v>
      </c>
      <c r="I2358" s="379">
        <v>5.8772752962499997E-3</v>
      </c>
      <c r="J2358" s="379">
        <v>2.9534046709999999E-5</v>
      </c>
      <c r="K2358" s="379">
        <v>0</v>
      </c>
    </row>
    <row r="2359" spans="2:11" x14ac:dyDescent="0.2">
      <c r="B2359" s="375" t="s">
        <v>2312</v>
      </c>
      <c r="C2359" s="359" t="s">
        <v>1882</v>
      </c>
      <c r="D2359" s="359" t="s">
        <v>1779</v>
      </c>
      <c r="E2359" s="376" t="s">
        <v>1982</v>
      </c>
      <c r="F2359" s="377">
        <v>4</v>
      </c>
      <c r="G2359" s="378">
        <v>165</v>
      </c>
      <c r="H2359" s="378">
        <v>660</v>
      </c>
      <c r="I2359" s="379">
        <v>8.8602140144000002E-4</v>
      </c>
      <c r="J2359" s="379">
        <v>5.36982668E-6</v>
      </c>
      <c r="K2359" s="379">
        <v>0</v>
      </c>
    </row>
    <row r="2360" spans="2:11" x14ac:dyDescent="0.2">
      <c r="B2360" s="375" t="s">
        <v>2312</v>
      </c>
      <c r="C2360" s="359" t="s">
        <v>2237</v>
      </c>
      <c r="D2360" s="359" t="s">
        <v>2547</v>
      </c>
      <c r="E2360" s="376" t="s">
        <v>1982</v>
      </c>
      <c r="F2360" s="377">
        <v>4</v>
      </c>
      <c r="G2360" s="378">
        <v>315</v>
      </c>
      <c r="H2360" s="378">
        <v>1260</v>
      </c>
      <c r="I2360" s="379">
        <v>1.6914954027599999E-3</v>
      </c>
      <c r="J2360" s="379">
        <v>5.36982668E-6</v>
      </c>
      <c r="K2360" s="379">
        <v>0</v>
      </c>
    </row>
    <row r="2361" spans="2:11" x14ac:dyDescent="0.2">
      <c r="B2361" s="375" t="s">
        <v>2312</v>
      </c>
      <c r="C2361" s="359" t="s">
        <v>1901</v>
      </c>
      <c r="D2361" s="359" t="s">
        <v>1783</v>
      </c>
      <c r="E2361" s="376" t="s">
        <v>1982</v>
      </c>
      <c r="F2361" s="377">
        <v>13</v>
      </c>
      <c r="G2361" s="378">
        <v>365</v>
      </c>
      <c r="H2361" s="378">
        <v>4745</v>
      </c>
      <c r="I2361" s="379">
        <v>6.3699568937200003E-3</v>
      </c>
      <c r="J2361" s="379">
        <v>1.7451936700000001E-5</v>
      </c>
      <c r="K2361" s="379">
        <v>0</v>
      </c>
    </row>
    <row r="2362" spans="2:11" x14ac:dyDescent="0.2">
      <c r="B2362" s="375" t="s">
        <v>2312</v>
      </c>
      <c r="C2362" s="359" t="s">
        <v>2023</v>
      </c>
      <c r="D2362" s="359" t="s">
        <v>1783</v>
      </c>
      <c r="E2362" s="376" t="s">
        <v>1982</v>
      </c>
      <c r="F2362" s="377">
        <v>24</v>
      </c>
      <c r="G2362" s="378">
        <v>115</v>
      </c>
      <c r="H2362" s="378">
        <v>2760</v>
      </c>
      <c r="I2362" s="379">
        <v>3.70518040604E-3</v>
      </c>
      <c r="J2362" s="379">
        <v>3.2218960049999997E-5</v>
      </c>
      <c r="K2362" s="379">
        <v>0</v>
      </c>
    </row>
    <row r="2363" spans="2:11" x14ac:dyDescent="0.2">
      <c r="B2363" s="375" t="s">
        <v>2313</v>
      </c>
      <c r="C2363" s="359" t="s">
        <v>2142</v>
      </c>
      <c r="D2363" s="359" t="s">
        <v>1783</v>
      </c>
      <c r="E2363" s="376" t="s">
        <v>1982</v>
      </c>
      <c r="F2363" s="377">
        <v>5</v>
      </c>
      <c r="G2363" s="378">
        <v>235</v>
      </c>
      <c r="H2363" s="378">
        <v>1175</v>
      </c>
      <c r="I2363" s="379">
        <v>1.5773865859E-3</v>
      </c>
      <c r="J2363" s="379">
        <v>6.7122833400000002E-6</v>
      </c>
      <c r="K2363" s="379">
        <v>0</v>
      </c>
    </row>
    <row r="2364" spans="2:11" x14ac:dyDescent="0.2">
      <c r="B2364" s="375" t="s">
        <v>2313</v>
      </c>
      <c r="C2364" s="359" t="s">
        <v>1811</v>
      </c>
      <c r="D2364" s="359" t="s">
        <v>1779</v>
      </c>
      <c r="E2364" s="376" t="s">
        <v>1982</v>
      </c>
      <c r="F2364" s="377">
        <v>2</v>
      </c>
      <c r="G2364" s="378">
        <v>360</v>
      </c>
      <c r="H2364" s="378">
        <v>720</v>
      </c>
      <c r="I2364" s="379">
        <v>9.6656880157999997E-4</v>
      </c>
      <c r="J2364" s="379">
        <v>2.68491334E-6</v>
      </c>
      <c r="K2364" s="379">
        <v>0</v>
      </c>
    </row>
    <row r="2365" spans="2:11" x14ac:dyDescent="0.2">
      <c r="B2365" s="375" t="s">
        <v>2313</v>
      </c>
      <c r="C2365" s="359" t="s">
        <v>2019</v>
      </c>
      <c r="D2365" s="359" t="s">
        <v>1783</v>
      </c>
      <c r="E2365" s="376" t="s">
        <v>1982</v>
      </c>
      <c r="F2365" s="377">
        <v>4</v>
      </c>
      <c r="G2365" s="378">
        <v>80</v>
      </c>
      <c r="H2365" s="378">
        <v>320</v>
      </c>
      <c r="I2365" s="379">
        <v>4.2958613403000002E-4</v>
      </c>
      <c r="J2365" s="379">
        <v>5.36982668E-6</v>
      </c>
      <c r="K2365" s="379">
        <v>0</v>
      </c>
    </row>
    <row r="2366" spans="2:11" x14ac:dyDescent="0.2">
      <c r="B2366" s="375" t="s">
        <v>2313</v>
      </c>
      <c r="C2366" s="359" t="s">
        <v>1787</v>
      </c>
      <c r="D2366" s="359" t="s">
        <v>1779</v>
      </c>
      <c r="E2366" s="376" t="s">
        <v>1982</v>
      </c>
      <c r="F2366" s="377">
        <v>22</v>
      </c>
      <c r="G2366" s="378">
        <v>380</v>
      </c>
      <c r="H2366" s="378">
        <v>8360</v>
      </c>
      <c r="I2366" s="379">
        <v>1.122293775163E-2</v>
      </c>
      <c r="J2366" s="379">
        <v>2.9534046709999999E-5</v>
      </c>
      <c r="K2366" s="379">
        <v>0</v>
      </c>
    </row>
    <row r="2367" spans="2:11" x14ac:dyDescent="0.2">
      <c r="B2367" s="375" t="s">
        <v>2313</v>
      </c>
      <c r="C2367" s="359" t="s">
        <v>1813</v>
      </c>
      <c r="D2367" s="359" t="s">
        <v>1779</v>
      </c>
      <c r="E2367" s="376" t="s">
        <v>1982</v>
      </c>
      <c r="F2367" s="377">
        <v>3</v>
      </c>
      <c r="G2367" s="378">
        <v>49</v>
      </c>
      <c r="H2367" s="378">
        <v>147</v>
      </c>
      <c r="I2367" s="379">
        <v>1.9734113032000001E-4</v>
      </c>
      <c r="J2367" s="379">
        <v>4.02737001E-6</v>
      </c>
      <c r="K2367" s="379">
        <v>0</v>
      </c>
    </row>
    <row r="2368" spans="2:11" x14ac:dyDescent="0.2">
      <c r="B2368" s="375" t="s">
        <v>2313</v>
      </c>
      <c r="C2368" s="359" t="s">
        <v>1820</v>
      </c>
      <c r="D2368" s="359" t="s">
        <v>1779</v>
      </c>
      <c r="E2368" s="376" t="s">
        <v>1982</v>
      </c>
      <c r="F2368" s="377">
        <v>93</v>
      </c>
      <c r="G2368" s="378">
        <v>380</v>
      </c>
      <c r="H2368" s="378">
        <v>35340</v>
      </c>
      <c r="I2368" s="379">
        <v>4.7442418677329998E-2</v>
      </c>
      <c r="J2368" s="379">
        <v>1.248484702E-4</v>
      </c>
      <c r="K2368" s="379">
        <v>0</v>
      </c>
    </row>
    <row r="2369" spans="2:11" x14ac:dyDescent="0.2">
      <c r="B2369" s="375" t="s">
        <v>2313</v>
      </c>
      <c r="C2369" s="359" t="s">
        <v>2079</v>
      </c>
      <c r="D2369" s="359" t="s">
        <v>1783</v>
      </c>
      <c r="E2369" s="376" t="s">
        <v>1982</v>
      </c>
      <c r="F2369" s="377">
        <v>14</v>
      </c>
      <c r="G2369" s="378">
        <v>175</v>
      </c>
      <c r="H2369" s="378">
        <v>2450</v>
      </c>
      <c r="I2369" s="379">
        <v>3.2890188386900002E-3</v>
      </c>
      <c r="J2369" s="379">
        <v>1.8794393359999999E-5</v>
      </c>
      <c r="K2369" s="379">
        <v>0</v>
      </c>
    </row>
    <row r="2370" spans="2:11" x14ac:dyDescent="0.2">
      <c r="B2370" s="375" t="s">
        <v>2313</v>
      </c>
      <c r="C2370" s="359" t="s">
        <v>2153</v>
      </c>
      <c r="D2370" s="359" t="s">
        <v>1779</v>
      </c>
      <c r="E2370" s="376" t="s">
        <v>1982</v>
      </c>
      <c r="F2370" s="377">
        <v>710</v>
      </c>
      <c r="G2370" s="378">
        <v>358.91549295774598</v>
      </c>
      <c r="H2370" s="378">
        <v>254830</v>
      </c>
      <c r="I2370" s="379">
        <v>0.34209823292428998</v>
      </c>
      <c r="J2370" s="379">
        <v>9.5314423488999998E-4</v>
      </c>
      <c r="K2370" s="379">
        <v>0</v>
      </c>
    </row>
    <row r="2371" spans="2:11" x14ac:dyDescent="0.2">
      <c r="B2371" s="375" t="s">
        <v>2313</v>
      </c>
      <c r="C2371" s="359" t="s">
        <v>1868</v>
      </c>
      <c r="D2371" s="359" t="s">
        <v>2547</v>
      </c>
      <c r="E2371" s="376" t="s">
        <v>1982</v>
      </c>
      <c r="F2371" s="377">
        <v>1</v>
      </c>
      <c r="G2371" s="378">
        <v>35</v>
      </c>
      <c r="H2371" s="378">
        <v>35</v>
      </c>
      <c r="I2371" s="379">
        <v>4.6985983409999997E-5</v>
      </c>
      <c r="J2371" s="379">
        <v>1.34245667E-6</v>
      </c>
      <c r="K2371" s="379">
        <v>0</v>
      </c>
    </row>
    <row r="2372" spans="2:11" x14ac:dyDescent="0.2">
      <c r="B2372" s="375" t="s">
        <v>2313</v>
      </c>
      <c r="C2372" s="359" t="s">
        <v>1868</v>
      </c>
      <c r="D2372" s="359" t="s">
        <v>2547</v>
      </c>
      <c r="E2372" s="376" t="s">
        <v>1982</v>
      </c>
      <c r="F2372" s="377">
        <v>27</v>
      </c>
      <c r="G2372" s="378">
        <v>130</v>
      </c>
      <c r="H2372" s="378">
        <v>3510</v>
      </c>
      <c r="I2372" s="379">
        <v>4.7120229076800003E-3</v>
      </c>
      <c r="J2372" s="379">
        <v>3.624633006E-5</v>
      </c>
      <c r="K2372" s="379">
        <v>0</v>
      </c>
    </row>
    <row r="2373" spans="2:11" x14ac:dyDescent="0.2">
      <c r="B2373" s="375" t="s">
        <v>2313</v>
      </c>
      <c r="C2373" s="359" t="s">
        <v>1874</v>
      </c>
      <c r="D2373" s="359" t="s">
        <v>1779</v>
      </c>
      <c r="E2373" s="376" t="s">
        <v>1982</v>
      </c>
      <c r="F2373" s="377">
        <v>37</v>
      </c>
      <c r="G2373" s="378">
        <v>350</v>
      </c>
      <c r="H2373" s="378">
        <v>12950</v>
      </c>
      <c r="I2373" s="379">
        <v>1.7384813861670002E-2</v>
      </c>
      <c r="J2373" s="379">
        <v>4.9670896749999998E-5</v>
      </c>
      <c r="K2373" s="379">
        <v>0</v>
      </c>
    </row>
    <row r="2374" spans="2:11" x14ac:dyDescent="0.2">
      <c r="B2374" s="375" t="s">
        <v>2313</v>
      </c>
      <c r="C2374" s="359" t="s">
        <v>1960</v>
      </c>
      <c r="D2374" s="359" t="s">
        <v>1783</v>
      </c>
      <c r="E2374" s="376" t="s">
        <v>1982</v>
      </c>
      <c r="F2374" s="377">
        <v>70</v>
      </c>
      <c r="G2374" s="378">
        <v>194.21428571428601</v>
      </c>
      <c r="H2374" s="378">
        <v>13595</v>
      </c>
      <c r="I2374" s="379">
        <v>1.825069841308E-2</v>
      </c>
      <c r="J2374" s="379">
        <v>9.3971966819999994E-5</v>
      </c>
      <c r="K2374" s="379">
        <v>0</v>
      </c>
    </row>
    <row r="2375" spans="2:11" x14ac:dyDescent="0.2">
      <c r="B2375" s="375" t="s">
        <v>2313</v>
      </c>
      <c r="C2375" s="359" t="s">
        <v>2237</v>
      </c>
      <c r="D2375" s="359" t="s">
        <v>2547</v>
      </c>
      <c r="E2375" s="376" t="s">
        <v>1982</v>
      </c>
      <c r="F2375" s="377">
        <v>6</v>
      </c>
      <c r="G2375" s="378">
        <v>436</v>
      </c>
      <c r="H2375" s="378">
        <v>2616</v>
      </c>
      <c r="I2375" s="379">
        <v>3.5118666457199998E-3</v>
      </c>
      <c r="J2375" s="379">
        <v>8.0547400100000002E-6</v>
      </c>
      <c r="K2375" s="379">
        <v>0</v>
      </c>
    </row>
    <row r="2376" spans="2:11" x14ac:dyDescent="0.2">
      <c r="B2376" s="375" t="s">
        <v>2313</v>
      </c>
      <c r="C2376" s="359" t="s">
        <v>2237</v>
      </c>
      <c r="D2376" s="359" t="s">
        <v>2547</v>
      </c>
      <c r="E2376" s="376" t="s">
        <v>1982</v>
      </c>
      <c r="F2376" s="377">
        <v>55</v>
      </c>
      <c r="G2376" s="378">
        <v>395</v>
      </c>
      <c r="H2376" s="378">
        <v>21725</v>
      </c>
      <c r="I2376" s="379">
        <v>2.9164871130870001E-2</v>
      </c>
      <c r="J2376" s="379">
        <v>7.3835116789999994E-5</v>
      </c>
      <c r="K2376" s="379">
        <v>0</v>
      </c>
    </row>
    <row r="2377" spans="2:11" x14ac:dyDescent="0.2">
      <c r="B2377" s="375" t="s">
        <v>2313</v>
      </c>
      <c r="C2377" s="359" t="s">
        <v>2314</v>
      </c>
      <c r="D2377" s="359" t="s">
        <v>2547</v>
      </c>
      <c r="E2377" s="376" t="s">
        <v>1982</v>
      </c>
      <c r="F2377" s="377">
        <v>10</v>
      </c>
      <c r="G2377" s="378">
        <v>125</v>
      </c>
      <c r="H2377" s="378">
        <v>1250</v>
      </c>
      <c r="I2377" s="379">
        <v>1.6780708360699999E-3</v>
      </c>
      <c r="J2377" s="379">
        <v>1.342456669E-5</v>
      </c>
      <c r="K2377" s="379">
        <v>0</v>
      </c>
    </row>
    <row r="2378" spans="2:11" x14ac:dyDescent="0.2">
      <c r="B2378" s="375" t="s">
        <v>2313</v>
      </c>
      <c r="C2378" s="359" t="s">
        <v>1901</v>
      </c>
      <c r="D2378" s="359" t="s">
        <v>1783</v>
      </c>
      <c r="E2378" s="376" t="s">
        <v>1982</v>
      </c>
      <c r="F2378" s="377">
        <v>52</v>
      </c>
      <c r="G2378" s="378">
        <v>390</v>
      </c>
      <c r="H2378" s="378">
        <v>20280</v>
      </c>
      <c r="I2378" s="379">
        <v>2.7225021244380001E-2</v>
      </c>
      <c r="J2378" s="379">
        <v>6.9807746779999998E-5</v>
      </c>
      <c r="K2378" s="379">
        <v>0</v>
      </c>
    </row>
    <row r="2379" spans="2:11" x14ac:dyDescent="0.2">
      <c r="B2379" s="375" t="s">
        <v>2315</v>
      </c>
      <c r="C2379" s="359" t="s">
        <v>2047</v>
      </c>
      <c r="D2379" s="359" t="s">
        <v>1779</v>
      </c>
      <c r="E2379" s="376" t="s">
        <v>1982</v>
      </c>
      <c r="F2379" s="377">
        <v>5</v>
      </c>
      <c r="G2379" s="378">
        <v>265</v>
      </c>
      <c r="H2379" s="378">
        <v>1325</v>
      </c>
      <c r="I2379" s="379">
        <v>1.7787550862300001E-3</v>
      </c>
      <c r="J2379" s="379">
        <v>6.7122833400000002E-6</v>
      </c>
      <c r="K2379" s="379">
        <v>0</v>
      </c>
    </row>
    <row r="2380" spans="2:11" x14ac:dyDescent="0.2">
      <c r="B2380" s="375" t="s">
        <v>2315</v>
      </c>
      <c r="C2380" s="359" t="s">
        <v>2088</v>
      </c>
      <c r="D2380" s="359" t="s">
        <v>1779</v>
      </c>
      <c r="E2380" s="376" t="s">
        <v>1982</v>
      </c>
      <c r="F2380" s="377">
        <v>1</v>
      </c>
      <c r="G2380" s="378">
        <v>30</v>
      </c>
      <c r="H2380" s="378">
        <v>30</v>
      </c>
      <c r="I2380" s="379">
        <v>4.0273700070000002E-5</v>
      </c>
      <c r="J2380" s="379">
        <v>1.34245667E-6</v>
      </c>
      <c r="K2380" s="379">
        <v>0</v>
      </c>
    </row>
    <row r="2381" spans="2:11" x14ac:dyDescent="0.2">
      <c r="B2381" s="375" t="s">
        <v>2315</v>
      </c>
      <c r="C2381" s="359" t="s">
        <v>1874</v>
      </c>
      <c r="D2381" s="359" t="s">
        <v>1779</v>
      </c>
      <c r="E2381" s="376" t="s">
        <v>1982</v>
      </c>
      <c r="F2381" s="377">
        <v>21</v>
      </c>
      <c r="G2381" s="378">
        <v>390</v>
      </c>
      <c r="H2381" s="378">
        <v>8190</v>
      </c>
      <c r="I2381" s="379">
        <v>1.099472011792E-2</v>
      </c>
      <c r="J2381" s="379">
        <v>2.8191590050000001E-5</v>
      </c>
      <c r="K2381" s="379">
        <v>0</v>
      </c>
    </row>
    <row r="2382" spans="2:11" x14ac:dyDescent="0.2">
      <c r="B2382" s="375" t="s">
        <v>2315</v>
      </c>
      <c r="C2382" s="359" t="s">
        <v>1957</v>
      </c>
      <c r="D2382" s="359" t="s">
        <v>1783</v>
      </c>
      <c r="E2382" s="376" t="s">
        <v>1982</v>
      </c>
      <c r="F2382" s="377">
        <v>2</v>
      </c>
      <c r="G2382" s="378">
        <v>153</v>
      </c>
      <c r="H2382" s="378">
        <v>306</v>
      </c>
      <c r="I2382" s="379">
        <v>4.1079174066999997E-4</v>
      </c>
      <c r="J2382" s="379">
        <v>2.68491334E-6</v>
      </c>
      <c r="K2382" s="379">
        <v>0</v>
      </c>
    </row>
    <row r="2383" spans="2:11" x14ac:dyDescent="0.2">
      <c r="B2383" s="375" t="s">
        <v>2315</v>
      </c>
      <c r="C2383" s="359" t="s">
        <v>1887</v>
      </c>
      <c r="D2383" s="359" t="s">
        <v>1779</v>
      </c>
      <c r="E2383" s="376" t="s">
        <v>1982</v>
      </c>
      <c r="F2383" s="377">
        <v>249</v>
      </c>
      <c r="G2383" s="378">
        <v>416.10441767068301</v>
      </c>
      <c r="H2383" s="378">
        <v>103610</v>
      </c>
      <c r="I2383" s="379">
        <v>0.13909193546005</v>
      </c>
      <c r="J2383" s="379">
        <v>3.3427171054000002E-4</v>
      </c>
      <c r="K2383" s="379">
        <v>0</v>
      </c>
    </row>
    <row r="2384" spans="2:11" x14ac:dyDescent="0.2">
      <c r="B2384" s="375" t="s">
        <v>2315</v>
      </c>
      <c r="C2384" s="359" t="s">
        <v>1890</v>
      </c>
      <c r="D2384" s="359" t="s">
        <v>1779</v>
      </c>
      <c r="E2384" s="376" t="s">
        <v>1982</v>
      </c>
      <c r="F2384" s="377">
        <v>1</v>
      </c>
      <c r="G2384" s="378">
        <v>315</v>
      </c>
      <c r="H2384" s="378">
        <v>315</v>
      </c>
      <c r="I2384" s="379">
        <v>4.2287385068999998E-4</v>
      </c>
      <c r="J2384" s="379">
        <v>1.34245667E-6</v>
      </c>
      <c r="K2384" s="379">
        <v>0</v>
      </c>
    </row>
    <row r="2385" spans="2:11" x14ac:dyDescent="0.2">
      <c r="B2385" s="375" t="s">
        <v>2315</v>
      </c>
      <c r="C2385" s="359" t="s">
        <v>2045</v>
      </c>
      <c r="D2385" s="359" t="s">
        <v>1779</v>
      </c>
      <c r="E2385" s="376" t="s">
        <v>1982</v>
      </c>
      <c r="F2385" s="377">
        <v>22</v>
      </c>
      <c r="G2385" s="378">
        <v>83</v>
      </c>
      <c r="H2385" s="378">
        <v>1826</v>
      </c>
      <c r="I2385" s="379">
        <v>2.4513258773300002E-3</v>
      </c>
      <c r="J2385" s="379">
        <v>2.9534046709999999E-5</v>
      </c>
      <c r="K2385" s="379">
        <v>0</v>
      </c>
    </row>
    <row r="2386" spans="2:11" x14ac:dyDescent="0.2">
      <c r="B2386" s="375" t="s">
        <v>2315</v>
      </c>
      <c r="C2386" s="359" t="s">
        <v>1901</v>
      </c>
      <c r="D2386" s="359" t="s">
        <v>1783</v>
      </c>
      <c r="E2386" s="376" t="s">
        <v>1982</v>
      </c>
      <c r="F2386" s="377">
        <v>46</v>
      </c>
      <c r="G2386" s="378">
        <v>43.3913043478261</v>
      </c>
      <c r="H2386" s="378">
        <v>1996</v>
      </c>
      <c r="I2386" s="379">
        <v>2.6795435110299999E-3</v>
      </c>
      <c r="J2386" s="379">
        <v>6.1753006769999996E-5</v>
      </c>
      <c r="K2386" s="379">
        <v>0</v>
      </c>
    </row>
    <row r="2387" spans="2:11" x14ac:dyDescent="0.2">
      <c r="B2387" s="375" t="s">
        <v>2316</v>
      </c>
      <c r="C2387" s="359" t="s">
        <v>1811</v>
      </c>
      <c r="D2387" s="359" t="s">
        <v>1779</v>
      </c>
      <c r="E2387" s="376" t="s">
        <v>1982</v>
      </c>
      <c r="F2387" s="377">
        <v>3</v>
      </c>
      <c r="G2387" s="378">
        <v>189</v>
      </c>
      <c r="H2387" s="378">
        <v>567</v>
      </c>
      <c r="I2387" s="379">
        <v>7.6117293124E-4</v>
      </c>
      <c r="J2387" s="379">
        <v>4.02737001E-6</v>
      </c>
      <c r="K2387" s="379">
        <v>0</v>
      </c>
    </row>
    <row r="2388" spans="2:11" x14ac:dyDescent="0.2">
      <c r="B2388" s="375" t="s">
        <v>2316</v>
      </c>
      <c r="C2388" s="359" t="s">
        <v>1811</v>
      </c>
      <c r="D2388" s="359" t="s">
        <v>1779</v>
      </c>
      <c r="E2388" s="376" t="s">
        <v>1982</v>
      </c>
      <c r="F2388" s="377">
        <v>28</v>
      </c>
      <c r="G2388" s="378">
        <v>200</v>
      </c>
      <c r="H2388" s="378">
        <v>5600</v>
      </c>
      <c r="I2388" s="379">
        <v>7.5177573455900001E-3</v>
      </c>
      <c r="J2388" s="379">
        <v>3.7588786730000001E-5</v>
      </c>
      <c r="K2388" s="379">
        <v>0</v>
      </c>
    </row>
    <row r="2389" spans="2:11" x14ac:dyDescent="0.2">
      <c r="B2389" s="375" t="s">
        <v>2316</v>
      </c>
      <c r="C2389" s="359" t="s">
        <v>1811</v>
      </c>
      <c r="D2389" s="359" t="s">
        <v>1779</v>
      </c>
      <c r="E2389" s="376" t="s">
        <v>1982</v>
      </c>
      <c r="F2389" s="377">
        <v>57</v>
      </c>
      <c r="G2389" s="378">
        <v>279</v>
      </c>
      <c r="H2389" s="378">
        <v>15903</v>
      </c>
      <c r="I2389" s="379">
        <v>2.1349088404800001E-2</v>
      </c>
      <c r="J2389" s="379">
        <v>7.6520030120000006E-5</v>
      </c>
      <c r="K2389" s="379">
        <v>0</v>
      </c>
    </row>
    <row r="2390" spans="2:11" x14ac:dyDescent="0.2">
      <c r="B2390" s="375" t="s">
        <v>2316</v>
      </c>
      <c r="C2390" s="359" t="s">
        <v>1906</v>
      </c>
      <c r="D2390" s="359" t="s">
        <v>1783</v>
      </c>
      <c r="E2390" s="376" t="s">
        <v>1982</v>
      </c>
      <c r="F2390" s="377">
        <v>4</v>
      </c>
      <c r="G2390" s="378">
        <v>95</v>
      </c>
      <c r="H2390" s="378">
        <v>380</v>
      </c>
      <c r="I2390" s="379">
        <v>5.1013353416000005E-4</v>
      </c>
      <c r="J2390" s="379">
        <v>5.36982668E-6</v>
      </c>
      <c r="K2390" s="379">
        <v>0</v>
      </c>
    </row>
    <row r="2391" spans="2:11" x14ac:dyDescent="0.2">
      <c r="B2391" s="375" t="s">
        <v>2316</v>
      </c>
      <c r="C2391" s="359" t="s">
        <v>2088</v>
      </c>
      <c r="D2391" s="359" t="s">
        <v>1779</v>
      </c>
      <c r="E2391" s="376" t="s">
        <v>1982</v>
      </c>
      <c r="F2391" s="377">
        <v>47</v>
      </c>
      <c r="G2391" s="378">
        <v>325</v>
      </c>
      <c r="H2391" s="378">
        <v>15275</v>
      </c>
      <c r="I2391" s="379">
        <v>2.0506025616760001E-2</v>
      </c>
      <c r="J2391" s="379">
        <v>6.3095463440000004E-5</v>
      </c>
      <c r="K2391" s="379">
        <v>0</v>
      </c>
    </row>
    <row r="2392" spans="2:11" x14ac:dyDescent="0.2">
      <c r="B2392" s="375" t="s">
        <v>2316</v>
      </c>
      <c r="C2392" s="359" t="s">
        <v>1813</v>
      </c>
      <c r="D2392" s="359" t="s">
        <v>1779</v>
      </c>
      <c r="E2392" s="376" t="s">
        <v>1982</v>
      </c>
      <c r="F2392" s="377">
        <v>3</v>
      </c>
      <c r="G2392" s="378">
        <v>195</v>
      </c>
      <c r="H2392" s="378">
        <v>585</v>
      </c>
      <c r="I2392" s="379">
        <v>7.8533715128000002E-4</v>
      </c>
      <c r="J2392" s="379">
        <v>4.02737001E-6</v>
      </c>
      <c r="K2392" s="379">
        <v>0</v>
      </c>
    </row>
    <row r="2393" spans="2:11" x14ac:dyDescent="0.2">
      <c r="B2393" s="375" t="s">
        <v>2316</v>
      </c>
      <c r="C2393" s="359" t="s">
        <v>1830</v>
      </c>
      <c r="D2393" s="359" t="s">
        <v>1779</v>
      </c>
      <c r="E2393" s="376" t="s">
        <v>1982</v>
      </c>
      <c r="F2393" s="377">
        <v>1</v>
      </c>
      <c r="G2393" s="378">
        <v>245</v>
      </c>
      <c r="H2393" s="378">
        <v>245</v>
      </c>
      <c r="I2393" s="379">
        <v>3.2890188387000002E-4</v>
      </c>
      <c r="J2393" s="379">
        <v>1.34245667E-6</v>
      </c>
      <c r="K2393" s="379">
        <v>0</v>
      </c>
    </row>
    <row r="2394" spans="2:11" x14ac:dyDescent="0.2">
      <c r="B2394" s="375" t="s">
        <v>2316</v>
      </c>
      <c r="C2394" s="359" t="s">
        <v>1934</v>
      </c>
      <c r="D2394" s="359" t="s">
        <v>1779</v>
      </c>
      <c r="E2394" s="376" t="s">
        <v>1982</v>
      </c>
      <c r="F2394" s="377">
        <v>24</v>
      </c>
      <c r="G2394" s="378">
        <v>48</v>
      </c>
      <c r="H2394" s="378">
        <v>1152</v>
      </c>
      <c r="I2394" s="379">
        <v>1.54651008252E-3</v>
      </c>
      <c r="J2394" s="379">
        <v>3.2218960049999997E-5</v>
      </c>
      <c r="K2394" s="379">
        <v>0</v>
      </c>
    </row>
    <row r="2395" spans="2:11" x14ac:dyDescent="0.2">
      <c r="B2395" s="375" t="s">
        <v>2316</v>
      </c>
      <c r="C2395" s="359" t="s">
        <v>2110</v>
      </c>
      <c r="D2395" s="359" t="s">
        <v>1783</v>
      </c>
      <c r="E2395" s="376" t="s">
        <v>1982</v>
      </c>
      <c r="F2395" s="377">
        <v>2</v>
      </c>
      <c r="G2395" s="378">
        <v>440</v>
      </c>
      <c r="H2395" s="378">
        <v>880</v>
      </c>
      <c r="I2395" s="379">
        <v>1.18136186859E-3</v>
      </c>
      <c r="J2395" s="379">
        <v>2.68491334E-6</v>
      </c>
      <c r="K2395" s="379">
        <v>0</v>
      </c>
    </row>
    <row r="2396" spans="2:11" x14ac:dyDescent="0.2">
      <c r="B2396" s="375" t="s">
        <v>2316</v>
      </c>
      <c r="C2396" s="359" t="s">
        <v>1874</v>
      </c>
      <c r="D2396" s="359" t="s">
        <v>1779</v>
      </c>
      <c r="E2396" s="376" t="s">
        <v>1982</v>
      </c>
      <c r="F2396" s="377">
        <v>16</v>
      </c>
      <c r="G2396" s="378">
        <v>408</v>
      </c>
      <c r="H2396" s="378">
        <v>6528</v>
      </c>
      <c r="I2396" s="379">
        <v>8.7635571342800003E-3</v>
      </c>
      <c r="J2396" s="379">
        <v>2.14793067E-5</v>
      </c>
      <c r="K2396" s="379">
        <v>0</v>
      </c>
    </row>
    <row r="2397" spans="2:11" x14ac:dyDescent="0.2">
      <c r="B2397" s="375" t="s">
        <v>2316</v>
      </c>
      <c r="C2397" s="359" t="s">
        <v>1978</v>
      </c>
      <c r="D2397" s="359" t="s">
        <v>1779</v>
      </c>
      <c r="E2397" s="376" t="s">
        <v>1982</v>
      </c>
      <c r="F2397" s="377">
        <v>16</v>
      </c>
      <c r="G2397" s="378">
        <v>365</v>
      </c>
      <c r="H2397" s="378">
        <v>5840</v>
      </c>
      <c r="I2397" s="379">
        <v>7.8399469461099998E-3</v>
      </c>
      <c r="J2397" s="379">
        <v>2.14793067E-5</v>
      </c>
      <c r="K2397" s="379">
        <v>0</v>
      </c>
    </row>
    <row r="2398" spans="2:11" x14ac:dyDescent="0.2">
      <c r="B2398" s="375" t="s">
        <v>2316</v>
      </c>
      <c r="C2398" s="359" t="s">
        <v>1979</v>
      </c>
      <c r="D2398" s="359" t="s">
        <v>1779</v>
      </c>
      <c r="E2398" s="376" t="s">
        <v>1982</v>
      </c>
      <c r="F2398" s="377">
        <v>16</v>
      </c>
      <c r="G2398" s="378">
        <v>65</v>
      </c>
      <c r="H2398" s="378">
        <v>1040</v>
      </c>
      <c r="I2398" s="379">
        <v>1.39615493561E-3</v>
      </c>
      <c r="J2398" s="379">
        <v>2.14793067E-5</v>
      </c>
      <c r="K2398" s="379">
        <v>0</v>
      </c>
    </row>
    <row r="2399" spans="2:11" x14ac:dyDescent="0.2">
      <c r="B2399" s="375" t="s">
        <v>2316</v>
      </c>
      <c r="C2399" s="359" t="s">
        <v>1900</v>
      </c>
      <c r="D2399" s="359" t="s">
        <v>1779</v>
      </c>
      <c r="E2399" s="376" t="s">
        <v>1982</v>
      </c>
      <c r="F2399" s="377">
        <v>6</v>
      </c>
      <c r="G2399" s="378">
        <v>6</v>
      </c>
      <c r="H2399" s="378">
        <v>36</v>
      </c>
      <c r="I2399" s="379">
        <v>4.8328440079999998E-5</v>
      </c>
      <c r="J2399" s="379">
        <v>8.0547400100000002E-6</v>
      </c>
      <c r="K2399" s="379">
        <v>0</v>
      </c>
    </row>
    <row r="2400" spans="2:11" x14ac:dyDescent="0.2">
      <c r="B2400" s="375" t="s">
        <v>2316</v>
      </c>
      <c r="C2400" s="359" t="s">
        <v>1901</v>
      </c>
      <c r="D2400" s="359" t="s">
        <v>1783</v>
      </c>
      <c r="E2400" s="376" t="s">
        <v>1982</v>
      </c>
      <c r="F2400" s="377">
        <v>1</v>
      </c>
      <c r="G2400" s="378">
        <v>140</v>
      </c>
      <c r="H2400" s="378">
        <v>140</v>
      </c>
      <c r="I2400" s="379">
        <v>1.8794393363999999E-4</v>
      </c>
      <c r="J2400" s="379">
        <v>1.34245667E-6</v>
      </c>
      <c r="K2400" s="379">
        <v>0</v>
      </c>
    </row>
    <row r="2401" spans="2:11" x14ac:dyDescent="0.2">
      <c r="B2401" s="375" t="s">
        <v>2316</v>
      </c>
      <c r="C2401" s="359" t="s">
        <v>1901</v>
      </c>
      <c r="D2401" s="359" t="s">
        <v>1783</v>
      </c>
      <c r="E2401" s="376" t="s">
        <v>1982</v>
      </c>
      <c r="F2401" s="377">
        <v>1</v>
      </c>
      <c r="G2401" s="378">
        <v>175</v>
      </c>
      <c r="H2401" s="378">
        <v>175</v>
      </c>
      <c r="I2401" s="379">
        <v>2.3492991705E-4</v>
      </c>
      <c r="J2401" s="379">
        <v>1.34245667E-6</v>
      </c>
      <c r="K2401" s="379">
        <v>0</v>
      </c>
    </row>
    <row r="2402" spans="2:11" x14ac:dyDescent="0.2">
      <c r="B2402" s="375" t="s">
        <v>2317</v>
      </c>
      <c r="C2402" s="359" t="s">
        <v>1913</v>
      </c>
      <c r="D2402" s="359" t="s">
        <v>1779</v>
      </c>
      <c r="E2402" s="376" t="s">
        <v>1982</v>
      </c>
      <c r="F2402" s="377">
        <v>2</v>
      </c>
      <c r="G2402" s="378">
        <v>75</v>
      </c>
      <c r="H2402" s="378">
        <v>150</v>
      </c>
      <c r="I2402" s="379">
        <v>2.0136850033000001E-4</v>
      </c>
      <c r="J2402" s="379">
        <v>2.68491334E-6</v>
      </c>
      <c r="K2402" s="379">
        <v>0</v>
      </c>
    </row>
    <row r="2403" spans="2:11" x14ac:dyDescent="0.2">
      <c r="B2403" s="375" t="s">
        <v>2317</v>
      </c>
      <c r="C2403" s="359" t="s">
        <v>2088</v>
      </c>
      <c r="D2403" s="359" t="s">
        <v>1779</v>
      </c>
      <c r="E2403" s="376" t="s">
        <v>1982</v>
      </c>
      <c r="F2403" s="377">
        <v>2</v>
      </c>
      <c r="G2403" s="378">
        <v>225</v>
      </c>
      <c r="H2403" s="378">
        <v>450</v>
      </c>
      <c r="I2403" s="379">
        <v>6.0410550097999996E-4</v>
      </c>
      <c r="J2403" s="379">
        <v>2.68491334E-6</v>
      </c>
      <c r="K2403" s="379">
        <v>0</v>
      </c>
    </row>
    <row r="2404" spans="2:11" x14ac:dyDescent="0.2">
      <c r="B2404" s="375" t="s">
        <v>2317</v>
      </c>
      <c r="C2404" s="359" t="s">
        <v>2088</v>
      </c>
      <c r="D2404" s="359" t="s">
        <v>1779</v>
      </c>
      <c r="E2404" s="376" t="s">
        <v>1982</v>
      </c>
      <c r="F2404" s="377">
        <v>15</v>
      </c>
      <c r="G2404" s="378">
        <v>310</v>
      </c>
      <c r="H2404" s="378">
        <v>4650</v>
      </c>
      <c r="I2404" s="379">
        <v>6.2424235101800002E-3</v>
      </c>
      <c r="J2404" s="379">
        <v>2.013685003E-5</v>
      </c>
      <c r="K2404" s="379">
        <v>0</v>
      </c>
    </row>
    <row r="2405" spans="2:11" x14ac:dyDescent="0.2">
      <c r="B2405" s="375" t="s">
        <v>2317</v>
      </c>
      <c r="C2405" s="359" t="s">
        <v>1813</v>
      </c>
      <c r="D2405" s="359" t="s">
        <v>1779</v>
      </c>
      <c r="E2405" s="376" t="s">
        <v>1982</v>
      </c>
      <c r="F2405" s="377">
        <v>2</v>
      </c>
      <c r="G2405" s="378">
        <v>45</v>
      </c>
      <c r="H2405" s="378">
        <v>90</v>
      </c>
      <c r="I2405" s="379">
        <v>1.208211002E-4</v>
      </c>
      <c r="J2405" s="379">
        <v>2.68491334E-6</v>
      </c>
      <c r="K2405" s="379">
        <v>0</v>
      </c>
    </row>
    <row r="2406" spans="2:11" x14ac:dyDescent="0.2">
      <c r="B2406" s="375" t="s">
        <v>2317</v>
      </c>
      <c r="C2406" s="359" t="s">
        <v>2171</v>
      </c>
      <c r="D2406" s="359" t="s">
        <v>2547</v>
      </c>
      <c r="E2406" s="376" t="s">
        <v>1982</v>
      </c>
      <c r="F2406" s="377">
        <v>62</v>
      </c>
      <c r="G2406" s="378">
        <v>7</v>
      </c>
      <c r="H2406" s="378">
        <v>434</v>
      </c>
      <c r="I2406" s="379">
        <v>5.8262619428000001E-4</v>
      </c>
      <c r="J2406" s="379">
        <v>8.3232313470000003E-5</v>
      </c>
      <c r="K2406" s="379">
        <v>0</v>
      </c>
    </row>
    <row r="2407" spans="2:11" x14ac:dyDescent="0.2">
      <c r="B2407" s="375" t="s">
        <v>2317</v>
      </c>
      <c r="C2407" s="359" t="s">
        <v>1984</v>
      </c>
      <c r="D2407" s="359" t="s">
        <v>1779</v>
      </c>
      <c r="E2407" s="376" t="s">
        <v>1982</v>
      </c>
      <c r="F2407" s="377">
        <v>7</v>
      </c>
      <c r="G2407" s="378">
        <v>35</v>
      </c>
      <c r="H2407" s="378">
        <v>245</v>
      </c>
      <c r="I2407" s="379">
        <v>3.2890188387000002E-4</v>
      </c>
      <c r="J2407" s="379">
        <v>9.3971966799999994E-6</v>
      </c>
      <c r="K2407" s="379">
        <v>0</v>
      </c>
    </row>
    <row r="2408" spans="2:11" x14ac:dyDescent="0.2">
      <c r="B2408" s="375" t="s">
        <v>2317</v>
      </c>
      <c r="C2408" s="359" t="s">
        <v>1984</v>
      </c>
      <c r="D2408" s="359" t="s">
        <v>1779</v>
      </c>
      <c r="E2408" s="376" t="s">
        <v>1982</v>
      </c>
      <c r="F2408" s="377">
        <v>3</v>
      </c>
      <c r="G2408" s="378">
        <v>165</v>
      </c>
      <c r="H2408" s="378">
        <v>495</v>
      </c>
      <c r="I2408" s="379">
        <v>6.6451605108000002E-4</v>
      </c>
      <c r="J2408" s="379">
        <v>4.02737001E-6</v>
      </c>
      <c r="K2408" s="379">
        <v>0</v>
      </c>
    </row>
    <row r="2409" spans="2:11" x14ac:dyDescent="0.2">
      <c r="B2409" s="375" t="s">
        <v>2317</v>
      </c>
      <c r="C2409" s="359" t="s">
        <v>1950</v>
      </c>
      <c r="D2409" s="359" t="s">
        <v>2547</v>
      </c>
      <c r="E2409" s="376" t="s">
        <v>1982</v>
      </c>
      <c r="F2409" s="377">
        <v>66</v>
      </c>
      <c r="G2409" s="378">
        <v>36.409090909090899</v>
      </c>
      <c r="H2409" s="378">
        <v>2403</v>
      </c>
      <c r="I2409" s="379">
        <v>3.2259233752600001E-3</v>
      </c>
      <c r="J2409" s="379">
        <v>8.8602140140000004E-5</v>
      </c>
      <c r="K2409" s="379">
        <v>0</v>
      </c>
    </row>
    <row r="2410" spans="2:11" x14ac:dyDescent="0.2">
      <c r="B2410" s="375" t="s">
        <v>2317</v>
      </c>
      <c r="C2410" s="359" t="s">
        <v>2001</v>
      </c>
      <c r="D2410" s="359" t="s">
        <v>2547</v>
      </c>
      <c r="E2410" s="376" t="s">
        <v>1982</v>
      </c>
      <c r="F2410" s="377">
        <v>1</v>
      </c>
      <c r="G2410" s="378">
        <v>13</v>
      </c>
      <c r="H2410" s="378">
        <v>13</v>
      </c>
      <c r="I2410" s="379">
        <v>1.7451936700000001E-5</v>
      </c>
      <c r="J2410" s="379">
        <v>1.34245667E-6</v>
      </c>
      <c r="K2410" s="379">
        <v>0</v>
      </c>
    </row>
    <row r="2411" spans="2:11" x14ac:dyDescent="0.2">
      <c r="B2411" s="375" t="s">
        <v>2317</v>
      </c>
      <c r="C2411" s="359" t="s">
        <v>1954</v>
      </c>
      <c r="D2411" s="359" t="s">
        <v>1779</v>
      </c>
      <c r="E2411" s="376" t="s">
        <v>1982</v>
      </c>
      <c r="F2411" s="377">
        <v>1</v>
      </c>
      <c r="G2411" s="378">
        <v>100</v>
      </c>
      <c r="H2411" s="378">
        <v>100</v>
      </c>
      <c r="I2411" s="379">
        <v>1.3424566689E-4</v>
      </c>
      <c r="J2411" s="379">
        <v>1.34245667E-6</v>
      </c>
      <c r="K2411" s="379">
        <v>0</v>
      </c>
    </row>
    <row r="2412" spans="2:11" x14ac:dyDescent="0.2">
      <c r="B2412" s="375" t="s">
        <v>2317</v>
      </c>
      <c r="C2412" s="359" t="s">
        <v>1954</v>
      </c>
      <c r="D2412" s="359" t="s">
        <v>1779</v>
      </c>
      <c r="E2412" s="376" t="s">
        <v>1982</v>
      </c>
      <c r="F2412" s="377">
        <v>2</v>
      </c>
      <c r="G2412" s="378">
        <v>75</v>
      </c>
      <c r="H2412" s="378">
        <v>150</v>
      </c>
      <c r="I2412" s="379">
        <v>2.0136850033000001E-4</v>
      </c>
      <c r="J2412" s="379">
        <v>2.68491334E-6</v>
      </c>
      <c r="K2412" s="379">
        <v>0</v>
      </c>
    </row>
    <row r="2413" spans="2:11" x14ac:dyDescent="0.2">
      <c r="B2413" s="375" t="s">
        <v>2317</v>
      </c>
      <c r="C2413" s="359" t="s">
        <v>1882</v>
      </c>
      <c r="D2413" s="359" t="s">
        <v>1779</v>
      </c>
      <c r="E2413" s="376" t="s">
        <v>1982</v>
      </c>
      <c r="F2413" s="377">
        <v>1</v>
      </c>
      <c r="G2413" s="378">
        <v>129</v>
      </c>
      <c r="H2413" s="378">
        <v>129</v>
      </c>
      <c r="I2413" s="379">
        <v>1.7317691027999999E-4</v>
      </c>
      <c r="J2413" s="379">
        <v>1.34245667E-6</v>
      </c>
      <c r="K2413" s="379">
        <v>0</v>
      </c>
    </row>
    <row r="2414" spans="2:11" x14ac:dyDescent="0.2">
      <c r="B2414" s="375" t="s">
        <v>2317</v>
      </c>
      <c r="C2414" s="359" t="s">
        <v>2237</v>
      </c>
      <c r="D2414" s="359" t="s">
        <v>2547</v>
      </c>
      <c r="E2414" s="376" t="s">
        <v>1982</v>
      </c>
      <c r="F2414" s="377">
        <v>1</v>
      </c>
      <c r="G2414" s="378">
        <v>70</v>
      </c>
      <c r="H2414" s="378">
        <v>70</v>
      </c>
      <c r="I2414" s="379">
        <v>9.3971966819999994E-5</v>
      </c>
      <c r="J2414" s="379">
        <v>1.34245667E-6</v>
      </c>
      <c r="K2414" s="379">
        <v>0</v>
      </c>
    </row>
    <row r="2415" spans="2:11" x14ac:dyDescent="0.2">
      <c r="B2415" s="375" t="s">
        <v>2317</v>
      </c>
      <c r="C2415" s="359" t="s">
        <v>2006</v>
      </c>
      <c r="D2415" s="359" t="s">
        <v>1783</v>
      </c>
      <c r="E2415" s="376" t="s">
        <v>1982</v>
      </c>
      <c r="F2415" s="377">
        <v>30</v>
      </c>
      <c r="G2415" s="378">
        <v>275</v>
      </c>
      <c r="H2415" s="378">
        <v>8250</v>
      </c>
      <c r="I2415" s="379">
        <v>1.107526751805E-2</v>
      </c>
      <c r="J2415" s="379">
        <v>4.0273700070000002E-5</v>
      </c>
      <c r="K2415" s="379">
        <v>0</v>
      </c>
    </row>
    <row r="2416" spans="2:11" x14ac:dyDescent="0.2">
      <c r="B2416" s="375" t="s">
        <v>2317</v>
      </c>
      <c r="C2416" s="359" t="s">
        <v>1978</v>
      </c>
      <c r="D2416" s="359" t="s">
        <v>1779</v>
      </c>
      <c r="E2416" s="376" t="s">
        <v>1982</v>
      </c>
      <c r="F2416" s="377">
        <v>12</v>
      </c>
      <c r="G2416" s="378">
        <v>160</v>
      </c>
      <c r="H2416" s="378">
        <v>1920</v>
      </c>
      <c r="I2416" s="379">
        <v>2.5775168042000002E-3</v>
      </c>
      <c r="J2416" s="379">
        <v>1.610948003E-5</v>
      </c>
      <c r="K2416" s="379">
        <v>0</v>
      </c>
    </row>
    <row r="2417" spans="2:11" x14ac:dyDescent="0.2">
      <c r="B2417" s="375" t="s">
        <v>2317</v>
      </c>
      <c r="C2417" s="359" t="s">
        <v>1901</v>
      </c>
      <c r="D2417" s="359" t="s">
        <v>1783</v>
      </c>
      <c r="E2417" s="376" t="s">
        <v>1982</v>
      </c>
      <c r="F2417" s="377">
        <v>1</v>
      </c>
      <c r="G2417" s="378">
        <v>82</v>
      </c>
      <c r="H2417" s="378">
        <v>82</v>
      </c>
      <c r="I2417" s="379">
        <v>1.1008144685E-4</v>
      </c>
      <c r="J2417" s="379">
        <v>1.34245667E-6</v>
      </c>
      <c r="K2417" s="379">
        <v>0</v>
      </c>
    </row>
    <row r="2418" spans="2:11" x14ac:dyDescent="0.2">
      <c r="B2418" s="375" t="s">
        <v>2317</v>
      </c>
      <c r="C2418" s="359" t="s">
        <v>1901</v>
      </c>
      <c r="D2418" s="359" t="s">
        <v>1783</v>
      </c>
      <c r="E2418" s="376" t="s">
        <v>1982</v>
      </c>
      <c r="F2418" s="377">
        <v>225</v>
      </c>
      <c r="G2418" s="378">
        <v>355.02222222222201</v>
      </c>
      <c r="H2418" s="378">
        <v>79880</v>
      </c>
      <c r="I2418" s="379">
        <v>0.10723543870813</v>
      </c>
      <c r="J2418" s="379">
        <v>3.0205275048999998E-4</v>
      </c>
      <c r="K2418" s="379">
        <v>0</v>
      </c>
    </row>
    <row r="2419" spans="2:11" x14ac:dyDescent="0.2">
      <c r="B2419" s="375" t="s">
        <v>2318</v>
      </c>
      <c r="C2419" s="359" t="s">
        <v>2238</v>
      </c>
      <c r="D2419" s="359" t="s">
        <v>2547</v>
      </c>
      <c r="E2419" s="376" t="s">
        <v>1982</v>
      </c>
      <c r="F2419" s="377">
        <v>8</v>
      </c>
      <c r="G2419" s="378">
        <v>178.375</v>
      </c>
      <c r="H2419" s="378">
        <v>1427</v>
      </c>
      <c r="I2419" s="379">
        <v>1.9156856664599999E-3</v>
      </c>
      <c r="J2419" s="379">
        <v>1.073965335E-5</v>
      </c>
      <c r="K2419" s="379">
        <v>0</v>
      </c>
    </row>
    <row r="2420" spans="2:11" x14ac:dyDescent="0.2">
      <c r="B2420" s="375" t="s">
        <v>2319</v>
      </c>
      <c r="C2420" s="359" t="s">
        <v>2142</v>
      </c>
      <c r="D2420" s="359" t="s">
        <v>1783</v>
      </c>
      <c r="E2420" s="376" t="s">
        <v>1982</v>
      </c>
      <c r="F2420" s="377">
        <v>17</v>
      </c>
      <c r="G2420" s="378">
        <v>260</v>
      </c>
      <c r="H2420" s="378">
        <v>4420</v>
      </c>
      <c r="I2420" s="379">
        <v>5.9336584763400001E-3</v>
      </c>
      <c r="J2420" s="379">
        <v>2.2821763370000001E-5</v>
      </c>
      <c r="K2420" s="379">
        <v>0</v>
      </c>
    </row>
    <row r="2421" spans="2:11" x14ac:dyDescent="0.2">
      <c r="B2421" s="375" t="s">
        <v>2319</v>
      </c>
      <c r="C2421" s="359" t="s">
        <v>2203</v>
      </c>
      <c r="D2421" s="359" t="s">
        <v>2547</v>
      </c>
      <c r="E2421" s="376" t="s">
        <v>1982</v>
      </c>
      <c r="F2421" s="377">
        <v>16</v>
      </c>
      <c r="G2421" s="378">
        <v>260</v>
      </c>
      <c r="H2421" s="378">
        <v>4160</v>
      </c>
      <c r="I2421" s="379">
        <v>5.58461974244E-3</v>
      </c>
      <c r="J2421" s="379">
        <v>2.14793067E-5</v>
      </c>
      <c r="K2421" s="379">
        <v>0</v>
      </c>
    </row>
    <row r="2422" spans="2:11" x14ac:dyDescent="0.2">
      <c r="B2422" s="375" t="s">
        <v>2319</v>
      </c>
      <c r="C2422" s="359" t="s">
        <v>1801</v>
      </c>
      <c r="D2422" s="359" t="s">
        <v>2547</v>
      </c>
      <c r="E2422" s="376" t="s">
        <v>1982</v>
      </c>
      <c r="F2422" s="377">
        <v>18</v>
      </c>
      <c r="G2422" s="378">
        <v>360</v>
      </c>
      <c r="H2422" s="378">
        <v>6480</v>
      </c>
      <c r="I2422" s="379">
        <v>8.6991192141800001E-3</v>
      </c>
      <c r="J2422" s="379">
        <v>2.4164220039999999E-5</v>
      </c>
      <c r="K2422" s="379">
        <v>0</v>
      </c>
    </row>
    <row r="2423" spans="2:11" x14ac:dyDescent="0.2">
      <c r="B2423" s="375" t="s">
        <v>2319</v>
      </c>
      <c r="C2423" s="359" t="s">
        <v>2207</v>
      </c>
      <c r="D2423" s="359" t="s">
        <v>2547</v>
      </c>
      <c r="E2423" s="376" t="s">
        <v>1982</v>
      </c>
      <c r="F2423" s="377">
        <v>3</v>
      </c>
      <c r="G2423" s="378">
        <v>330</v>
      </c>
      <c r="H2423" s="378">
        <v>990</v>
      </c>
      <c r="I2423" s="379">
        <v>1.3290321021700001E-3</v>
      </c>
      <c r="J2423" s="379">
        <v>4.02737001E-6</v>
      </c>
      <c r="K2423" s="379">
        <v>0</v>
      </c>
    </row>
    <row r="2424" spans="2:11" x14ac:dyDescent="0.2">
      <c r="B2424" s="375" t="s">
        <v>2319</v>
      </c>
      <c r="C2424" s="359" t="s">
        <v>1947</v>
      </c>
      <c r="D2424" s="359" t="s">
        <v>2547</v>
      </c>
      <c r="E2424" s="376" t="s">
        <v>1982</v>
      </c>
      <c r="F2424" s="377">
        <v>10</v>
      </c>
      <c r="G2424" s="378">
        <v>334</v>
      </c>
      <c r="H2424" s="378">
        <v>3340</v>
      </c>
      <c r="I2424" s="379">
        <v>4.4838052739799997E-3</v>
      </c>
      <c r="J2424" s="379">
        <v>1.342456669E-5</v>
      </c>
      <c r="K2424" s="379">
        <v>0</v>
      </c>
    </row>
    <row r="2425" spans="2:11" x14ac:dyDescent="0.2">
      <c r="B2425" s="375" t="s">
        <v>2319</v>
      </c>
      <c r="C2425" s="359" t="s">
        <v>2237</v>
      </c>
      <c r="D2425" s="359" t="s">
        <v>2547</v>
      </c>
      <c r="E2425" s="376" t="s">
        <v>1982</v>
      </c>
      <c r="F2425" s="377">
        <v>1</v>
      </c>
      <c r="G2425" s="378">
        <v>40</v>
      </c>
      <c r="H2425" s="378">
        <v>40</v>
      </c>
      <c r="I2425" s="379">
        <v>5.3698266749999998E-5</v>
      </c>
      <c r="J2425" s="379">
        <v>1.34245667E-6</v>
      </c>
      <c r="K2425" s="379">
        <v>0</v>
      </c>
    </row>
    <row r="2426" spans="2:11" x14ac:dyDescent="0.2">
      <c r="B2426" s="375" t="s">
        <v>2319</v>
      </c>
      <c r="C2426" s="359" t="s">
        <v>2237</v>
      </c>
      <c r="D2426" s="359" t="s">
        <v>2547</v>
      </c>
      <c r="E2426" s="376" t="s">
        <v>1982</v>
      </c>
      <c r="F2426" s="377">
        <v>6</v>
      </c>
      <c r="G2426" s="378">
        <v>310</v>
      </c>
      <c r="H2426" s="378">
        <v>1860</v>
      </c>
      <c r="I2426" s="379">
        <v>2.49696940407E-3</v>
      </c>
      <c r="J2426" s="379">
        <v>8.0547400100000002E-6</v>
      </c>
      <c r="K2426" s="379">
        <v>0</v>
      </c>
    </row>
    <row r="2427" spans="2:11" x14ac:dyDescent="0.2">
      <c r="B2427" s="375" t="s">
        <v>2319</v>
      </c>
      <c r="C2427" s="359" t="s">
        <v>2237</v>
      </c>
      <c r="D2427" s="359" t="s">
        <v>2547</v>
      </c>
      <c r="E2427" s="376" t="s">
        <v>1982</v>
      </c>
      <c r="F2427" s="377">
        <v>27</v>
      </c>
      <c r="G2427" s="378">
        <v>78</v>
      </c>
      <c r="H2427" s="378">
        <v>2106</v>
      </c>
      <c r="I2427" s="379">
        <v>2.8272137446099998E-3</v>
      </c>
      <c r="J2427" s="379">
        <v>3.624633006E-5</v>
      </c>
      <c r="K2427" s="379">
        <v>0</v>
      </c>
    </row>
    <row r="2428" spans="2:11" x14ac:dyDescent="0.2">
      <c r="B2428" s="375" t="s">
        <v>2319</v>
      </c>
      <c r="C2428" s="359" t="s">
        <v>2237</v>
      </c>
      <c r="D2428" s="359" t="s">
        <v>2547</v>
      </c>
      <c r="E2428" s="376" t="s">
        <v>1982</v>
      </c>
      <c r="F2428" s="377">
        <v>11</v>
      </c>
      <c r="G2428" s="378">
        <v>205</v>
      </c>
      <c r="H2428" s="378">
        <v>2255</v>
      </c>
      <c r="I2428" s="379">
        <v>3.0272397882700002E-3</v>
      </c>
      <c r="J2428" s="379">
        <v>1.4767023359999999E-5</v>
      </c>
      <c r="K2428" s="379">
        <v>0</v>
      </c>
    </row>
    <row r="2429" spans="2:11" x14ac:dyDescent="0.2">
      <c r="B2429" s="375" t="s">
        <v>2320</v>
      </c>
      <c r="C2429" s="359" t="s">
        <v>1812</v>
      </c>
      <c r="D2429" s="359" t="s">
        <v>1783</v>
      </c>
      <c r="E2429" s="376" t="s">
        <v>1982</v>
      </c>
      <c r="F2429" s="377">
        <v>8</v>
      </c>
      <c r="G2429" s="378">
        <v>60</v>
      </c>
      <c r="H2429" s="378">
        <v>480</v>
      </c>
      <c r="I2429" s="379">
        <v>6.4437920105000004E-4</v>
      </c>
      <c r="J2429" s="379">
        <v>1.073965335E-5</v>
      </c>
      <c r="K2429" s="379">
        <v>0</v>
      </c>
    </row>
    <row r="2430" spans="2:11" x14ac:dyDescent="0.2">
      <c r="B2430" s="375" t="s">
        <v>2320</v>
      </c>
      <c r="C2430" s="359" t="s">
        <v>1812</v>
      </c>
      <c r="D2430" s="359" t="s">
        <v>1783</v>
      </c>
      <c r="E2430" s="376" t="s">
        <v>1982</v>
      </c>
      <c r="F2430" s="377">
        <v>9</v>
      </c>
      <c r="G2430" s="378">
        <v>175</v>
      </c>
      <c r="H2430" s="378">
        <v>1575</v>
      </c>
      <c r="I2430" s="379">
        <v>2.1143692534500002E-3</v>
      </c>
      <c r="J2430" s="379">
        <v>1.2082110019999999E-5</v>
      </c>
      <c r="K2430" s="379">
        <v>0</v>
      </c>
    </row>
    <row r="2431" spans="2:11" x14ac:dyDescent="0.2">
      <c r="B2431" s="375" t="s">
        <v>2320</v>
      </c>
      <c r="C2431" s="359" t="s">
        <v>2048</v>
      </c>
      <c r="D2431" s="359" t="s">
        <v>1779</v>
      </c>
      <c r="E2431" s="376" t="s">
        <v>1982</v>
      </c>
      <c r="F2431" s="377">
        <v>1</v>
      </c>
      <c r="G2431" s="378">
        <v>2</v>
      </c>
      <c r="H2431" s="378">
        <v>2</v>
      </c>
      <c r="I2431" s="379">
        <v>2.68491334E-6</v>
      </c>
      <c r="J2431" s="379">
        <v>1.34245667E-6</v>
      </c>
      <c r="K2431" s="379">
        <v>0</v>
      </c>
    </row>
    <row r="2432" spans="2:11" x14ac:dyDescent="0.2">
      <c r="B2432" s="375" t="s">
        <v>2320</v>
      </c>
      <c r="C2432" s="359" t="s">
        <v>2048</v>
      </c>
      <c r="D2432" s="359" t="s">
        <v>1779</v>
      </c>
      <c r="E2432" s="376" t="s">
        <v>1982</v>
      </c>
      <c r="F2432" s="377">
        <v>1</v>
      </c>
      <c r="G2432" s="378">
        <v>3</v>
      </c>
      <c r="H2432" s="378">
        <v>3</v>
      </c>
      <c r="I2432" s="379">
        <v>4.02737001E-6</v>
      </c>
      <c r="J2432" s="379">
        <v>1.34245667E-6</v>
      </c>
      <c r="K2432" s="379">
        <v>0</v>
      </c>
    </row>
    <row r="2433" spans="2:11" x14ac:dyDescent="0.2">
      <c r="B2433" s="375" t="s">
        <v>2320</v>
      </c>
      <c r="C2433" s="359" t="s">
        <v>2048</v>
      </c>
      <c r="D2433" s="359" t="s">
        <v>1779</v>
      </c>
      <c r="E2433" s="376" t="s">
        <v>1982</v>
      </c>
      <c r="F2433" s="377">
        <v>2</v>
      </c>
      <c r="G2433" s="378">
        <v>4</v>
      </c>
      <c r="H2433" s="378">
        <v>8</v>
      </c>
      <c r="I2433" s="379">
        <v>1.073965335E-5</v>
      </c>
      <c r="J2433" s="379">
        <v>2.68491334E-6</v>
      </c>
      <c r="K2433" s="379">
        <v>0</v>
      </c>
    </row>
    <row r="2434" spans="2:11" x14ac:dyDescent="0.2">
      <c r="B2434" s="375" t="s">
        <v>2320</v>
      </c>
      <c r="C2434" s="359" t="s">
        <v>1923</v>
      </c>
      <c r="D2434" s="359" t="s">
        <v>1783</v>
      </c>
      <c r="E2434" s="376" t="s">
        <v>1982</v>
      </c>
      <c r="F2434" s="377">
        <v>7</v>
      </c>
      <c r="G2434" s="378">
        <v>55</v>
      </c>
      <c r="H2434" s="378">
        <v>385</v>
      </c>
      <c r="I2434" s="379">
        <v>5.1684581750999995E-4</v>
      </c>
      <c r="J2434" s="379">
        <v>9.3971966799999994E-6</v>
      </c>
      <c r="K2434" s="379">
        <v>0</v>
      </c>
    </row>
    <row r="2435" spans="2:11" x14ac:dyDescent="0.2">
      <c r="B2435" s="375" t="s">
        <v>2320</v>
      </c>
      <c r="C2435" s="359" t="s">
        <v>2058</v>
      </c>
      <c r="D2435" s="359" t="s">
        <v>1779</v>
      </c>
      <c r="E2435" s="376" t="s">
        <v>1982</v>
      </c>
      <c r="F2435" s="377">
        <v>28</v>
      </c>
      <c r="G2435" s="378">
        <v>20</v>
      </c>
      <c r="H2435" s="378">
        <v>560</v>
      </c>
      <c r="I2435" s="379">
        <v>7.5177573455999995E-4</v>
      </c>
      <c r="J2435" s="379">
        <v>3.7588786730000001E-5</v>
      </c>
      <c r="K2435" s="379">
        <v>0</v>
      </c>
    </row>
    <row r="2436" spans="2:11" x14ac:dyDescent="0.2">
      <c r="B2436" s="375" t="s">
        <v>2320</v>
      </c>
      <c r="C2436" s="359" t="s">
        <v>1930</v>
      </c>
      <c r="D2436" s="359" t="s">
        <v>1779</v>
      </c>
      <c r="E2436" s="376" t="s">
        <v>1982</v>
      </c>
      <c r="F2436" s="377">
        <v>2</v>
      </c>
      <c r="G2436" s="378">
        <v>3</v>
      </c>
      <c r="H2436" s="378">
        <v>6</v>
      </c>
      <c r="I2436" s="379">
        <v>8.0547400100000002E-6</v>
      </c>
      <c r="J2436" s="379">
        <v>2.68491334E-6</v>
      </c>
      <c r="K2436" s="379">
        <v>0</v>
      </c>
    </row>
    <row r="2437" spans="2:11" x14ac:dyDescent="0.2">
      <c r="B2437" s="375" t="s">
        <v>2320</v>
      </c>
      <c r="C2437" s="359" t="s">
        <v>2080</v>
      </c>
      <c r="D2437" s="359" t="s">
        <v>1783</v>
      </c>
      <c r="E2437" s="376" t="s">
        <v>1982</v>
      </c>
      <c r="F2437" s="377">
        <v>2</v>
      </c>
      <c r="G2437" s="378">
        <v>5</v>
      </c>
      <c r="H2437" s="378">
        <v>10</v>
      </c>
      <c r="I2437" s="379">
        <v>1.342456669E-5</v>
      </c>
      <c r="J2437" s="379">
        <v>2.68491334E-6</v>
      </c>
      <c r="K2437" s="379">
        <v>0</v>
      </c>
    </row>
    <row r="2438" spans="2:11" x14ac:dyDescent="0.2">
      <c r="B2438" s="375" t="s">
        <v>2320</v>
      </c>
      <c r="C2438" s="359" t="s">
        <v>1931</v>
      </c>
      <c r="D2438" s="359" t="s">
        <v>1783</v>
      </c>
      <c r="E2438" s="376" t="s">
        <v>1982</v>
      </c>
      <c r="F2438" s="377">
        <v>8</v>
      </c>
      <c r="G2438" s="378">
        <v>133</v>
      </c>
      <c r="H2438" s="378">
        <v>1064</v>
      </c>
      <c r="I2438" s="379">
        <v>1.4283738956600001E-3</v>
      </c>
      <c r="J2438" s="379">
        <v>1.073965335E-5</v>
      </c>
      <c r="K2438" s="379">
        <v>0</v>
      </c>
    </row>
    <row r="2439" spans="2:11" x14ac:dyDescent="0.2">
      <c r="B2439" s="375" t="s">
        <v>2320</v>
      </c>
      <c r="C2439" s="359" t="s">
        <v>2039</v>
      </c>
      <c r="D2439" s="359" t="s">
        <v>1783</v>
      </c>
      <c r="E2439" s="376" t="s">
        <v>1982</v>
      </c>
      <c r="F2439" s="377">
        <v>3</v>
      </c>
      <c r="G2439" s="378">
        <v>200</v>
      </c>
      <c r="H2439" s="378">
        <v>600</v>
      </c>
      <c r="I2439" s="379">
        <v>8.0547400130999999E-4</v>
      </c>
      <c r="J2439" s="379">
        <v>4.02737001E-6</v>
      </c>
      <c r="K2439" s="379">
        <v>0</v>
      </c>
    </row>
    <row r="2440" spans="2:11" x14ac:dyDescent="0.2">
      <c r="B2440" s="375" t="s">
        <v>2320</v>
      </c>
      <c r="C2440" s="359" t="s">
        <v>1864</v>
      </c>
      <c r="D2440" s="359" t="s">
        <v>2547</v>
      </c>
      <c r="E2440" s="376" t="s">
        <v>1982</v>
      </c>
      <c r="F2440" s="377">
        <v>21</v>
      </c>
      <c r="G2440" s="378">
        <v>425</v>
      </c>
      <c r="H2440" s="378">
        <v>8925</v>
      </c>
      <c r="I2440" s="379">
        <v>1.1981425769529999E-2</v>
      </c>
      <c r="J2440" s="379">
        <v>2.8191590050000001E-5</v>
      </c>
      <c r="K2440" s="379">
        <v>0</v>
      </c>
    </row>
    <row r="2441" spans="2:11" x14ac:dyDescent="0.2">
      <c r="B2441" s="375" t="s">
        <v>2320</v>
      </c>
      <c r="C2441" s="359" t="s">
        <v>2077</v>
      </c>
      <c r="D2441" s="359" t="s">
        <v>1779</v>
      </c>
      <c r="E2441" s="376" t="s">
        <v>1982</v>
      </c>
      <c r="F2441" s="377">
        <v>14</v>
      </c>
      <c r="G2441" s="378">
        <v>374.642857142857</v>
      </c>
      <c r="H2441" s="378">
        <v>5245</v>
      </c>
      <c r="I2441" s="379">
        <v>7.0411852281400001E-3</v>
      </c>
      <c r="J2441" s="379">
        <v>1.8794393359999999E-5</v>
      </c>
      <c r="K2441" s="379">
        <v>0</v>
      </c>
    </row>
    <row r="2442" spans="2:11" x14ac:dyDescent="0.2">
      <c r="B2442" s="375" t="s">
        <v>2320</v>
      </c>
      <c r="C2442" s="359" t="s">
        <v>1956</v>
      </c>
      <c r="D2442" s="359" t="s">
        <v>1783</v>
      </c>
      <c r="E2442" s="376" t="s">
        <v>1982</v>
      </c>
      <c r="F2442" s="377">
        <v>4</v>
      </c>
      <c r="G2442" s="378">
        <v>261</v>
      </c>
      <c r="H2442" s="378">
        <v>1044</v>
      </c>
      <c r="I2442" s="379">
        <v>1.4015247622800001E-3</v>
      </c>
      <c r="J2442" s="379">
        <v>5.36982668E-6</v>
      </c>
      <c r="K2442" s="379">
        <v>0</v>
      </c>
    </row>
    <row r="2443" spans="2:11" x14ac:dyDescent="0.2">
      <c r="B2443" s="375" t="s">
        <v>2320</v>
      </c>
      <c r="C2443" s="359" t="s">
        <v>1957</v>
      </c>
      <c r="D2443" s="359" t="s">
        <v>1783</v>
      </c>
      <c r="E2443" s="376" t="s">
        <v>1982</v>
      </c>
      <c r="F2443" s="377">
        <v>5</v>
      </c>
      <c r="G2443" s="378">
        <v>175</v>
      </c>
      <c r="H2443" s="378">
        <v>875</v>
      </c>
      <c r="I2443" s="379">
        <v>1.17464958525E-3</v>
      </c>
      <c r="J2443" s="379">
        <v>6.7122833400000002E-6</v>
      </c>
      <c r="K2443" s="379">
        <v>0</v>
      </c>
    </row>
    <row r="2444" spans="2:11" x14ac:dyDescent="0.2">
      <c r="B2444" s="375" t="s">
        <v>2321</v>
      </c>
      <c r="C2444" s="359" t="s">
        <v>1913</v>
      </c>
      <c r="D2444" s="359" t="s">
        <v>1779</v>
      </c>
      <c r="E2444" s="376" t="s">
        <v>1982</v>
      </c>
      <c r="F2444" s="377">
        <v>46</v>
      </c>
      <c r="G2444" s="378">
        <v>33</v>
      </c>
      <c r="H2444" s="378">
        <v>1518</v>
      </c>
      <c r="I2444" s="379">
        <v>2.0378492233200001E-3</v>
      </c>
      <c r="J2444" s="379">
        <v>6.1753006769999996E-5</v>
      </c>
      <c r="K2444" s="379">
        <v>0</v>
      </c>
    </row>
    <row r="2445" spans="2:11" x14ac:dyDescent="0.2">
      <c r="B2445" s="375" t="s">
        <v>2321</v>
      </c>
      <c r="C2445" s="359" t="s">
        <v>1808</v>
      </c>
      <c r="D2445" s="359" t="s">
        <v>1779</v>
      </c>
      <c r="E2445" s="376" t="s">
        <v>1982</v>
      </c>
      <c r="F2445" s="377">
        <v>59</v>
      </c>
      <c r="G2445" s="378">
        <v>25</v>
      </c>
      <c r="H2445" s="378">
        <v>1475</v>
      </c>
      <c r="I2445" s="379">
        <v>1.9801235865600001E-3</v>
      </c>
      <c r="J2445" s="379">
        <v>7.9204943459999994E-5</v>
      </c>
      <c r="K2445" s="379">
        <v>0</v>
      </c>
    </row>
    <row r="2446" spans="2:11" x14ac:dyDescent="0.2">
      <c r="B2446" s="375" t="s">
        <v>2321</v>
      </c>
      <c r="C2446" s="359" t="s">
        <v>1810</v>
      </c>
      <c r="D2446" s="359" t="s">
        <v>1779</v>
      </c>
      <c r="E2446" s="376" t="s">
        <v>1982</v>
      </c>
      <c r="F2446" s="377">
        <v>4</v>
      </c>
      <c r="G2446" s="378">
        <v>145</v>
      </c>
      <c r="H2446" s="378">
        <v>580</v>
      </c>
      <c r="I2446" s="379">
        <v>7.7862486794000004E-4</v>
      </c>
      <c r="J2446" s="379">
        <v>5.36982668E-6</v>
      </c>
      <c r="K2446" s="379">
        <v>0</v>
      </c>
    </row>
    <row r="2447" spans="2:11" x14ac:dyDescent="0.2">
      <c r="B2447" s="375" t="s">
        <v>2321</v>
      </c>
      <c r="C2447" s="359" t="s">
        <v>1812</v>
      </c>
      <c r="D2447" s="359" t="s">
        <v>1783</v>
      </c>
      <c r="E2447" s="376" t="s">
        <v>1982</v>
      </c>
      <c r="F2447" s="377">
        <v>8</v>
      </c>
      <c r="G2447" s="378">
        <v>75</v>
      </c>
      <c r="H2447" s="378">
        <v>600</v>
      </c>
      <c r="I2447" s="379">
        <v>8.0547400130999999E-4</v>
      </c>
      <c r="J2447" s="379">
        <v>1.073965335E-5</v>
      </c>
      <c r="K2447" s="379">
        <v>0</v>
      </c>
    </row>
    <row r="2448" spans="2:11" x14ac:dyDescent="0.2">
      <c r="B2448" s="375" t="s">
        <v>2321</v>
      </c>
      <c r="C2448" s="359" t="s">
        <v>1812</v>
      </c>
      <c r="D2448" s="359" t="s">
        <v>1783</v>
      </c>
      <c r="E2448" s="376" t="s">
        <v>1982</v>
      </c>
      <c r="F2448" s="377">
        <v>12</v>
      </c>
      <c r="G2448" s="378">
        <v>130</v>
      </c>
      <c r="H2448" s="378">
        <v>1560</v>
      </c>
      <c r="I2448" s="379">
        <v>2.09423240341E-3</v>
      </c>
      <c r="J2448" s="379">
        <v>1.610948003E-5</v>
      </c>
      <c r="K2448" s="379">
        <v>0</v>
      </c>
    </row>
    <row r="2449" spans="2:11" x14ac:dyDescent="0.2">
      <c r="B2449" s="375" t="s">
        <v>2321</v>
      </c>
      <c r="C2449" s="359" t="s">
        <v>2088</v>
      </c>
      <c r="D2449" s="359" t="s">
        <v>1779</v>
      </c>
      <c r="E2449" s="376" t="s">
        <v>1982</v>
      </c>
      <c r="F2449" s="377">
        <v>17</v>
      </c>
      <c r="G2449" s="378">
        <v>257</v>
      </c>
      <c r="H2449" s="378">
        <v>4369</v>
      </c>
      <c r="I2449" s="379">
        <v>5.8651931862299996E-3</v>
      </c>
      <c r="J2449" s="379">
        <v>2.2821763370000001E-5</v>
      </c>
      <c r="K2449" s="379">
        <v>0</v>
      </c>
    </row>
    <row r="2450" spans="2:11" x14ac:dyDescent="0.2">
      <c r="B2450" s="375" t="s">
        <v>2321</v>
      </c>
      <c r="C2450" s="359" t="s">
        <v>1813</v>
      </c>
      <c r="D2450" s="359" t="s">
        <v>1779</v>
      </c>
      <c r="E2450" s="376" t="s">
        <v>1982</v>
      </c>
      <c r="F2450" s="377">
        <v>3</v>
      </c>
      <c r="G2450" s="378">
        <v>105</v>
      </c>
      <c r="H2450" s="378">
        <v>315</v>
      </c>
      <c r="I2450" s="379">
        <v>4.2287385068999998E-4</v>
      </c>
      <c r="J2450" s="379">
        <v>4.02737001E-6</v>
      </c>
      <c r="K2450" s="379">
        <v>0</v>
      </c>
    </row>
    <row r="2451" spans="2:11" x14ac:dyDescent="0.2">
      <c r="B2451" s="375" t="s">
        <v>2321</v>
      </c>
      <c r="C2451" s="359" t="s">
        <v>1930</v>
      </c>
      <c r="D2451" s="359" t="s">
        <v>1779</v>
      </c>
      <c r="E2451" s="376" t="s">
        <v>1982</v>
      </c>
      <c r="F2451" s="377">
        <v>2</v>
      </c>
      <c r="G2451" s="378">
        <v>235</v>
      </c>
      <c r="H2451" s="378">
        <v>470</v>
      </c>
      <c r="I2451" s="379">
        <v>6.3095463436000005E-4</v>
      </c>
      <c r="J2451" s="379">
        <v>2.68491334E-6</v>
      </c>
      <c r="K2451" s="379">
        <v>0</v>
      </c>
    </row>
    <row r="2452" spans="2:11" x14ac:dyDescent="0.2">
      <c r="B2452" s="375" t="s">
        <v>2321</v>
      </c>
      <c r="C2452" s="359" t="s">
        <v>1842</v>
      </c>
      <c r="D2452" s="359" t="s">
        <v>1779</v>
      </c>
      <c r="E2452" s="376" t="s">
        <v>1982</v>
      </c>
      <c r="F2452" s="377">
        <v>5</v>
      </c>
      <c r="G2452" s="378">
        <v>225</v>
      </c>
      <c r="H2452" s="378">
        <v>1125</v>
      </c>
      <c r="I2452" s="379">
        <v>1.5102637524600001E-3</v>
      </c>
      <c r="J2452" s="379">
        <v>6.7122833400000002E-6</v>
      </c>
      <c r="K2452" s="379">
        <v>0</v>
      </c>
    </row>
    <row r="2453" spans="2:11" x14ac:dyDescent="0.2">
      <c r="B2453" s="375" t="s">
        <v>2321</v>
      </c>
      <c r="C2453" s="359" t="s">
        <v>1984</v>
      </c>
      <c r="D2453" s="359" t="s">
        <v>1779</v>
      </c>
      <c r="E2453" s="376" t="s">
        <v>1982</v>
      </c>
      <c r="F2453" s="377">
        <v>6</v>
      </c>
      <c r="G2453" s="378">
        <v>334</v>
      </c>
      <c r="H2453" s="378">
        <v>2004</v>
      </c>
      <c r="I2453" s="379">
        <v>2.6902831643899998E-3</v>
      </c>
      <c r="J2453" s="379">
        <v>8.0547400100000002E-6</v>
      </c>
      <c r="K2453" s="379">
        <v>0</v>
      </c>
    </row>
    <row r="2454" spans="2:11" x14ac:dyDescent="0.2">
      <c r="B2454" s="375" t="s">
        <v>2321</v>
      </c>
      <c r="C2454" s="359" t="s">
        <v>1874</v>
      </c>
      <c r="D2454" s="359" t="s">
        <v>1779</v>
      </c>
      <c r="E2454" s="376" t="s">
        <v>1982</v>
      </c>
      <c r="F2454" s="377">
        <v>1</v>
      </c>
      <c r="G2454" s="378">
        <v>101</v>
      </c>
      <c r="H2454" s="378">
        <v>101</v>
      </c>
      <c r="I2454" s="379">
        <v>1.3558812355E-4</v>
      </c>
      <c r="J2454" s="379">
        <v>1.34245667E-6</v>
      </c>
      <c r="K2454" s="379">
        <v>0</v>
      </c>
    </row>
    <row r="2455" spans="2:11" x14ac:dyDescent="0.2">
      <c r="B2455" s="375" t="s">
        <v>2321</v>
      </c>
      <c r="C2455" s="359" t="s">
        <v>1874</v>
      </c>
      <c r="D2455" s="359" t="s">
        <v>1779</v>
      </c>
      <c r="E2455" s="376" t="s">
        <v>1982</v>
      </c>
      <c r="F2455" s="377">
        <v>697</v>
      </c>
      <c r="G2455" s="378">
        <v>422</v>
      </c>
      <c r="H2455" s="378">
        <v>294134</v>
      </c>
      <c r="I2455" s="379">
        <v>0.39486214983696</v>
      </c>
      <c r="J2455" s="379">
        <v>9.3569229819000005E-4</v>
      </c>
      <c r="K2455" s="379">
        <v>0</v>
      </c>
    </row>
    <row r="2456" spans="2:11" x14ac:dyDescent="0.2">
      <c r="B2456" s="375" t="s">
        <v>2321</v>
      </c>
      <c r="C2456" s="359" t="s">
        <v>1962</v>
      </c>
      <c r="D2456" s="359" t="s">
        <v>2547</v>
      </c>
      <c r="E2456" s="376" t="s">
        <v>1982</v>
      </c>
      <c r="F2456" s="377">
        <v>38</v>
      </c>
      <c r="G2456" s="378">
        <v>305</v>
      </c>
      <c r="H2456" s="378">
        <v>11590</v>
      </c>
      <c r="I2456" s="379">
        <v>1.5559072792030001E-2</v>
      </c>
      <c r="J2456" s="379">
        <v>5.1013353419999999E-5</v>
      </c>
      <c r="K2456" s="379">
        <v>0</v>
      </c>
    </row>
    <row r="2457" spans="2:11" x14ac:dyDescent="0.2">
      <c r="B2457" s="375" t="s">
        <v>2321</v>
      </c>
      <c r="C2457" s="359" t="s">
        <v>2237</v>
      </c>
      <c r="D2457" s="359" t="s">
        <v>2547</v>
      </c>
      <c r="E2457" s="376" t="s">
        <v>1982</v>
      </c>
      <c r="F2457" s="377">
        <v>10</v>
      </c>
      <c r="G2457" s="378">
        <v>378</v>
      </c>
      <c r="H2457" s="378">
        <v>3780</v>
      </c>
      <c r="I2457" s="379">
        <v>5.0744862082699998E-3</v>
      </c>
      <c r="J2457" s="379">
        <v>1.342456669E-5</v>
      </c>
      <c r="K2457" s="379">
        <v>0</v>
      </c>
    </row>
    <row r="2458" spans="2:11" x14ac:dyDescent="0.2">
      <c r="B2458" s="375" t="s">
        <v>2321</v>
      </c>
      <c r="C2458" s="359" t="s">
        <v>1978</v>
      </c>
      <c r="D2458" s="359" t="s">
        <v>1779</v>
      </c>
      <c r="E2458" s="376" t="s">
        <v>1982</v>
      </c>
      <c r="F2458" s="377">
        <v>2</v>
      </c>
      <c r="G2458" s="378">
        <v>360</v>
      </c>
      <c r="H2458" s="378">
        <v>720</v>
      </c>
      <c r="I2458" s="379">
        <v>9.6656880157999997E-4</v>
      </c>
      <c r="J2458" s="379">
        <v>2.68491334E-6</v>
      </c>
      <c r="K2458" s="379">
        <v>0</v>
      </c>
    </row>
    <row r="2459" spans="2:11" x14ac:dyDescent="0.2">
      <c r="B2459" s="375" t="s">
        <v>2321</v>
      </c>
      <c r="C2459" s="359" t="s">
        <v>1978</v>
      </c>
      <c r="D2459" s="359" t="s">
        <v>1779</v>
      </c>
      <c r="E2459" s="376" t="s">
        <v>1982</v>
      </c>
      <c r="F2459" s="377">
        <v>9</v>
      </c>
      <c r="G2459" s="378">
        <v>230</v>
      </c>
      <c r="H2459" s="378">
        <v>2070</v>
      </c>
      <c r="I2459" s="379">
        <v>2.7788853045300002E-3</v>
      </c>
      <c r="J2459" s="379">
        <v>1.2082110019999999E-5</v>
      </c>
      <c r="K2459" s="379">
        <v>0</v>
      </c>
    </row>
    <row r="2460" spans="2:11" x14ac:dyDescent="0.2">
      <c r="B2460" s="375" t="s">
        <v>2321</v>
      </c>
      <c r="C2460" s="359" t="s">
        <v>1997</v>
      </c>
      <c r="D2460" s="359" t="s">
        <v>1779</v>
      </c>
      <c r="E2460" s="376" t="s">
        <v>1982</v>
      </c>
      <c r="F2460" s="377">
        <v>1</v>
      </c>
      <c r="G2460" s="378">
        <v>380</v>
      </c>
      <c r="H2460" s="378">
        <v>380</v>
      </c>
      <c r="I2460" s="379">
        <v>5.1013353416000005E-4</v>
      </c>
      <c r="J2460" s="379">
        <v>1.34245667E-6</v>
      </c>
      <c r="K2460" s="379">
        <v>0</v>
      </c>
    </row>
    <row r="2461" spans="2:11" x14ac:dyDescent="0.2">
      <c r="B2461" s="375" t="s">
        <v>2322</v>
      </c>
      <c r="C2461" s="359" t="s">
        <v>2323</v>
      </c>
      <c r="D2461" s="359" t="s">
        <v>1783</v>
      </c>
      <c r="E2461" s="376" t="s">
        <v>1982</v>
      </c>
      <c r="F2461" s="377">
        <v>31</v>
      </c>
      <c r="G2461" s="378">
        <v>285</v>
      </c>
      <c r="H2461" s="378">
        <v>8835</v>
      </c>
      <c r="I2461" s="379">
        <v>1.186060466933E-2</v>
      </c>
      <c r="J2461" s="379">
        <v>4.161615673E-5</v>
      </c>
      <c r="K2461" s="379">
        <v>0</v>
      </c>
    </row>
    <row r="2462" spans="2:11" x14ac:dyDescent="0.2">
      <c r="B2462" s="375" t="s">
        <v>2322</v>
      </c>
      <c r="C2462" s="359" t="s">
        <v>2047</v>
      </c>
      <c r="D2462" s="359" t="s">
        <v>1779</v>
      </c>
      <c r="E2462" s="376" t="s">
        <v>1982</v>
      </c>
      <c r="F2462" s="377">
        <v>3</v>
      </c>
      <c r="G2462" s="378">
        <v>85</v>
      </c>
      <c r="H2462" s="378">
        <v>255</v>
      </c>
      <c r="I2462" s="379">
        <v>3.4232645056000001E-4</v>
      </c>
      <c r="J2462" s="379">
        <v>4.02737001E-6</v>
      </c>
      <c r="K2462" s="379">
        <v>0</v>
      </c>
    </row>
    <row r="2463" spans="2:11" x14ac:dyDescent="0.2">
      <c r="B2463" s="375" t="s">
        <v>2322</v>
      </c>
      <c r="C2463" s="359" t="s">
        <v>1905</v>
      </c>
      <c r="D2463" s="359" t="s">
        <v>2547</v>
      </c>
      <c r="E2463" s="376" t="s">
        <v>1982</v>
      </c>
      <c r="F2463" s="377">
        <v>27</v>
      </c>
      <c r="G2463" s="378">
        <v>305</v>
      </c>
      <c r="H2463" s="378">
        <v>8235</v>
      </c>
      <c r="I2463" s="379">
        <v>1.105513066802E-2</v>
      </c>
      <c r="J2463" s="379">
        <v>3.624633006E-5</v>
      </c>
      <c r="K2463" s="379">
        <v>0</v>
      </c>
    </row>
    <row r="2464" spans="2:11" x14ac:dyDescent="0.2">
      <c r="B2464" s="375" t="s">
        <v>2322</v>
      </c>
      <c r="C2464" s="359" t="s">
        <v>1812</v>
      </c>
      <c r="D2464" s="359" t="s">
        <v>1783</v>
      </c>
      <c r="E2464" s="376" t="s">
        <v>1982</v>
      </c>
      <c r="F2464" s="377">
        <v>8</v>
      </c>
      <c r="G2464" s="378">
        <v>180</v>
      </c>
      <c r="H2464" s="378">
        <v>1440</v>
      </c>
      <c r="I2464" s="379">
        <v>1.9331376031499999E-3</v>
      </c>
      <c r="J2464" s="379">
        <v>1.073965335E-5</v>
      </c>
      <c r="K2464" s="379">
        <v>0</v>
      </c>
    </row>
    <row r="2465" spans="2:11" x14ac:dyDescent="0.2">
      <c r="B2465" s="375" t="s">
        <v>2322</v>
      </c>
      <c r="C2465" s="359" t="s">
        <v>2088</v>
      </c>
      <c r="D2465" s="359" t="s">
        <v>1779</v>
      </c>
      <c r="E2465" s="376" t="s">
        <v>1982</v>
      </c>
      <c r="F2465" s="377">
        <v>2</v>
      </c>
      <c r="G2465" s="378">
        <v>165</v>
      </c>
      <c r="H2465" s="378">
        <v>330</v>
      </c>
      <c r="I2465" s="379">
        <v>4.4301070072000001E-4</v>
      </c>
      <c r="J2465" s="379">
        <v>2.68491334E-6</v>
      </c>
      <c r="K2465" s="379">
        <v>0</v>
      </c>
    </row>
    <row r="2466" spans="2:11" x14ac:dyDescent="0.2">
      <c r="B2466" s="375" t="s">
        <v>2322</v>
      </c>
      <c r="C2466" s="359" t="s">
        <v>2088</v>
      </c>
      <c r="D2466" s="359" t="s">
        <v>1779</v>
      </c>
      <c r="E2466" s="376" t="s">
        <v>1982</v>
      </c>
      <c r="F2466" s="377">
        <v>31</v>
      </c>
      <c r="G2466" s="378">
        <v>355</v>
      </c>
      <c r="H2466" s="378">
        <v>11005</v>
      </c>
      <c r="I2466" s="379">
        <v>1.477373564075E-2</v>
      </c>
      <c r="J2466" s="379">
        <v>4.161615673E-5</v>
      </c>
      <c r="K2466" s="379">
        <v>0</v>
      </c>
    </row>
    <row r="2467" spans="2:11" x14ac:dyDescent="0.2">
      <c r="B2467" s="375" t="s">
        <v>2322</v>
      </c>
      <c r="C2467" s="359" t="s">
        <v>1926</v>
      </c>
      <c r="D2467" s="359" t="s">
        <v>2547</v>
      </c>
      <c r="E2467" s="376" t="s">
        <v>1982</v>
      </c>
      <c r="F2467" s="377">
        <v>165</v>
      </c>
      <c r="G2467" s="378">
        <v>306</v>
      </c>
      <c r="H2467" s="378">
        <v>50490</v>
      </c>
      <c r="I2467" s="379">
        <v>6.7780637210479999E-2</v>
      </c>
      <c r="J2467" s="379">
        <v>2.2150535036000001E-4</v>
      </c>
      <c r="K2467" s="379">
        <v>0</v>
      </c>
    </row>
    <row r="2468" spans="2:11" x14ac:dyDescent="0.2">
      <c r="B2468" s="375" t="s">
        <v>2322</v>
      </c>
      <c r="C2468" s="359" t="s">
        <v>1846</v>
      </c>
      <c r="D2468" s="359" t="s">
        <v>1783</v>
      </c>
      <c r="E2468" s="376" t="s">
        <v>1982</v>
      </c>
      <c r="F2468" s="377">
        <v>59</v>
      </c>
      <c r="G2468" s="378">
        <v>315</v>
      </c>
      <c r="H2468" s="378">
        <v>18585</v>
      </c>
      <c r="I2468" s="379">
        <v>2.4949557190670001E-2</v>
      </c>
      <c r="J2468" s="379">
        <v>7.9204943459999994E-5</v>
      </c>
      <c r="K2468" s="379">
        <v>0</v>
      </c>
    </row>
    <row r="2469" spans="2:11" x14ac:dyDescent="0.2">
      <c r="B2469" s="375" t="s">
        <v>2322</v>
      </c>
      <c r="C2469" s="359" t="s">
        <v>1848</v>
      </c>
      <c r="D2469" s="359" t="s">
        <v>1779</v>
      </c>
      <c r="E2469" s="376" t="s">
        <v>1982</v>
      </c>
      <c r="F2469" s="377">
        <v>41</v>
      </c>
      <c r="G2469" s="378">
        <v>180</v>
      </c>
      <c r="H2469" s="378">
        <v>7380</v>
      </c>
      <c r="I2469" s="379">
        <v>9.9073302161499996E-3</v>
      </c>
      <c r="J2469" s="379">
        <v>5.5040723419999999E-5</v>
      </c>
      <c r="K2469" s="379">
        <v>0</v>
      </c>
    </row>
    <row r="2470" spans="2:11" x14ac:dyDescent="0.2">
      <c r="B2470" s="375" t="s">
        <v>2322</v>
      </c>
      <c r="C2470" s="359" t="s">
        <v>1862</v>
      </c>
      <c r="D2470" s="359" t="s">
        <v>1779</v>
      </c>
      <c r="E2470" s="376" t="s">
        <v>1982</v>
      </c>
      <c r="F2470" s="377">
        <v>3</v>
      </c>
      <c r="G2470" s="378">
        <v>75</v>
      </c>
      <c r="H2470" s="378">
        <v>225</v>
      </c>
      <c r="I2470" s="379">
        <v>3.0205275048999998E-4</v>
      </c>
      <c r="J2470" s="379">
        <v>4.02737001E-6</v>
      </c>
      <c r="K2470" s="379">
        <v>0</v>
      </c>
    </row>
    <row r="2471" spans="2:11" x14ac:dyDescent="0.2">
      <c r="B2471" s="375" t="s">
        <v>2322</v>
      </c>
      <c r="C2471" s="359" t="s">
        <v>2000</v>
      </c>
      <c r="D2471" s="359" t="s">
        <v>1783</v>
      </c>
      <c r="E2471" s="376" t="s">
        <v>1982</v>
      </c>
      <c r="F2471" s="377">
        <v>102</v>
      </c>
      <c r="G2471" s="378">
        <v>295</v>
      </c>
      <c r="H2471" s="378">
        <v>30090</v>
      </c>
      <c r="I2471" s="379">
        <v>4.0394521165839997E-2</v>
      </c>
      <c r="J2471" s="379">
        <v>1.3693058022000001E-4</v>
      </c>
      <c r="K2471" s="379">
        <v>0</v>
      </c>
    </row>
    <row r="2472" spans="2:11" x14ac:dyDescent="0.2">
      <c r="B2472" s="375" t="s">
        <v>2322</v>
      </c>
      <c r="C2472" s="359" t="s">
        <v>1946</v>
      </c>
      <c r="D2472" s="359" t="s">
        <v>1783</v>
      </c>
      <c r="E2472" s="376" t="s">
        <v>1982</v>
      </c>
      <c r="F2472" s="377">
        <v>16</v>
      </c>
      <c r="G2472" s="378">
        <v>5</v>
      </c>
      <c r="H2472" s="378">
        <v>80</v>
      </c>
      <c r="I2472" s="379">
        <v>1.0739653351E-4</v>
      </c>
      <c r="J2472" s="379">
        <v>2.14793067E-5</v>
      </c>
      <c r="K2472" s="379">
        <v>0</v>
      </c>
    </row>
    <row r="2473" spans="2:11" x14ac:dyDescent="0.2">
      <c r="B2473" s="375" t="s">
        <v>2322</v>
      </c>
      <c r="C2473" s="359" t="s">
        <v>1957</v>
      </c>
      <c r="D2473" s="359" t="s">
        <v>1783</v>
      </c>
      <c r="E2473" s="376" t="s">
        <v>1982</v>
      </c>
      <c r="F2473" s="377">
        <v>2</v>
      </c>
      <c r="G2473" s="378">
        <v>256.5</v>
      </c>
      <c r="H2473" s="378">
        <v>513</v>
      </c>
      <c r="I2473" s="379">
        <v>6.8868027112000004E-4</v>
      </c>
      <c r="J2473" s="379">
        <v>2.68491334E-6</v>
      </c>
      <c r="K2473" s="379">
        <v>0</v>
      </c>
    </row>
    <row r="2474" spans="2:11" x14ac:dyDescent="0.2">
      <c r="B2474" s="375" t="s">
        <v>2322</v>
      </c>
      <c r="C2474" s="359" t="s">
        <v>1978</v>
      </c>
      <c r="D2474" s="359" t="s">
        <v>1779</v>
      </c>
      <c r="E2474" s="376" t="s">
        <v>1982</v>
      </c>
      <c r="F2474" s="377">
        <v>183</v>
      </c>
      <c r="G2474" s="378">
        <v>162.04918032786901</v>
      </c>
      <c r="H2474" s="378">
        <v>29655</v>
      </c>
      <c r="I2474" s="379">
        <v>3.9810552514889998E-2</v>
      </c>
      <c r="J2474" s="379">
        <v>2.4566957039999997E-4</v>
      </c>
      <c r="K2474" s="379">
        <v>0</v>
      </c>
    </row>
    <row r="2475" spans="2:11" x14ac:dyDescent="0.2">
      <c r="B2475" s="375" t="s">
        <v>2324</v>
      </c>
      <c r="C2475" s="359" t="s">
        <v>2067</v>
      </c>
      <c r="D2475" s="359" t="s">
        <v>2547</v>
      </c>
      <c r="E2475" s="376" t="s">
        <v>1982</v>
      </c>
      <c r="F2475" s="377">
        <v>68</v>
      </c>
      <c r="G2475" s="378">
        <v>11</v>
      </c>
      <c r="H2475" s="378">
        <v>748</v>
      </c>
      <c r="I2475" s="379">
        <v>1.0041575883E-3</v>
      </c>
      <c r="J2475" s="379">
        <v>9.1287053480000005E-5</v>
      </c>
      <c r="K2475" s="379">
        <v>0</v>
      </c>
    </row>
    <row r="2476" spans="2:11" x14ac:dyDescent="0.2">
      <c r="B2476" s="375" t="s">
        <v>2324</v>
      </c>
      <c r="C2476" s="359" t="s">
        <v>1825</v>
      </c>
      <c r="D2476" s="359" t="s">
        <v>1779</v>
      </c>
      <c r="E2476" s="376" t="s">
        <v>1982</v>
      </c>
      <c r="F2476" s="377">
        <v>24</v>
      </c>
      <c r="G2476" s="378">
        <v>17</v>
      </c>
      <c r="H2476" s="378">
        <v>408</v>
      </c>
      <c r="I2476" s="379">
        <v>5.4772232088999995E-4</v>
      </c>
      <c r="J2476" s="379">
        <v>3.2218960049999997E-5</v>
      </c>
      <c r="K2476" s="379">
        <v>0</v>
      </c>
    </row>
    <row r="2477" spans="2:11" x14ac:dyDescent="0.2">
      <c r="B2477" s="375" t="s">
        <v>2324</v>
      </c>
      <c r="C2477" s="359" t="s">
        <v>1930</v>
      </c>
      <c r="D2477" s="359" t="s">
        <v>1779</v>
      </c>
      <c r="E2477" s="376" t="s">
        <v>1982</v>
      </c>
      <c r="F2477" s="377">
        <v>4</v>
      </c>
      <c r="G2477" s="378">
        <v>407</v>
      </c>
      <c r="H2477" s="378">
        <v>1628</v>
      </c>
      <c r="I2477" s="379">
        <v>2.1855194569E-3</v>
      </c>
      <c r="J2477" s="379">
        <v>5.36982668E-6</v>
      </c>
      <c r="K2477" s="379">
        <v>0</v>
      </c>
    </row>
    <row r="2478" spans="2:11" x14ac:dyDescent="0.2">
      <c r="B2478" s="375" t="s">
        <v>2324</v>
      </c>
      <c r="C2478" s="359" t="s">
        <v>1846</v>
      </c>
      <c r="D2478" s="359" t="s">
        <v>1783</v>
      </c>
      <c r="E2478" s="376" t="s">
        <v>1982</v>
      </c>
      <c r="F2478" s="377">
        <v>10</v>
      </c>
      <c r="G2478" s="378">
        <v>180</v>
      </c>
      <c r="H2478" s="378">
        <v>1800</v>
      </c>
      <c r="I2478" s="379">
        <v>2.4164220039399999E-3</v>
      </c>
      <c r="J2478" s="379">
        <v>1.342456669E-5</v>
      </c>
      <c r="K2478" s="379">
        <v>0</v>
      </c>
    </row>
    <row r="2479" spans="2:11" x14ac:dyDescent="0.2">
      <c r="B2479" s="375" t="s">
        <v>2324</v>
      </c>
      <c r="C2479" s="359" t="s">
        <v>1847</v>
      </c>
      <c r="D2479" s="359" t="s">
        <v>1779</v>
      </c>
      <c r="E2479" s="376" t="s">
        <v>1982</v>
      </c>
      <c r="F2479" s="377">
        <v>20</v>
      </c>
      <c r="G2479" s="378">
        <v>265</v>
      </c>
      <c r="H2479" s="378">
        <v>5300</v>
      </c>
      <c r="I2479" s="379">
        <v>7.11502034493E-3</v>
      </c>
      <c r="J2479" s="379">
        <v>2.6849133380000001E-5</v>
      </c>
      <c r="K2479" s="379">
        <v>0</v>
      </c>
    </row>
    <row r="2480" spans="2:11" x14ac:dyDescent="0.2">
      <c r="B2480" s="375" t="s">
        <v>2324</v>
      </c>
      <c r="C2480" s="359" t="s">
        <v>2127</v>
      </c>
      <c r="D2480" s="359" t="s">
        <v>1779</v>
      </c>
      <c r="E2480" s="376" t="s">
        <v>1982</v>
      </c>
      <c r="F2480" s="377">
        <v>1</v>
      </c>
      <c r="G2480" s="378">
        <v>90</v>
      </c>
      <c r="H2480" s="378">
        <v>90</v>
      </c>
      <c r="I2480" s="379">
        <v>1.208211002E-4</v>
      </c>
      <c r="J2480" s="379">
        <v>1.34245667E-6</v>
      </c>
      <c r="K2480" s="379">
        <v>0</v>
      </c>
    </row>
    <row r="2481" spans="2:11" x14ac:dyDescent="0.2">
      <c r="B2481" s="375" t="s">
        <v>2324</v>
      </c>
      <c r="C2481" s="359" t="s">
        <v>2153</v>
      </c>
      <c r="D2481" s="359" t="s">
        <v>1779</v>
      </c>
      <c r="E2481" s="376" t="s">
        <v>1982</v>
      </c>
      <c r="F2481" s="377">
        <v>3</v>
      </c>
      <c r="G2481" s="378">
        <v>155</v>
      </c>
      <c r="H2481" s="378">
        <v>465</v>
      </c>
      <c r="I2481" s="379">
        <v>6.2424235101999996E-4</v>
      </c>
      <c r="J2481" s="379">
        <v>4.02737001E-6</v>
      </c>
      <c r="K2481" s="379">
        <v>0</v>
      </c>
    </row>
    <row r="2482" spans="2:11" x14ac:dyDescent="0.2">
      <c r="B2482" s="375" t="s">
        <v>2324</v>
      </c>
      <c r="C2482" s="359" t="s">
        <v>2153</v>
      </c>
      <c r="D2482" s="359" t="s">
        <v>1779</v>
      </c>
      <c r="E2482" s="376" t="s">
        <v>1982</v>
      </c>
      <c r="F2482" s="377">
        <v>18</v>
      </c>
      <c r="G2482" s="378">
        <v>160</v>
      </c>
      <c r="H2482" s="378">
        <v>2880</v>
      </c>
      <c r="I2482" s="379">
        <v>3.8662752062999998E-3</v>
      </c>
      <c r="J2482" s="379">
        <v>2.4164220039999999E-5</v>
      </c>
      <c r="K2482" s="379">
        <v>0</v>
      </c>
    </row>
    <row r="2483" spans="2:11" x14ac:dyDescent="0.2">
      <c r="B2483" s="375" t="s">
        <v>2324</v>
      </c>
      <c r="C2483" s="359" t="s">
        <v>2153</v>
      </c>
      <c r="D2483" s="359" t="s">
        <v>1779</v>
      </c>
      <c r="E2483" s="376" t="s">
        <v>1982</v>
      </c>
      <c r="F2483" s="377">
        <v>42</v>
      </c>
      <c r="G2483" s="378">
        <v>220</v>
      </c>
      <c r="H2483" s="378">
        <v>9240</v>
      </c>
      <c r="I2483" s="379">
        <v>1.2404299620219999E-2</v>
      </c>
      <c r="J2483" s="379">
        <v>5.638318009E-5</v>
      </c>
      <c r="K2483" s="379">
        <v>0</v>
      </c>
    </row>
    <row r="2484" spans="2:11" x14ac:dyDescent="0.2">
      <c r="B2484" s="375" t="s">
        <v>2324</v>
      </c>
      <c r="C2484" s="359" t="s">
        <v>1857</v>
      </c>
      <c r="D2484" s="359" t="s">
        <v>1779</v>
      </c>
      <c r="E2484" s="376" t="s">
        <v>1982</v>
      </c>
      <c r="F2484" s="377">
        <v>2</v>
      </c>
      <c r="G2484" s="378">
        <v>35</v>
      </c>
      <c r="H2484" s="378">
        <v>70</v>
      </c>
      <c r="I2484" s="379">
        <v>9.3971966819999994E-5</v>
      </c>
      <c r="J2484" s="379">
        <v>2.68491334E-6</v>
      </c>
      <c r="K2484" s="379">
        <v>0</v>
      </c>
    </row>
    <row r="2485" spans="2:11" x14ac:dyDescent="0.2">
      <c r="B2485" s="375" t="s">
        <v>2324</v>
      </c>
      <c r="C2485" s="359" t="s">
        <v>1857</v>
      </c>
      <c r="D2485" s="359" t="s">
        <v>1779</v>
      </c>
      <c r="E2485" s="376" t="s">
        <v>1982</v>
      </c>
      <c r="F2485" s="377">
        <v>18</v>
      </c>
      <c r="G2485" s="378">
        <v>25</v>
      </c>
      <c r="H2485" s="378">
        <v>450</v>
      </c>
      <c r="I2485" s="379">
        <v>6.0410550097999996E-4</v>
      </c>
      <c r="J2485" s="379">
        <v>2.4164220039999999E-5</v>
      </c>
      <c r="K2485" s="379">
        <v>0</v>
      </c>
    </row>
    <row r="2486" spans="2:11" x14ac:dyDescent="0.2">
      <c r="B2486" s="375" t="s">
        <v>2324</v>
      </c>
      <c r="C2486" s="359" t="s">
        <v>1984</v>
      </c>
      <c r="D2486" s="359" t="s">
        <v>1779</v>
      </c>
      <c r="E2486" s="376" t="s">
        <v>1982</v>
      </c>
      <c r="F2486" s="377">
        <v>4</v>
      </c>
      <c r="G2486" s="378">
        <v>200</v>
      </c>
      <c r="H2486" s="378">
        <v>800</v>
      </c>
      <c r="I2486" s="379">
        <v>1.0739653350800001E-3</v>
      </c>
      <c r="J2486" s="379">
        <v>5.36982668E-6</v>
      </c>
      <c r="K2486" s="379">
        <v>0</v>
      </c>
    </row>
    <row r="2487" spans="2:11" x14ac:dyDescent="0.2">
      <c r="B2487" s="375" t="s">
        <v>2324</v>
      </c>
      <c r="C2487" s="359" t="s">
        <v>2325</v>
      </c>
      <c r="D2487" s="359" t="s">
        <v>2547</v>
      </c>
      <c r="E2487" s="376" t="s">
        <v>1982</v>
      </c>
      <c r="F2487" s="377">
        <v>3</v>
      </c>
      <c r="G2487" s="378">
        <v>275</v>
      </c>
      <c r="H2487" s="378">
        <v>825</v>
      </c>
      <c r="I2487" s="379">
        <v>1.1075267518100001E-3</v>
      </c>
      <c r="J2487" s="379">
        <v>4.02737001E-6</v>
      </c>
      <c r="K2487" s="379">
        <v>0</v>
      </c>
    </row>
    <row r="2488" spans="2:11" x14ac:dyDescent="0.2">
      <c r="B2488" s="375" t="s">
        <v>2324</v>
      </c>
      <c r="C2488" s="359" t="s">
        <v>2106</v>
      </c>
      <c r="D2488" s="359" t="s">
        <v>2547</v>
      </c>
      <c r="E2488" s="376" t="s">
        <v>1982</v>
      </c>
      <c r="F2488" s="377">
        <v>5</v>
      </c>
      <c r="G2488" s="378">
        <v>300</v>
      </c>
      <c r="H2488" s="378">
        <v>1500</v>
      </c>
      <c r="I2488" s="379">
        <v>2.0136850032799998E-3</v>
      </c>
      <c r="J2488" s="379">
        <v>6.7122833400000002E-6</v>
      </c>
      <c r="K2488" s="379">
        <v>0</v>
      </c>
    </row>
    <row r="2489" spans="2:11" x14ac:dyDescent="0.2">
      <c r="B2489" s="375" t="s">
        <v>2324</v>
      </c>
      <c r="C2489" s="359" t="s">
        <v>2082</v>
      </c>
      <c r="D2489" s="359" t="s">
        <v>1779</v>
      </c>
      <c r="E2489" s="376" t="s">
        <v>1982</v>
      </c>
      <c r="F2489" s="377">
        <v>65</v>
      </c>
      <c r="G2489" s="378">
        <v>246</v>
      </c>
      <c r="H2489" s="378">
        <v>15990</v>
      </c>
      <c r="I2489" s="379">
        <v>2.146588213499E-2</v>
      </c>
      <c r="J2489" s="379">
        <v>8.7259683479999999E-5</v>
      </c>
      <c r="K2489" s="379">
        <v>0</v>
      </c>
    </row>
    <row r="2490" spans="2:11" x14ac:dyDescent="0.2">
      <c r="B2490" s="375" t="s">
        <v>2324</v>
      </c>
      <c r="C2490" s="359" t="s">
        <v>1901</v>
      </c>
      <c r="D2490" s="359" t="s">
        <v>1783</v>
      </c>
      <c r="E2490" s="376" t="s">
        <v>1982</v>
      </c>
      <c r="F2490" s="377">
        <v>52</v>
      </c>
      <c r="G2490" s="378">
        <v>489</v>
      </c>
      <c r="H2490" s="378">
        <v>25428</v>
      </c>
      <c r="I2490" s="379">
        <v>3.4135988175640002E-2</v>
      </c>
      <c r="J2490" s="379">
        <v>6.9807746779999998E-5</v>
      </c>
      <c r="K2490" s="379">
        <v>0</v>
      </c>
    </row>
    <row r="2491" spans="2:11" x14ac:dyDescent="0.2">
      <c r="B2491" s="375" t="s">
        <v>2324</v>
      </c>
      <c r="C2491" s="359" t="s">
        <v>1901</v>
      </c>
      <c r="D2491" s="359" t="s">
        <v>1783</v>
      </c>
      <c r="E2491" s="376" t="s">
        <v>1982</v>
      </c>
      <c r="F2491" s="377">
        <v>488</v>
      </c>
      <c r="G2491" s="378">
        <v>387.24180327868902</v>
      </c>
      <c r="H2491" s="378">
        <v>188974</v>
      </c>
      <c r="I2491" s="379">
        <v>0.25368940654018002</v>
      </c>
      <c r="J2491" s="379">
        <v>6.5511885439999997E-4</v>
      </c>
      <c r="K2491" s="379">
        <v>0</v>
      </c>
    </row>
    <row r="2492" spans="2:11" x14ac:dyDescent="0.2">
      <c r="B2492" s="375" t="s">
        <v>2326</v>
      </c>
      <c r="C2492" s="359" t="s">
        <v>1807</v>
      </c>
      <c r="D2492" s="359" t="s">
        <v>1779</v>
      </c>
      <c r="E2492" s="376" t="s">
        <v>1982</v>
      </c>
      <c r="F2492" s="377">
        <v>50</v>
      </c>
      <c r="G2492" s="378">
        <v>166</v>
      </c>
      <c r="H2492" s="378">
        <v>8300</v>
      </c>
      <c r="I2492" s="379">
        <v>1.11423903515E-2</v>
      </c>
      <c r="J2492" s="379">
        <v>6.7122833439999996E-5</v>
      </c>
      <c r="K2492" s="379">
        <v>0</v>
      </c>
    </row>
    <row r="2493" spans="2:11" x14ac:dyDescent="0.2">
      <c r="B2493" s="375" t="s">
        <v>2326</v>
      </c>
      <c r="C2493" s="359" t="s">
        <v>1813</v>
      </c>
      <c r="D2493" s="359" t="s">
        <v>1779</v>
      </c>
      <c r="E2493" s="376" t="s">
        <v>1982</v>
      </c>
      <c r="F2493" s="377">
        <v>1</v>
      </c>
      <c r="G2493" s="378">
        <v>122</v>
      </c>
      <c r="H2493" s="378">
        <v>122</v>
      </c>
      <c r="I2493" s="379">
        <v>1.6377971359999999E-4</v>
      </c>
      <c r="J2493" s="379">
        <v>1.34245667E-6</v>
      </c>
      <c r="K2493" s="379">
        <v>0</v>
      </c>
    </row>
    <row r="2494" spans="2:11" x14ac:dyDescent="0.2">
      <c r="B2494" s="375" t="s">
        <v>2326</v>
      </c>
      <c r="C2494" s="359" t="s">
        <v>1813</v>
      </c>
      <c r="D2494" s="359" t="s">
        <v>1779</v>
      </c>
      <c r="E2494" s="376" t="s">
        <v>1982</v>
      </c>
      <c r="F2494" s="377">
        <v>18</v>
      </c>
      <c r="G2494" s="378">
        <v>12.8333333333333</v>
      </c>
      <c r="H2494" s="378">
        <v>231</v>
      </c>
      <c r="I2494" s="379">
        <v>3.1010749051000003E-4</v>
      </c>
      <c r="J2494" s="379">
        <v>2.4164220039999999E-5</v>
      </c>
      <c r="K2494" s="379">
        <v>0</v>
      </c>
    </row>
    <row r="2495" spans="2:11" x14ac:dyDescent="0.2">
      <c r="B2495" s="375" t="s">
        <v>2326</v>
      </c>
      <c r="C2495" s="359" t="s">
        <v>1813</v>
      </c>
      <c r="D2495" s="359" t="s">
        <v>1779</v>
      </c>
      <c r="E2495" s="376" t="s">
        <v>1982</v>
      </c>
      <c r="F2495" s="377">
        <v>6</v>
      </c>
      <c r="G2495" s="378">
        <v>150</v>
      </c>
      <c r="H2495" s="378">
        <v>900</v>
      </c>
      <c r="I2495" s="379">
        <v>1.20821100197E-3</v>
      </c>
      <c r="J2495" s="379">
        <v>8.0547400100000002E-6</v>
      </c>
      <c r="K2495" s="379">
        <v>0</v>
      </c>
    </row>
    <row r="2496" spans="2:11" x14ac:dyDescent="0.2">
      <c r="B2496" s="375" t="s">
        <v>2326</v>
      </c>
      <c r="C2496" s="359" t="s">
        <v>1827</v>
      </c>
      <c r="D2496" s="359" t="s">
        <v>1779</v>
      </c>
      <c r="E2496" s="376" t="s">
        <v>1982</v>
      </c>
      <c r="F2496" s="377">
        <v>1</v>
      </c>
      <c r="G2496" s="378">
        <v>10</v>
      </c>
      <c r="H2496" s="378">
        <v>10</v>
      </c>
      <c r="I2496" s="379">
        <v>1.342456669E-5</v>
      </c>
      <c r="J2496" s="379">
        <v>1.34245667E-6</v>
      </c>
      <c r="K2496" s="379">
        <v>0</v>
      </c>
    </row>
    <row r="2497" spans="2:11" x14ac:dyDescent="0.2">
      <c r="B2497" s="375" t="s">
        <v>2326</v>
      </c>
      <c r="C2497" s="359" t="s">
        <v>2061</v>
      </c>
      <c r="D2497" s="359" t="s">
        <v>1783</v>
      </c>
      <c r="E2497" s="376" t="s">
        <v>1982</v>
      </c>
      <c r="F2497" s="377">
        <v>2</v>
      </c>
      <c r="G2497" s="378">
        <v>195</v>
      </c>
      <c r="H2497" s="378">
        <v>390</v>
      </c>
      <c r="I2497" s="379">
        <v>5.2355810085000004E-4</v>
      </c>
      <c r="J2497" s="379">
        <v>2.68491334E-6</v>
      </c>
      <c r="K2497" s="379">
        <v>0</v>
      </c>
    </row>
    <row r="2498" spans="2:11" x14ac:dyDescent="0.2">
      <c r="B2498" s="375" t="s">
        <v>2326</v>
      </c>
      <c r="C2498" s="359" t="s">
        <v>1927</v>
      </c>
      <c r="D2498" s="359" t="s">
        <v>1783</v>
      </c>
      <c r="E2498" s="376" t="s">
        <v>1982</v>
      </c>
      <c r="F2498" s="377">
        <v>33</v>
      </c>
      <c r="G2498" s="378">
        <v>7</v>
      </c>
      <c r="H2498" s="378">
        <v>231</v>
      </c>
      <c r="I2498" s="379">
        <v>3.1010749051000003E-4</v>
      </c>
      <c r="J2498" s="379">
        <v>4.4301070070000002E-5</v>
      </c>
      <c r="K2498" s="379">
        <v>0</v>
      </c>
    </row>
    <row r="2499" spans="2:11" x14ac:dyDescent="0.2">
      <c r="B2499" s="375" t="s">
        <v>2327</v>
      </c>
      <c r="C2499" s="359" t="s">
        <v>2153</v>
      </c>
      <c r="D2499" s="359" t="s">
        <v>1779</v>
      </c>
      <c r="E2499" s="376" t="s">
        <v>1982</v>
      </c>
      <c r="F2499" s="377">
        <v>145</v>
      </c>
      <c r="G2499" s="378">
        <v>295</v>
      </c>
      <c r="H2499" s="378">
        <v>42775</v>
      </c>
      <c r="I2499" s="379">
        <v>5.742358401027E-2</v>
      </c>
      <c r="J2499" s="379">
        <v>1.9465621697999999E-4</v>
      </c>
      <c r="K2499" s="379">
        <v>0</v>
      </c>
    </row>
    <row r="2500" spans="2:11" x14ac:dyDescent="0.2">
      <c r="B2500" s="375" t="s">
        <v>2327</v>
      </c>
      <c r="C2500" s="359" t="s">
        <v>1968</v>
      </c>
      <c r="D2500" s="359" t="s">
        <v>2547</v>
      </c>
      <c r="E2500" s="376" t="s">
        <v>1982</v>
      </c>
      <c r="F2500" s="377">
        <v>7</v>
      </c>
      <c r="G2500" s="378">
        <v>460</v>
      </c>
      <c r="H2500" s="378">
        <v>3220</v>
      </c>
      <c r="I2500" s="379">
        <v>4.3227104737099996E-3</v>
      </c>
      <c r="J2500" s="379">
        <v>9.3971966799999994E-6</v>
      </c>
      <c r="K2500" s="379">
        <v>0</v>
      </c>
    </row>
    <row r="2501" spans="2:11" x14ac:dyDescent="0.2">
      <c r="B2501" s="375" t="s">
        <v>2328</v>
      </c>
      <c r="C2501" s="359" t="s">
        <v>2088</v>
      </c>
      <c r="D2501" s="359" t="s">
        <v>1779</v>
      </c>
      <c r="E2501" s="376" t="s">
        <v>1982</v>
      </c>
      <c r="F2501" s="377">
        <v>26</v>
      </c>
      <c r="G2501" s="378">
        <v>307.88461538461502</v>
      </c>
      <c r="H2501" s="378">
        <v>8005</v>
      </c>
      <c r="I2501" s="379">
        <v>1.0746365634179999E-2</v>
      </c>
      <c r="J2501" s="379">
        <v>3.4903873389999999E-5</v>
      </c>
      <c r="K2501" s="379">
        <v>0</v>
      </c>
    </row>
    <row r="2502" spans="2:11" x14ac:dyDescent="0.2">
      <c r="B2502" s="375" t="s">
        <v>2328</v>
      </c>
      <c r="C2502" s="359" t="s">
        <v>2251</v>
      </c>
      <c r="D2502" s="359" t="s">
        <v>2547</v>
      </c>
      <c r="E2502" s="376" t="s">
        <v>1982</v>
      </c>
      <c r="F2502" s="377">
        <v>48</v>
      </c>
      <c r="G2502" s="378">
        <v>350</v>
      </c>
      <c r="H2502" s="378">
        <v>16800</v>
      </c>
      <c r="I2502" s="379">
        <v>2.2553272036760001E-2</v>
      </c>
      <c r="J2502" s="379">
        <v>6.4437920109999998E-5</v>
      </c>
      <c r="K2502" s="379">
        <v>0</v>
      </c>
    </row>
    <row r="2503" spans="2:11" x14ac:dyDescent="0.2">
      <c r="B2503" s="375" t="s">
        <v>2328</v>
      </c>
      <c r="C2503" s="359" t="s">
        <v>1831</v>
      </c>
      <c r="D2503" s="359" t="s">
        <v>1783</v>
      </c>
      <c r="E2503" s="376" t="s">
        <v>1982</v>
      </c>
      <c r="F2503" s="377">
        <v>66</v>
      </c>
      <c r="G2503" s="378">
        <v>250</v>
      </c>
      <c r="H2503" s="378">
        <v>16500</v>
      </c>
      <c r="I2503" s="379">
        <v>2.2150535036109999E-2</v>
      </c>
      <c r="J2503" s="379">
        <v>8.8602140140000004E-5</v>
      </c>
      <c r="K2503" s="379">
        <v>0</v>
      </c>
    </row>
    <row r="2504" spans="2:11" x14ac:dyDescent="0.2">
      <c r="B2504" s="375" t="s">
        <v>2328</v>
      </c>
      <c r="C2504" s="359" t="s">
        <v>2171</v>
      </c>
      <c r="D2504" s="359" t="s">
        <v>2547</v>
      </c>
      <c r="E2504" s="376" t="s">
        <v>1982</v>
      </c>
      <c r="F2504" s="377">
        <v>51</v>
      </c>
      <c r="G2504" s="378">
        <v>225</v>
      </c>
      <c r="H2504" s="378">
        <v>11475</v>
      </c>
      <c r="I2504" s="379">
        <v>1.5404690275109999E-2</v>
      </c>
      <c r="J2504" s="379">
        <v>6.8465290110000004E-5</v>
      </c>
      <c r="K2504" s="379">
        <v>0</v>
      </c>
    </row>
    <row r="2505" spans="2:11" x14ac:dyDescent="0.2">
      <c r="B2505" s="375" t="s">
        <v>2328</v>
      </c>
      <c r="C2505" s="359" t="s">
        <v>2153</v>
      </c>
      <c r="D2505" s="359" t="s">
        <v>1779</v>
      </c>
      <c r="E2505" s="376" t="s">
        <v>1982</v>
      </c>
      <c r="F2505" s="377">
        <v>684</v>
      </c>
      <c r="G2505" s="378">
        <v>368</v>
      </c>
      <c r="H2505" s="378">
        <v>251712</v>
      </c>
      <c r="I2505" s="379">
        <v>0.33791245303079998</v>
      </c>
      <c r="J2505" s="379">
        <v>9.1824036150000004E-4</v>
      </c>
      <c r="K2505" s="379">
        <v>0</v>
      </c>
    </row>
    <row r="2506" spans="2:11" x14ac:dyDescent="0.2">
      <c r="B2506" s="375" t="s">
        <v>2328</v>
      </c>
      <c r="C2506" s="359" t="s">
        <v>1968</v>
      </c>
      <c r="D2506" s="359" t="s">
        <v>2547</v>
      </c>
      <c r="E2506" s="376" t="s">
        <v>1982</v>
      </c>
      <c r="F2506" s="377">
        <v>1</v>
      </c>
      <c r="G2506" s="378">
        <v>370</v>
      </c>
      <c r="H2506" s="378">
        <v>370</v>
      </c>
      <c r="I2506" s="379">
        <v>4.9670896747999998E-4</v>
      </c>
      <c r="J2506" s="379">
        <v>1.34245667E-6</v>
      </c>
      <c r="K2506" s="379">
        <v>0</v>
      </c>
    </row>
    <row r="2507" spans="2:11" x14ac:dyDescent="0.2">
      <c r="B2507" s="375" t="s">
        <v>2329</v>
      </c>
      <c r="C2507" s="359" t="s">
        <v>1812</v>
      </c>
      <c r="D2507" s="359" t="s">
        <v>1783</v>
      </c>
      <c r="E2507" s="376" t="s">
        <v>1982</v>
      </c>
      <c r="F2507" s="377">
        <v>23</v>
      </c>
      <c r="G2507" s="378">
        <v>155</v>
      </c>
      <c r="H2507" s="378">
        <v>3565</v>
      </c>
      <c r="I2507" s="379">
        <v>4.7858580244700003E-3</v>
      </c>
      <c r="J2507" s="379">
        <v>3.0876503380000003E-5</v>
      </c>
      <c r="K2507" s="379">
        <v>0</v>
      </c>
    </row>
    <row r="2508" spans="2:11" x14ac:dyDescent="0.2">
      <c r="B2508" s="375" t="s">
        <v>2329</v>
      </c>
      <c r="C2508" s="359" t="s">
        <v>1813</v>
      </c>
      <c r="D2508" s="359" t="s">
        <v>1779</v>
      </c>
      <c r="E2508" s="376" t="s">
        <v>1982</v>
      </c>
      <c r="F2508" s="377">
        <v>3</v>
      </c>
      <c r="G2508" s="378">
        <v>255</v>
      </c>
      <c r="H2508" s="378">
        <v>765</v>
      </c>
      <c r="I2508" s="379">
        <v>1.0269793516700001E-3</v>
      </c>
      <c r="J2508" s="379">
        <v>4.02737001E-6</v>
      </c>
      <c r="K2508" s="379">
        <v>0</v>
      </c>
    </row>
    <row r="2509" spans="2:11" x14ac:dyDescent="0.2">
      <c r="B2509" s="375" t="s">
        <v>2329</v>
      </c>
      <c r="C2509" s="359" t="s">
        <v>1862</v>
      </c>
      <c r="D2509" s="359" t="s">
        <v>1779</v>
      </c>
      <c r="E2509" s="376" t="s">
        <v>1982</v>
      </c>
      <c r="F2509" s="377">
        <v>1</v>
      </c>
      <c r="G2509" s="378">
        <v>145</v>
      </c>
      <c r="H2509" s="378">
        <v>145</v>
      </c>
      <c r="I2509" s="379">
        <v>1.9465621697999999E-4</v>
      </c>
      <c r="J2509" s="379">
        <v>1.34245667E-6</v>
      </c>
      <c r="K2509" s="379">
        <v>0</v>
      </c>
    </row>
    <row r="2510" spans="2:11" x14ac:dyDescent="0.2">
      <c r="B2510" s="375" t="s">
        <v>2329</v>
      </c>
      <c r="C2510" s="359" t="s">
        <v>1874</v>
      </c>
      <c r="D2510" s="359" t="s">
        <v>1779</v>
      </c>
      <c r="E2510" s="376" t="s">
        <v>1982</v>
      </c>
      <c r="F2510" s="377">
        <v>16</v>
      </c>
      <c r="G2510" s="378">
        <v>305</v>
      </c>
      <c r="H2510" s="378">
        <v>4880</v>
      </c>
      <c r="I2510" s="379">
        <v>6.5511885440099997E-3</v>
      </c>
      <c r="J2510" s="379">
        <v>2.14793067E-5</v>
      </c>
      <c r="K2510" s="379">
        <v>0</v>
      </c>
    </row>
    <row r="2511" spans="2:11" x14ac:dyDescent="0.2">
      <c r="B2511" s="375" t="s">
        <v>2329</v>
      </c>
      <c r="C2511" s="359" t="s">
        <v>2237</v>
      </c>
      <c r="D2511" s="359" t="s">
        <v>2547</v>
      </c>
      <c r="E2511" s="376" t="s">
        <v>1982</v>
      </c>
      <c r="F2511" s="377">
        <v>23</v>
      </c>
      <c r="G2511" s="378">
        <v>260</v>
      </c>
      <c r="H2511" s="378">
        <v>5980</v>
      </c>
      <c r="I2511" s="379">
        <v>8.0278908797499996E-3</v>
      </c>
      <c r="J2511" s="379">
        <v>3.0876503380000003E-5</v>
      </c>
      <c r="K2511" s="379">
        <v>0</v>
      </c>
    </row>
    <row r="2512" spans="2:11" x14ac:dyDescent="0.2">
      <c r="B2512" s="375" t="s">
        <v>2329</v>
      </c>
      <c r="C2512" s="359" t="s">
        <v>1901</v>
      </c>
      <c r="D2512" s="359" t="s">
        <v>1783</v>
      </c>
      <c r="E2512" s="376" t="s">
        <v>1982</v>
      </c>
      <c r="F2512" s="377">
        <v>15</v>
      </c>
      <c r="G2512" s="378">
        <v>285</v>
      </c>
      <c r="H2512" s="378">
        <v>4275</v>
      </c>
      <c r="I2512" s="379">
        <v>5.7390022593499998E-3</v>
      </c>
      <c r="J2512" s="379">
        <v>2.013685003E-5</v>
      </c>
      <c r="K2512" s="379">
        <v>0</v>
      </c>
    </row>
    <row r="2513" spans="2:11" x14ac:dyDescent="0.2">
      <c r="B2513" s="375" t="s">
        <v>2329</v>
      </c>
      <c r="C2513" s="359" t="s">
        <v>1901</v>
      </c>
      <c r="D2513" s="359" t="s">
        <v>1783</v>
      </c>
      <c r="E2513" s="376" t="s">
        <v>1982</v>
      </c>
      <c r="F2513" s="377">
        <v>50</v>
      </c>
      <c r="G2513" s="378">
        <v>225</v>
      </c>
      <c r="H2513" s="378">
        <v>11250</v>
      </c>
      <c r="I2513" s="379">
        <v>1.5102637524620001E-2</v>
      </c>
      <c r="J2513" s="379">
        <v>6.7122833439999996E-5</v>
      </c>
      <c r="K2513" s="379">
        <v>0</v>
      </c>
    </row>
    <row r="2514" spans="2:11" x14ac:dyDescent="0.2">
      <c r="B2514" s="375" t="s">
        <v>2330</v>
      </c>
      <c r="C2514" s="359" t="s">
        <v>1801</v>
      </c>
      <c r="D2514" s="359" t="s">
        <v>2547</v>
      </c>
      <c r="E2514" s="376" t="s">
        <v>1982</v>
      </c>
      <c r="F2514" s="377">
        <v>94</v>
      </c>
      <c r="G2514" s="378">
        <v>225</v>
      </c>
      <c r="H2514" s="378">
        <v>21150</v>
      </c>
      <c r="I2514" s="379">
        <v>2.839295854628E-2</v>
      </c>
      <c r="J2514" s="379">
        <v>1.2619092687E-4</v>
      </c>
      <c r="K2514" s="379">
        <v>0</v>
      </c>
    </row>
    <row r="2515" spans="2:11" x14ac:dyDescent="0.2">
      <c r="B2515" s="375" t="s">
        <v>2330</v>
      </c>
      <c r="C2515" s="359" t="s">
        <v>1813</v>
      </c>
      <c r="D2515" s="359" t="s">
        <v>1779</v>
      </c>
      <c r="E2515" s="376" t="s">
        <v>1982</v>
      </c>
      <c r="F2515" s="377">
        <v>3</v>
      </c>
      <c r="G2515" s="378">
        <v>10</v>
      </c>
      <c r="H2515" s="378">
        <v>30</v>
      </c>
      <c r="I2515" s="379">
        <v>4.0273700070000002E-5</v>
      </c>
      <c r="J2515" s="379">
        <v>4.02737001E-6</v>
      </c>
      <c r="K2515" s="379">
        <v>0</v>
      </c>
    </row>
    <row r="2516" spans="2:11" x14ac:dyDescent="0.2">
      <c r="B2516" s="375" t="s">
        <v>2330</v>
      </c>
      <c r="C2516" s="359" t="s">
        <v>1813</v>
      </c>
      <c r="D2516" s="359" t="s">
        <v>1779</v>
      </c>
      <c r="E2516" s="376" t="s">
        <v>1982</v>
      </c>
      <c r="F2516" s="377">
        <v>1</v>
      </c>
      <c r="G2516" s="378">
        <v>70</v>
      </c>
      <c r="H2516" s="378">
        <v>70</v>
      </c>
      <c r="I2516" s="379">
        <v>9.3971966819999994E-5</v>
      </c>
      <c r="J2516" s="379">
        <v>1.34245667E-6</v>
      </c>
      <c r="K2516" s="379">
        <v>0</v>
      </c>
    </row>
    <row r="2517" spans="2:11" x14ac:dyDescent="0.2">
      <c r="B2517" s="375" t="s">
        <v>2330</v>
      </c>
      <c r="C2517" s="359" t="s">
        <v>1813</v>
      </c>
      <c r="D2517" s="359" t="s">
        <v>1779</v>
      </c>
      <c r="E2517" s="376" t="s">
        <v>1982</v>
      </c>
      <c r="F2517" s="377">
        <v>2</v>
      </c>
      <c r="G2517" s="378">
        <v>55</v>
      </c>
      <c r="H2517" s="378">
        <v>110</v>
      </c>
      <c r="I2517" s="379">
        <v>1.4767023357000001E-4</v>
      </c>
      <c r="J2517" s="379">
        <v>2.68491334E-6</v>
      </c>
      <c r="K2517" s="379">
        <v>0</v>
      </c>
    </row>
    <row r="2518" spans="2:11" x14ac:dyDescent="0.2">
      <c r="B2518" s="375" t="s">
        <v>2330</v>
      </c>
      <c r="C2518" s="359" t="s">
        <v>1813</v>
      </c>
      <c r="D2518" s="359" t="s">
        <v>1779</v>
      </c>
      <c r="E2518" s="376" t="s">
        <v>1982</v>
      </c>
      <c r="F2518" s="377">
        <v>2</v>
      </c>
      <c r="G2518" s="378">
        <v>90</v>
      </c>
      <c r="H2518" s="378">
        <v>180</v>
      </c>
      <c r="I2518" s="379">
        <v>2.4164220039000001E-4</v>
      </c>
      <c r="J2518" s="379">
        <v>2.68491334E-6</v>
      </c>
      <c r="K2518" s="379">
        <v>0</v>
      </c>
    </row>
    <row r="2519" spans="2:11" x14ac:dyDescent="0.2">
      <c r="B2519" s="375" t="s">
        <v>2330</v>
      </c>
      <c r="C2519" s="359" t="s">
        <v>2170</v>
      </c>
      <c r="D2519" s="359" t="s">
        <v>1783</v>
      </c>
      <c r="E2519" s="376" t="s">
        <v>1982</v>
      </c>
      <c r="F2519" s="377">
        <v>2</v>
      </c>
      <c r="G2519" s="378">
        <v>285</v>
      </c>
      <c r="H2519" s="378">
        <v>570</v>
      </c>
      <c r="I2519" s="379">
        <v>7.6520030125000005E-4</v>
      </c>
      <c r="J2519" s="379">
        <v>2.68491334E-6</v>
      </c>
      <c r="K2519" s="379">
        <v>0</v>
      </c>
    </row>
    <row r="2520" spans="2:11" x14ac:dyDescent="0.2">
      <c r="B2520" s="375" t="s">
        <v>2330</v>
      </c>
      <c r="C2520" s="359" t="s">
        <v>1928</v>
      </c>
      <c r="D2520" s="359" t="s">
        <v>1783</v>
      </c>
      <c r="E2520" s="376" t="s">
        <v>1982</v>
      </c>
      <c r="F2520" s="377">
        <v>3</v>
      </c>
      <c r="G2520" s="378">
        <v>250</v>
      </c>
      <c r="H2520" s="378">
        <v>750</v>
      </c>
      <c r="I2520" s="379">
        <v>1.0068425016399999E-3</v>
      </c>
      <c r="J2520" s="379">
        <v>4.02737001E-6</v>
      </c>
      <c r="K2520" s="379">
        <v>0</v>
      </c>
    </row>
    <row r="2521" spans="2:11" x14ac:dyDescent="0.2">
      <c r="B2521" s="375" t="s">
        <v>2330</v>
      </c>
      <c r="C2521" s="359" t="s">
        <v>2153</v>
      </c>
      <c r="D2521" s="359" t="s">
        <v>1779</v>
      </c>
      <c r="E2521" s="376" t="s">
        <v>1982</v>
      </c>
      <c r="F2521" s="377">
        <v>43</v>
      </c>
      <c r="G2521" s="378">
        <v>294.41860465116298</v>
      </c>
      <c r="H2521" s="378">
        <v>12660</v>
      </c>
      <c r="I2521" s="379">
        <v>1.69955014277E-2</v>
      </c>
      <c r="J2521" s="379">
        <v>5.772563676E-5</v>
      </c>
      <c r="K2521" s="379">
        <v>0</v>
      </c>
    </row>
    <row r="2522" spans="2:11" x14ac:dyDescent="0.2">
      <c r="B2522" s="375" t="s">
        <v>2330</v>
      </c>
      <c r="C2522" s="359" t="s">
        <v>2153</v>
      </c>
      <c r="D2522" s="359" t="s">
        <v>1779</v>
      </c>
      <c r="E2522" s="376" t="s">
        <v>1982</v>
      </c>
      <c r="F2522" s="377">
        <v>158</v>
      </c>
      <c r="G2522" s="378">
        <v>357</v>
      </c>
      <c r="H2522" s="378">
        <v>56406</v>
      </c>
      <c r="I2522" s="379">
        <v>7.5722610863430004E-2</v>
      </c>
      <c r="J2522" s="379">
        <v>2.1210815368000001E-4</v>
      </c>
      <c r="K2522" s="379">
        <v>0</v>
      </c>
    </row>
    <row r="2523" spans="2:11" x14ac:dyDescent="0.2">
      <c r="B2523" s="375" t="s">
        <v>2330</v>
      </c>
      <c r="C2523" s="359" t="s">
        <v>1874</v>
      </c>
      <c r="D2523" s="359" t="s">
        <v>1779</v>
      </c>
      <c r="E2523" s="376" t="s">
        <v>1982</v>
      </c>
      <c r="F2523" s="377">
        <v>61</v>
      </c>
      <c r="G2523" s="378">
        <v>280</v>
      </c>
      <c r="H2523" s="378">
        <v>17080</v>
      </c>
      <c r="I2523" s="379">
        <v>2.292915990404E-2</v>
      </c>
      <c r="J2523" s="379">
        <v>8.1889856799999996E-5</v>
      </c>
      <c r="K2523" s="379">
        <v>0</v>
      </c>
    </row>
    <row r="2524" spans="2:11" x14ac:dyDescent="0.2">
      <c r="B2524" s="375" t="s">
        <v>2330</v>
      </c>
      <c r="C2524" s="359" t="s">
        <v>1959</v>
      </c>
      <c r="D2524" s="359" t="s">
        <v>1783</v>
      </c>
      <c r="E2524" s="376" t="s">
        <v>1982</v>
      </c>
      <c r="F2524" s="377">
        <v>1</v>
      </c>
      <c r="G2524" s="378">
        <v>317</v>
      </c>
      <c r="H2524" s="378">
        <v>317</v>
      </c>
      <c r="I2524" s="379">
        <v>4.2555876403E-4</v>
      </c>
      <c r="J2524" s="379">
        <v>1.34245667E-6</v>
      </c>
      <c r="K2524" s="379">
        <v>0</v>
      </c>
    </row>
    <row r="2525" spans="2:11" x14ac:dyDescent="0.2">
      <c r="B2525" s="375" t="s">
        <v>2330</v>
      </c>
      <c r="C2525" s="359" t="s">
        <v>1901</v>
      </c>
      <c r="D2525" s="359" t="s">
        <v>1783</v>
      </c>
      <c r="E2525" s="376" t="s">
        <v>1982</v>
      </c>
      <c r="F2525" s="377">
        <v>13</v>
      </c>
      <c r="G2525" s="378">
        <v>70</v>
      </c>
      <c r="H2525" s="378">
        <v>910</v>
      </c>
      <c r="I2525" s="379">
        <v>1.2216355686599999E-3</v>
      </c>
      <c r="J2525" s="379">
        <v>1.7451936700000001E-5</v>
      </c>
      <c r="K2525" s="379">
        <v>0</v>
      </c>
    </row>
    <row r="2526" spans="2:11" x14ac:dyDescent="0.2">
      <c r="B2526" s="375" t="s">
        <v>2330</v>
      </c>
      <c r="C2526" s="359" t="s">
        <v>1901</v>
      </c>
      <c r="D2526" s="359" t="s">
        <v>1783</v>
      </c>
      <c r="E2526" s="376" t="s">
        <v>1982</v>
      </c>
      <c r="F2526" s="377">
        <v>41</v>
      </c>
      <c r="G2526" s="378">
        <v>135</v>
      </c>
      <c r="H2526" s="378">
        <v>5535</v>
      </c>
      <c r="I2526" s="379">
        <v>7.43049766211E-3</v>
      </c>
      <c r="J2526" s="379">
        <v>5.5040723419999999E-5</v>
      </c>
      <c r="K2526" s="379">
        <v>0</v>
      </c>
    </row>
    <row r="2527" spans="2:11" x14ac:dyDescent="0.2">
      <c r="B2527" s="375" t="s">
        <v>2330</v>
      </c>
      <c r="C2527" s="359" t="s">
        <v>1901</v>
      </c>
      <c r="D2527" s="359" t="s">
        <v>1783</v>
      </c>
      <c r="E2527" s="376" t="s">
        <v>1982</v>
      </c>
      <c r="F2527" s="377">
        <v>116</v>
      </c>
      <c r="G2527" s="378">
        <v>408</v>
      </c>
      <c r="H2527" s="378">
        <v>47328</v>
      </c>
      <c r="I2527" s="379">
        <v>6.3535789223559999E-2</v>
      </c>
      <c r="J2527" s="379">
        <v>1.5572497359E-4</v>
      </c>
      <c r="K2527" s="379">
        <v>0</v>
      </c>
    </row>
    <row r="2528" spans="2:11" x14ac:dyDescent="0.2">
      <c r="B2528" s="375" t="s">
        <v>2331</v>
      </c>
      <c r="C2528" s="359" t="s">
        <v>1811</v>
      </c>
      <c r="D2528" s="359" t="s">
        <v>1779</v>
      </c>
      <c r="E2528" s="376" t="s">
        <v>1982</v>
      </c>
      <c r="F2528" s="377">
        <v>543</v>
      </c>
      <c r="G2528" s="378">
        <v>104</v>
      </c>
      <c r="H2528" s="378">
        <v>56472</v>
      </c>
      <c r="I2528" s="379">
        <v>7.5811213003569994E-2</v>
      </c>
      <c r="J2528" s="379">
        <v>7.2895397119000001E-4</v>
      </c>
      <c r="K2528" s="379">
        <v>0</v>
      </c>
    </row>
    <row r="2529" spans="2:11" x14ac:dyDescent="0.2">
      <c r="B2529" s="375" t="s">
        <v>2331</v>
      </c>
      <c r="C2529" s="359" t="s">
        <v>2098</v>
      </c>
      <c r="D2529" s="359" t="s">
        <v>2547</v>
      </c>
      <c r="E2529" s="376" t="s">
        <v>1982</v>
      </c>
      <c r="F2529" s="377">
        <v>10</v>
      </c>
      <c r="G2529" s="378">
        <v>105</v>
      </c>
      <c r="H2529" s="378">
        <v>1050</v>
      </c>
      <c r="I2529" s="379">
        <v>1.4095795023E-3</v>
      </c>
      <c r="J2529" s="379">
        <v>1.342456669E-5</v>
      </c>
      <c r="K2529" s="379">
        <v>0</v>
      </c>
    </row>
    <row r="2530" spans="2:11" x14ac:dyDescent="0.2">
      <c r="B2530" s="375" t="s">
        <v>2331</v>
      </c>
      <c r="C2530" s="359" t="s">
        <v>2011</v>
      </c>
      <c r="D2530" s="359" t="s">
        <v>1783</v>
      </c>
      <c r="E2530" s="376" t="s">
        <v>1982</v>
      </c>
      <c r="F2530" s="377">
        <v>76</v>
      </c>
      <c r="G2530" s="378">
        <v>305</v>
      </c>
      <c r="H2530" s="378">
        <v>23180</v>
      </c>
      <c r="I2530" s="379">
        <v>3.1118145584060002E-2</v>
      </c>
      <c r="J2530" s="379">
        <v>1.0202670683E-4</v>
      </c>
      <c r="K2530" s="379">
        <v>0</v>
      </c>
    </row>
    <row r="2531" spans="2:11" x14ac:dyDescent="0.2">
      <c r="B2531" s="375" t="s">
        <v>2331</v>
      </c>
      <c r="C2531" s="359" t="s">
        <v>1906</v>
      </c>
      <c r="D2531" s="359" t="s">
        <v>1783</v>
      </c>
      <c r="E2531" s="376" t="s">
        <v>1982</v>
      </c>
      <c r="F2531" s="377">
        <v>86</v>
      </c>
      <c r="G2531" s="378">
        <v>33</v>
      </c>
      <c r="H2531" s="378">
        <v>2838</v>
      </c>
      <c r="I2531" s="379">
        <v>3.8098920262099999E-3</v>
      </c>
      <c r="J2531" s="379">
        <v>1.1545127352E-4</v>
      </c>
      <c r="K2531" s="379">
        <v>0</v>
      </c>
    </row>
    <row r="2532" spans="2:11" x14ac:dyDescent="0.2">
      <c r="B2532" s="375" t="s">
        <v>2331</v>
      </c>
      <c r="C2532" s="359" t="s">
        <v>2088</v>
      </c>
      <c r="D2532" s="359" t="s">
        <v>1779</v>
      </c>
      <c r="E2532" s="376" t="s">
        <v>1982</v>
      </c>
      <c r="F2532" s="377">
        <v>22</v>
      </c>
      <c r="G2532" s="378">
        <v>295</v>
      </c>
      <c r="H2532" s="378">
        <v>6490</v>
      </c>
      <c r="I2532" s="379">
        <v>8.7125437808700003E-3</v>
      </c>
      <c r="J2532" s="379">
        <v>2.9534046709999999E-5</v>
      </c>
      <c r="K2532" s="379">
        <v>0</v>
      </c>
    </row>
    <row r="2533" spans="2:11" x14ac:dyDescent="0.2">
      <c r="B2533" s="375" t="s">
        <v>2331</v>
      </c>
      <c r="C2533" s="359" t="s">
        <v>2088</v>
      </c>
      <c r="D2533" s="359" t="s">
        <v>1779</v>
      </c>
      <c r="E2533" s="376" t="s">
        <v>1982</v>
      </c>
      <c r="F2533" s="377">
        <v>27</v>
      </c>
      <c r="G2533" s="378">
        <v>243</v>
      </c>
      <c r="H2533" s="378">
        <v>6561</v>
      </c>
      <c r="I2533" s="379">
        <v>8.8078582043599994E-3</v>
      </c>
      <c r="J2533" s="379">
        <v>3.624633006E-5</v>
      </c>
      <c r="K2533" s="379">
        <v>0</v>
      </c>
    </row>
    <row r="2534" spans="2:11" x14ac:dyDescent="0.2">
      <c r="B2534" s="375" t="s">
        <v>2331</v>
      </c>
      <c r="C2534" s="359" t="s">
        <v>1813</v>
      </c>
      <c r="D2534" s="359" t="s">
        <v>1779</v>
      </c>
      <c r="E2534" s="376" t="s">
        <v>1982</v>
      </c>
      <c r="F2534" s="377">
        <v>9</v>
      </c>
      <c r="G2534" s="378">
        <v>300</v>
      </c>
      <c r="H2534" s="378">
        <v>2700</v>
      </c>
      <c r="I2534" s="379">
        <v>3.6246330059099999E-3</v>
      </c>
      <c r="J2534" s="379">
        <v>1.2082110019999999E-5</v>
      </c>
      <c r="K2534" s="379">
        <v>0</v>
      </c>
    </row>
    <row r="2535" spans="2:11" x14ac:dyDescent="0.2">
      <c r="B2535" s="375" t="s">
        <v>2331</v>
      </c>
      <c r="C2535" s="359" t="s">
        <v>2153</v>
      </c>
      <c r="D2535" s="359" t="s">
        <v>1779</v>
      </c>
      <c r="E2535" s="376" t="s">
        <v>1982</v>
      </c>
      <c r="F2535" s="377">
        <v>23</v>
      </c>
      <c r="G2535" s="378">
        <v>150</v>
      </c>
      <c r="H2535" s="378">
        <v>3450</v>
      </c>
      <c r="I2535" s="379">
        <v>4.6314755075499998E-3</v>
      </c>
      <c r="J2535" s="379">
        <v>3.0876503380000003E-5</v>
      </c>
      <c r="K2535" s="379">
        <v>0</v>
      </c>
    </row>
    <row r="2536" spans="2:11" x14ac:dyDescent="0.2">
      <c r="B2536" s="375" t="s">
        <v>2331</v>
      </c>
      <c r="C2536" s="359" t="s">
        <v>1984</v>
      </c>
      <c r="D2536" s="359" t="s">
        <v>1779</v>
      </c>
      <c r="E2536" s="376" t="s">
        <v>1982</v>
      </c>
      <c r="F2536" s="377">
        <v>16</v>
      </c>
      <c r="G2536" s="378">
        <v>173</v>
      </c>
      <c r="H2536" s="378">
        <v>2768</v>
      </c>
      <c r="I2536" s="379">
        <v>3.71592005939E-3</v>
      </c>
      <c r="J2536" s="379">
        <v>2.14793067E-5</v>
      </c>
      <c r="K2536" s="379">
        <v>0</v>
      </c>
    </row>
    <row r="2537" spans="2:11" x14ac:dyDescent="0.2">
      <c r="B2537" s="375" t="s">
        <v>2331</v>
      </c>
      <c r="C2537" s="359" t="s">
        <v>1869</v>
      </c>
      <c r="D2537" s="359" t="s">
        <v>1779</v>
      </c>
      <c r="E2537" s="376" t="s">
        <v>1982</v>
      </c>
      <c r="F2537" s="377">
        <v>181</v>
      </c>
      <c r="G2537" s="378">
        <v>401</v>
      </c>
      <c r="H2537" s="378">
        <v>72581</v>
      </c>
      <c r="I2537" s="379">
        <v>9.7436847482159999E-2</v>
      </c>
      <c r="J2537" s="379">
        <v>2.4298465706000001E-4</v>
      </c>
      <c r="K2537" s="379">
        <v>0</v>
      </c>
    </row>
    <row r="2538" spans="2:11" x14ac:dyDescent="0.2">
      <c r="B2538" s="375" t="s">
        <v>2331</v>
      </c>
      <c r="C2538" s="359" t="s">
        <v>2076</v>
      </c>
      <c r="D2538" s="359" t="s">
        <v>1779</v>
      </c>
      <c r="E2538" s="376" t="s">
        <v>1982</v>
      </c>
      <c r="F2538" s="377">
        <v>11</v>
      </c>
      <c r="G2538" s="378">
        <v>125</v>
      </c>
      <c r="H2538" s="378">
        <v>1375</v>
      </c>
      <c r="I2538" s="379">
        <v>1.84587791968E-3</v>
      </c>
      <c r="J2538" s="379">
        <v>1.4767023359999999E-5</v>
      </c>
      <c r="K2538" s="379">
        <v>0</v>
      </c>
    </row>
    <row r="2539" spans="2:11" x14ac:dyDescent="0.2">
      <c r="B2539" s="375" t="s">
        <v>2331</v>
      </c>
      <c r="C2539" s="359" t="s">
        <v>1874</v>
      </c>
      <c r="D2539" s="359" t="s">
        <v>1779</v>
      </c>
      <c r="E2539" s="376" t="s">
        <v>1982</v>
      </c>
      <c r="F2539" s="377">
        <v>20</v>
      </c>
      <c r="G2539" s="378">
        <v>180</v>
      </c>
      <c r="H2539" s="378">
        <v>3600</v>
      </c>
      <c r="I2539" s="379">
        <v>4.8328440078799998E-3</v>
      </c>
      <c r="J2539" s="379">
        <v>2.6849133380000001E-5</v>
      </c>
      <c r="K2539" s="379">
        <v>0</v>
      </c>
    </row>
    <row r="2540" spans="2:11" x14ac:dyDescent="0.2">
      <c r="B2540" s="375" t="s">
        <v>2331</v>
      </c>
      <c r="C2540" s="359" t="s">
        <v>2077</v>
      </c>
      <c r="D2540" s="359" t="s">
        <v>1779</v>
      </c>
      <c r="E2540" s="376" t="s">
        <v>1982</v>
      </c>
      <c r="F2540" s="377">
        <v>10</v>
      </c>
      <c r="G2540" s="378">
        <v>250</v>
      </c>
      <c r="H2540" s="378">
        <v>2500</v>
      </c>
      <c r="I2540" s="379">
        <v>3.3561416721399999E-3</v>
      </c>
      <c r="J2540" s="379">
        <v>1.342456669E-5</v>
      </c>
      <c r="K2540" s="379">
        <v>0</v>
      </c>
    </row>
    <row r="2541" spans="2:11" x14ac:dyDescent="0.2">
      <c r="B2541" s="375" t="s">
        <v>2331</v>
      </c>
      <c r="C2541" s="359" t="s">
        <v>1957</v>
      </c>
      <c r="D2541" s="359" t="s">
        <v>1783</v>
      </c>
      <c r="E2541" s="376" t="s">
        <v>1982</v>
      </c>
      <c r="F2541" s="377">
        <v>165</v>
      </c>
      <c r="G2541" s="378">
        <v>405</v>
      </c>
      <c r="H2541" s="378">
        <v>66825</v>
      </c>
      <c r="I2541" s="379">
        <v>8.970966689623E-2</v>
      </c>
      <c r="J2541" s="379">
        <v>2.2150535036000001E-4</v>
      </c>
      <c r="K2541" s="379">
        <v>0</v>
      </c>
    </row>
    <row r="2542" spans="2:11" x14ac:dyDescent="0.2">
      <c r="B2542" s="375" t="s">
        <v>2331</v>
      </c>
      <c r="C2542" s="359" t="s">
        <v>1965</v>
      </c>
      <c r="D2542" s="359" t="s">
        <v>1779</v>
      </c>
      <c r="E2542" s="376" t="s">
        <v>1982</v>
      </c>
      <c r="F2542" s="377">
        <v>1</v>
      </c>
      <c r="G2542" s="378">
        <v>280</v>
      </c>
      <c r="H2542" s="378">
        <v>280</v>
      </c>
      <c r="I2542" s="379">
        <v>3.7588786727999997E-4</v>
      </c>
      <c r="J2542" s="379">
        <v>1.34245667E-6</v>
      </c>
      <c r="K2542" s="379">
        <v>0</v>
      </c>
    </row>
    <row r="2543" spans="2:11" x14ac:dyDescent="0.2">
      <c r="B2543" s="375" t="s">
        <v>2331</v>
      </c>
      <c r="C2543" s="359" t="s">
        <v>1978</v>
      </c>
      <c r="D2543" s="359" t="s">
        <v>1779</v>
      </c>
      <c r="E2543" s="376" t="s">
        <v>1982</v>
      </c>
      <c r="F2543" s="377">
        <v>52</v>
      </c>
      <c r="G2543" s="378">
        <v>352</v>
      </c>
      <c r="H2543" s="378">
        <v>18304</v>
      </c>
      <c r="I2543" s="379">
        <v>2.457232686672E-2</v>
      </c>
      <c r="J2543" s="379">
        <v>6.9807746779999998E-5</v>
      </c>
      <c r="K2543" s="379">
        <v>0</v>
      </c>
    </row>
    <row r="2544" spans="2:11" x14ac:dyDescent="0.2">
      <c r="B2544" s="375" t="s">
        <v>2331</v>
      </c>
      <c r="C2544" s="359" t="s">
        <v>1901</v>
      </c>
      <c r="D2544" s="359" t="s">
        <v>1783</v>
      </c>
      <c r="E2544" s="376" t="s">
        <v>1982</v>
      </c>
      <c r="F2544" s="377">
        <v>15</v>
      </c>
      <c r="G2544" s="378">
        <v>245</v>
      </c>
      <c r="H2544" s="378">
        <v>3675</v>
      </c>
      <c r="I2544" s="379">
        <v>4.9335282580400003E-3</v>
      </c>
      <c r="J2544" s="379">
        <v>2.013685003E-5</v>
      </c>
      <c r="K2544" s="379">
        <v>0</v>
      </c>
    </row>
    <row r="2545" spans="2:11" x14ac:dyDescent="0.2">
      <c r="B2545" s="375" t="s">
        <v>2331</v>
      </c>
      <c r="C2545" s="359" t="s">
        <v>1901</v>
      </c>
      <c r="D2545" s="359" t="s">
        <v>1783</v>
      </c>
      <c r="E2545" s="376" t="s">
        <v>1982</v>
      </c>
      <c r="F2545" s="377">
        <v>149</v>
      </c>
      <c r="G2545" s="378">
        <v>279.22818791946298</v>
      </c>
      <c r="H2545" s="378">
        <v>41605</v>
      </c>
      <c r="I2545" s="379">
        <v>5.5852909707710001E-2</v>
      </c>
      <c r="J2545" s="379">
        <v>2.0002604366E-4</v>
      </c>
      <c r="K2545" s="379">
        <v>0</v>
      </c>
    </row>
    <row r="2546" spans="2:11" x14ac:dyDescent="0.2">
      <c r="B2546" s="375" t="s">
        <v>2332</v>
      </c>
      <c r="C2546" s="359" t="s">
        <v>2047</v>
      </c>
      <c r="D2546" s="359" t="s">
        <v>1779</v>
      </c>
      <c r="E2546" s="376" t="s">
        <v>1982</v>
      </c>
      <c r="F2546" s="377">
        <v>2</v>
      </c>
      <c r="G2546" s="378">
        <v>140</v>
      </c>
      <c r="H2546" s="378">
        <v>280</v>
      </c>
      <c r="I2546" s="379">
        <v>3.7588786727999997E-4</v>
      </c>
      <c r="J2546" s="379">
        <v>2.68491334E-6</v>
      </c>
      <c r="K2546" s="379">
        <v>0</v>
      </c>
    </row>
    <row r="2547" spans="2:11" x14ac:dyDescent="0.2">
      <c r="B2547" s="375" t="s">
        <v>2332</v>
      </c>
      <c r="C2547" s="359" t="s">
        <v>1812</v>
      </c>
      <c r="D2547" s="359" t="s">
        <v>1783</v>
      </c>
      <c r="E2547" s="376" t="s">
        <v>1982</v>
      </c>
      <c r="F2547" s="377">
        <v>9</v>
      </c>
      <c r="G2547" s="378">
        <v>16</v>
      </c>
      <c r="H2547" s="378">
        <v>144</v>
      </c>
      <c r="I2547" s="379">
        <v>1.9331376031999999E-4</v>
      </c>
      <c r="J2547" s="379">
        <v>1.2082110019999999E-5</v>
      </c>
      <c r="K2547" s="379">
        <v>0</v>
      </c>
    </row>
    <row r="2548" spans="2:11" x14ac:dyDescent="0.2">
      <c r="B2548" s="375" t="s">
        <v>2332</v>
      </c>
      <c r="C2548" s="359" t="s">
        <v>1812</v>
      </c>
      <c r="D2548" s="359" t="s">
        <v>1783</v>
      </c>
      <c r="E2548" s="376" t="s">
        <v>1982</v>
      </c>
      <c r="F2548" s="377">
        <v>20</v>
      </c>
      <c r="G2548" s="378">
        <v>165</v>
      </c>
      <c r="H2548" s="378">
        <v>3300</v>
      </c>
      <c r="I2548" s="379">
        <v>4.4301070072199997E-3</v>
      </c>
      <c r="J2548" s="379">
        <v>2.6849133380000001E-5</v>
      </c>
      <c r="K2548" s="379">
        <v>0</v>
      </c>
    </row>
    <row r="2549" spans="2:11" x14ac:dyDescent="0.2">
      <c r="B2549" s="375" t="s">
        <v>2332</v>
      </c>
      <c r="C2549" s="359" t="s">
        <v>2088</v>
      </c>
      <c r="D2549" s="359" t="s">
        <v>1779</v>
      </c>
      <c r="E2549" s="376" t="s">
        <v>1982</v>
      </c>
      <c r="F2549" s="377">
        <v>9</v>
      </c>
      <c r="G2549" s="378">
        <v>265</v>
      </c>
      <c r="H2549" s="378">
        <v>2385</v>
      </c>
      <c r="I2549" s="379">
        <v>3.2017591552199998E-3</v>
      </c>
      <c r="J2549" s="379">
        <v>1.2082110019999999E-5</v>
      </c>
      <c r="K2549" s="379">
        <v>0</v>
      </c>
    </row>
    <row r="2550" spans="2:11" x14ac:dyDescent="0.2">
      <c r="B2550" s="375" t="s">
        <v>2332</v>
      </c>
      <c r="C2550" s="359" t="s">
        <v>1820</v>
      </c>
      <c r="D2550" s="359" t="s">
        <v>1779</v>
      </c>
      <c r="E2550" s="376" t="s">
        <v>1982</v>
      </c>
      <c r="F2550" s="377">
        <v>16</v>
      </c>
      <c r="G2550" s="378">
        <v>215</v>
      </c>
      <c r="H2550" s="378">
        <v>3440</v>
      </c>
      <c r="I2550" s="379">
        <v>4.6180509408600004E-3</v>
      </c>
      <c r="J2550" s="379">
        <v>2.14793067E-5</v>
      </c>
      <c r="K2550" s="379">
        <v>0</v>
      </c>
    </row>
    <row r="2551" spans="2:11" x14ac:dyDescent="0.2">
      <c r="B2551" s="375" t="s">
        <v>2332</v>
      </c>
      <c r="C2551" s="359" t="s">
        <v>1924</v>
      </c>
      <c r="D2551" s="359" t="s">
        <v>1779</v>
      </c>
      <c r="E2551" s="376" t="s">
        <v>1982</v>
      </c>
      <c r="F2551" s="377">
        <v>2</v>
      </c>
      <c r="G2551" s="378">
        <v>68</v>
      </c>
      <c r="H2551" s="378">
        <v>136</v>
      </c>
      <c r="I2551" s="379">
        <v>1.8257410696000001E-4</v>
      </c>
      <c r="J2551" s="379">
        <v>2.68491334E-6</v>
      </c>
      <c r="K2551" s="379">
        <v>0</v>
      </c>
    </row>
    <row r="2552" spans="2:11" x14ac:dyDescent="0.2">
      <c r="B2552" s="375" t="s">
        <v>2332</v>
      </c>
      <c r="C2552" s="359" t="s">
        <v>1831</v>
      </c>
      <c r="D2552" s="359" t="s">
        <v>1783</v>
      </c>
      <c r="E2552" s="376" t="s">
        <v>1982</v>
      </c>
      <c r="F2552" s="377">
        <v>30</v>
      </c>
      <c r="G2552" s="378">
        <v>175</v>
      </c>
      <c r="H2552" s="378">
        <v>5250</v>
      </c>
      <c r="I2552" s="379">
        <v>7.0478975114899997E-3</v>
      </c>
      <c r="J2552" s="379">
        <v>4.0273700070000002E-5</v>
      </c>
      <c r="K2552" s="379">
        <v>0</v>
      </c>
    </row>
    <row r="2553" spans="2:11" x14ac:dyDescent="0.2">
      <c r="B2553" s="375" t="s">
        <v>2332</v>
      </c>
      <c r="C2553" s="359" t="s">
        <v>2174</v>
      </c>
      <c r="D2553" s="359" t="s">
        <v>2547</v>
      </c>
      <c r="E2553" s="376" t="s">
        <v>1982</v>
      </c>
      <c r="F2553" s="377">
        <v>190</v>
      </c>
      <c r="G2553" s="378">
        <v>380</v>
      </c>
      <c r="H2553" s="378">
        <v>72200</v>
      </c>
      <c r="I2553" s="379">
        <v>9.6925371491319995E-2</v>
      </c>
      <c r="J2553" s="379">
        <v>2.5506676708000002E-4</v>
      </c>
      <c r="K2553" s="379">
        <v>0</v>
      </c>
    </row>
    <row r="2554" spans="2:11" x14ac:dyDescent="0.2">
      <c r="B2554" s="375" t="s">
        <v>2332</v>
      </c>
      <c r="C2554" s="359" t="s">
        <v>1848</v>
      </c>
      <c r="D2554" s="359" t="s">
        <v>1779</v>
      </c>
      <c r="E2554" s="376" t="s">
        <v>1982</v>
      </c>
      <c r="F2554" s="377">
        <v>10</v>
      </c>
      <c r="G2554" s="378">
        <v>390</v>
      </c>
      <c r="H2554" s="378">
        <v>3900</v>
      </c>
      <c r="I2554" s="379">
        <v>5.2355810085300001E-3</v>
      </c>
      <c r="J2554" s="379">
        <v>1.342456669E-5</v>
      </c>
      <c r="K2554" s="379">
        <v>0</v>
      </c>
    </row>
    <row r="2555" spans="2:11" x14ac:dyDescent="0.2">
      <c r="B2555" s="375" t="s">
        <v>2332</v>
      </c>
      <c r="C2555" s="359" t="s">
        <v>2153</v>
      </c>
      <c r="D2555" s="359" t="s">
        <v>1779</v>
      </c>
      <c r="E2555" s="376" t="s">
        <v>1982</v>
      </c>
      <c r="F2555" s="377">
        <v>88</v>
      </c>
      <c r="G2555" s="378">
        <v>300</v>
      </c>
      <c r="H2555" s="378">
        <v>26400</v>
      </c>
      <c r="I2555" s="379">
        <v>3.5440856057769997E-2</v>
      </c>
      <c r="J2555" s="379">
        <v>1.1813618686E-4</v>
      </c>
      <c r="K2555" s="379">
        <v>0</v>
      </c>
    </row>
    <row r="2556" spans="2:11" x14ac:dyDescent="0.2">
      <c r="B2556" s="375" t="s">
        <v>2332</v>
      </c>
      <c r="C2556" s="359" t="s">
        <v>1855</v>
      </c>
      <c r="D2556" s="359" t="s">
        <v>1779</v>
      </c>
      <c r="E2556" s="376" t="s">
        <v>1982</v>
      </c>
      <c r="F2556" s="377">
        <v>4</v>
      </c>
      <c r="G2556" s="378">
        <v>32</v>
      </c>
      <c r="H2556" s="378">
        <v>128</v>
      </c>
      <c r="I2556" s="379">
        <v>1.7183445361000001E-4</v>
      </c>
      <c r="J2556" s="379">
        <v>5.36982668E-6</v>
      </c>
      <c r="K2556" s="379">
        <v>0</v>
      </c>
    </row>
    <row r="2557" spans="2:11" x14ac:dyDescent="0.2">
      <c r="B2557" s="375" t="s">
        <v>2332</v>
      </c>
      <c r="C2557" s="359" t="s">
        <v>1862</v>
      </c>
      <c r="D2557" s="359" t="s">
        <v>1779</v>
      </c>
      <c r="E2557" s="376" t="s">
        <v>1982</v>
      </c>
      <c r="F2557" s="377">
        <v>6</v>
      </c>
      <c r="G2557" s="378">
        <v>220</v>
      </c>
      <c r="H2557" s="378">
        <v>1320</v>
      </c>
      <c r="I2557" s="379">
        <v>1.7720428028900001E-3</v>
      </c>
      <c r="J2557" s="379">
        <v>8.0547400100000002E-6</v>
      </c>
      <c r="K2557" s="379">
        <v>0</v>
      </c>
    </row>
    <row r="2558" spans="2:11" x14ac:dyDescent="0.2">
      <c r="B2558" s="375" t="s">
        <v>2332</v>
      </c>
      <c r="C2558" s="359" t="s">
        <v>1874</v>
      </c>
      <c r="D2558" s="359" t="s">
        <v>1779</v>
      </c>
      <c r="E2558" s="376" t="s">
        <v>1982</v>
      </c>
      <c r="F2558" s="377">
        <v>2</v>
      </c>
      <c r="G2558" s="378">
        <v>200</v>
      </c>
      <c r="H2558" s="378">
        <v>400</v>
      </c>
      <c r="I2558" s="379">
        <v>5.3698266754000003E-4</v>
      </c>
      <c r="J2558" s="379">
        <v>2.68491334E-6</v>
      </c>
      <c r="K2558" s="379">
        <v>0</v>
      </c>
    </row>
    <row r="2559" spans="2:11" x14ac:dyDescent="0.2">
      <c r="B2559" s="375" t="s">
        <v>2332</v>
      </c>
      <c r="C2559" s="359" t="s">
        <v>2119</v>
      </c>
      <c r="D2559" s="359" t="s">
        <v>1779</v>
      </c>
      <c r="E2559" s="376" t="s">
        <v>1982</v>
      </c>
      <c r="F2559" s="377">
        <v>2</v>
      </c>
      <c r="G2559" s="378">
        <v>140</v>
      </c>
      <c r="H2559" s="378">
        <v>280</v>
      </c>
      <c r="I2559" s="379">
        <v>3.7588786727999997E-4</v>
      </c>
      <c r="J2559" s="379">
        <v>2.68491334E-6</v>
      </c>
      <c r="K2559" s="379">
        <v>0</v>
      </c>
    </row>
    <row r="2560" spans="2:11" x14ac:dyDescent="0.2">
      <c r="B2560" s="375" t="s">
        <v>2332</v>
      </c>
      <c r="C2560" s="359" t="s">
        <v>2077</v>
      </c>
      <c r="D2560" s="359" t="s">
        <v>1779</v>
      </c>
      <c r="E2560" s="376" t="s">
        <v>1982</v>
      </c>
      <c r="F2560" s="377">
        <v>6</v>
      </c>
      <c r="G2560" s="378">
        <v>325</v>
      </c>
      <c r="H2560" s="378">
        <v>1950</v>
      </c>
      <c r="I2560" s="379">
        <v>2.6177905042699999E-3</v>
      </c>
      <c r="J2560" s="379">
        <v>8.0547400100000002E-6</v>
      </c>
      <c r="K2560" s="379">
        <v>0</v>
      </c>
    </row>
    <row r="2561" spans="2:11" x14ac:dyDescent="0.2">
      <c r="B2561" s="375" t="s">
        <v>2332</v>
      </c>
      <c r="C2561" s="359" t="s">
        <v>1958</v>
      </c>
      <c r="D2561" s="359" t="s">
        <v>1783</v>
      </c>
      <c r="E2561" s="376" t="s">
        <v>1982</v>
      </c>
      <c r="F2561" s="377">
        <v>3</v>
      </c>
      <c r="G2561" s="378">
        <v>312</v>
      </c>
      <c r="H2561" s="378">
        <v>936</v>
      </c>
      <c r="I2561" s="379">
        <v>1.25653944205E-3</v>
      </c>
      <c r="J2561" s="379">
        <v>4.02737001E-6</v>
      </c>
      <c r="K2561" s="379">
        <v>0</v>
      </c>
    </row>
    <row r="2562" spans="2:11" x14ac:dyDescent="0.2">
      <c r="B2562" s="375" t="s">
        <v>2332</v>
      </c>
      <c r="C2562" s="359" t="s">
        <v>2054</v>
      </c>
      <c r="D2562" s="359" t="s">
        <v>2547</v>
      </c>
      <c r="E2562" s="376" t="s">
        <v>1982</v>
      </c>
      <c r="F2562" s="377">
        <v>740</v>
      </c>
      <c r="G2562" s="378">
        <v>414.66891891891902</v>
      </c>
      <c r="H2562" s="378">
        <v>306855</v>
      </c>
      <c r="I2562" s="379">
        <v>0.41193954112145997</v>
      </c>
      <c r="J2562" s="379">
        <v>9.9341793494999993E-4</v>
      </c>
      <c r="K2562" s="379">
        <v>0</v>
      </c>
    </row>
    <row r="2563" spans="2:11" x14ac:dyDescent="0.2">
      <c r="B2563" s="375" t="s">
        <v>2332</v>
      </c>
      <c r="C2563" s="359" t="s">
        <v>2045</v>
      </c>
      <c r="D2563" s="359" t="s">
        <v>1779</v>
      </c>
      <c r="E2563" s="376" t="s">
        <v>1982</v>
      </c>
      <c r="F2563" s="377">
        <v>39</v>
      </c>
      <c r="G2563" s="378">
        <v>10</v>
      </c>
      <c r="H2563" s="378">
        <v>390</v>
      </c>
      <c r="I2563" s="379">
        <v>5.2355810085000004E-4</v>
      </c>
      <c r="J2563" s="379">
        <v>5.235581009E-5</v>
      </c>
      <c r="K2563" s="379">
        <v>0</v>
      </c>
    </row>
    <row r="2564" spans="2:11" x14ac:dyDescent="0.2">
      <c r="B2564" s="375" t="s">
        <v>2332</v>
      </c>
      <c r="C2564" s="359" t="s">
        <v>1900</v>
      </c>
      <c r="D2564" s="359" t="s">
        <v>1779</v>
      </c>
      <c r="E2564" s="376" t="s">
        <v>1982</v>
      </c>
      <c r="F2564" s="377">
        <v>14</v>
      </c>
      <c r="G2564" s="378">
        <v>310</v>
      </c>
      <c r="H2564" s="378">
        <v>4340</v>
      </c>
      <c r="I2564" s="379">
        <v>5.8262619428299999E-3</v>
      </c>
      <c r="J2564" s="379">
        <v>1.8794393359999999E-5</v>
      </c>
      <c r="K2564" s="379">
        <v>0</v>
      </c>
    </row>
    <row r="2565" spans="2:11" x14ac:dyDescent="0.2">
      <c r="B2565" s="375" t="s">
        <v>2332</v>
      </c>
      <c r="C2565" s="359" t="s">
        <v>1901</v>
      </c>
      <c r="D2565" s="359" t="s">
        <v>1783</v>
      </c>
      <c r="E2565" s="376" t="s">
        <v>1982</v>
      </c>
      <c r="F2565" s="377">
        <v>1</v>
      </c>
      <c r="G2565" s="378">
        <v>55</v>
      </c>
      <c r="H2565" s="378">
        <v>55</v>
      </c>
      <c r="I2565" s="379">
        <v>7.3835116789999994E-5</v>
      </c>
      <c r="J2565" s="379">
        <v>1.34245667E-6</v>
      </c>
      <c r="K2565" s="379">
        <v>0</v>
      </c>
    </row>
    <row r="2566" spans="2:11" x14ac:dyDescent="0.2">
      <c r="B2566" s="375" t="s">
        <v>2332</v>
      </c>
      <c r="C2566" s="359" t="s">
        <v>1901</v>
      </c>
      <c r="D2566" s="359" t="s">
        <v>1783</v>
      </c>
      <c r="E2566" s="376" t="s">
        <v>1982</v>
      </c>
      <c r="F2566" s="377">
        <v>31</v>
      </c>
      <c r="G2566" s="378">
        <v>382</v>
      </c>
      <c r="H2566" s="378">
        <v>11842</v>
      </c>
      <c r="I2566" s="379">
        <v>1.5897371872580002E-2</v>
      </c>
      <c r="J2566" s="379">
        <v>4.161615673E-5</v>
      </c>
      <c r="K2566" s="379">
        <v>0</v>
      </c>
    </row>
    <row r="2567" spans="2:11" x14ac:dyDescent="0.2">
      <c r="B2567" s="375" t="s">
        <v>2333</v>
      </c>
      <c r="C2567" s="359" t="s">
        <v>2245</v>
      </c>
      <c r="D2567" s="359" t="s">
        <v>2547</v>
      </c>
      <c r="E2567" s="376" t="s">
        <v>1982</v>
      </c>
      <c r="F2567" s="377">
        <v>2</v>
      </c>
      <c r="G2567" s="378">
        <v>1665</v>
      </c>
      <c r="H2567" s="378">
        <v>3330</v>
      </c>
      <c r="I2567" s="379">
        <v>4.4703807072900004E-3</v>
      </c>
      <c r="J2567" s="379">
        <v>2.68491334E-6</v>
      </c>
      <c r="K2567" s="379">
        <v>0</v>
      </c>
    </row>
    <row r="2568" spans="2:11" x14ac:dyDescent="0.2">
      <c r="B2568" s="375" t="s">
        <v>2333</v>
      </c>
      <c r="C2568" s="359" t="s">
        <v>1812</v>
      </c>
      <c r="D2568" s="359" t="s">
        <v>1783</v>
      </c>
      <c r="E2568" s="376" t="s">
        <v>1982</v>
      </c>
      <c r="F2568" s="377">
        <v>34</v>
      </c>
      <c r="G2568" s="378">
        <v>239</v>
      </c>
      <c r="H2568" s="378">
        <v>8126</v>
      </c>
      <c r="I2568" s="379">
        <v>1.090880289111E-2</v>
      </c>
      <c r="J2568" s="379">
        <v>4.5643526740000003E-5</v>
      </c>
      <c r="K2568" s="379">
        <v>0</v>
      </c>
    </row>
    <row r="2569" spans="2:11" x14ac:dyDescent="0.2">
      <c r="B2569" s="375" t="s">
        <v>2333</v>
      </c>
      <c r="C2569" s="359" t="s">
        <v>1820</v>
      </c>
      <c r="D2569" s="359" t="s">
        <v>1779</v>
      </c>
      <c r="E2569" s="376" t="s">
        <v>1982</v>
      </c>
      <c r="F2569" s="377">
        <v>30</v>
      </c>
      <c r="G2569" s="378">
        <v>360</v>
      </c>
      <c r="H2569" s="378">
        <v>10800</v>
      </c>
      <c r="I2569" s="379">
        <v>1.449853202363E-2</v>
      </c>
      <c r="J2569" s="379">
        <v>4.0273700070000002E-5</v>
      </c>
      <c r="K2569" s="379">
        <v>0</v>
      </c>
    </row>
    <row r="2570" spans="2:11" x14ac:dyDescent="0.2">
      <c r="B2570" s="375" t="s">
        <v>2333</v>
      </c>
      <c r="C2570" s="359" t="s">
        <v>1831</v>
      </c>
      <c r="D2570" s="359" t="s">
        <v>1783</v>
      </c>
      <c r="E2570" s="376" t="s">
        <v>1982</v>
      </c>
      <c r="F2570" s="377">
        <v>5</v>
      </c>
      <c r="G2570" s="378">
        <v>150</v>
      </c>
      <c r="H2570" s="378">
        <v>750</v>
      </c>
      <c r="I2570" s="379">
        <v>1.0068425016399999E-3</v>
      </c>
      <c r="J2570" s="379">
        <v>6.7122833400000002E-6</v>
      </c>
      <c r="K2570" s="379">
        <v>0</v>
      </c>
    </row>
    <row r="2571" spans="2:11" x14ac:dyDescent="0.2">
      <c r="B2571" s="375" t="s">
        <v>2333</v>
      </c>
      <c r="C2571" s="359" t="s">
        <v>1848</v>
      </c>
      <c r="D2571" s="359" t="s">
        <v>1779</v>
      </c>
      <c r="E2571" s="376" t="s">
        <v>1982</v>
      </c>
      <c r="F2571" s="377">
        <v>2</v>
      </c>
      <c r="G2571" s="378">
        <v>370</v>
      </c>
      <c r="H2571" s="378">
        <v>740</v>
      </c>
      <c r="I2571" s="379">
        <v>9.9341793494999993E-4</v>
      </c>
      <c r="J2571" s="379">
        <v>2.68491334E-6</v>
      </c>
      <c r="K2571" s="379">
        <v>0</v>
      </c>
    </row>
    <row r="2572" spans="2:11" x14ac:dyDescent="0.2">
      <c r="B2572" s="375" t="s">
        <v>2333</v>
      </c>
      <c r="C2572" s="359" t="s">
        <v>1857</v>
      </c>
      <c r="D2572" s="359" t="s">
        <v>1779</v>
      </c>
      <c r="E2572" s="376" t="s">
        <v>1982</v>
      </c>
      <c r="F2572" s="377">
        <v>6</v>
      </c>
      <c r="G2572" s="378">
        <v>10</v>
      </c>
      <c r="H2572" s="378">
        <v>60</v>
      </c>
      <c r="I2572" s="379">
        <v>8.0547400130000002E-5</v>
      </c>
      <c r="J2572" s="379">
        <v>8.0547400100000002E-6</v>
      </c>
      <c r="K2572" s="379">
        <v>0</v>
      </c>
    </row>
    <row r="2573" spans="2:11" x14ac:dyDescent="0.2">
      <c r="B2573" s="375" t="s">
        <v>2333</v>
      </c>
      <c r="C2573" s="359" t="s">
        <v>1872</v>
      </c>
      <c r="D2573" s="359" t="s">
        <v>1779</v>
      </c>
      <c r="E2573" s="376" t="s">
        <v>1982</v>
      </c>
      <c r="F2573" s="377">
        <v>1</v>
      </c>
      <c r="G2573" s="378">
        <v>270</v>
      </c>
      <c r="H2573" s="378">
        <v>270</v>
      </c>
      <c r="I2573" s="379">
        <v>3.6246330058999998E-4</v>
      </c>
      <c r="J2573" s="379">
        <v>1.34245667E-6</v>
      </c>
      <c r="K2573" s="379">
        <v>0</v>
      </c>
    </row>
    <row r="2574" spans="2:11" x14ac:dyDescent="0.2">
      <c r="B2574" s="375" t="s">
        <v>2333</v>
      </c>
      <c r="C2574" s="359" t="s">
        <v>2334</v>
      </c>
      <c r="D2574" s="359" t="s">
        <v>2547</v>
      </c>
      <c r="E2574" s="376" t="s">
        <v>1982</v>
      </c>
      <c r="F2574" s="377">
        <v>12</v>
      </c>
      <c r="G2574" s="378">
        <v>90</v>
      </c>
      <c r="H2574" s="378">
        <v>1080</v>
      </c>
      <c r="I2574" s="379">
        <v>1.4498532023599999E-3</v>
      </c>
      <c r="J2574" s="379">
        <v>1.610948003E-5</v>
      </c>
      <c r="K2574" s="379">
        <v>0</v>
      </c>
    </row>
    <row r="2575" spans="2:11" x14ac:dyDescent="0.2">
      <c r="B2575" s="375" t="s">
        <v>2333</v>
      </c>
      <c r="C2575" s="359" t="s">
        <v>2277</v>
      </c>
      <c r="D2575" s="359" t="s">
        <v>2547</v>
      </c>
      <c r="E2575" s="376" t="s">
        <v>1982</v>
      </c>
      <c r="F2575" s="377">
        <v>64</v>
      </c>
      <c r="G2575" s="378">
        <v>385</v>
      </c>
      <c r="H2575" s="378">
        <v>24640</v>
      </c>
      <c r="I2575" s="379">
        <v>3.3078132320580003E-2</v>
      </c>
      <c r="J2575" s="379">
        <v>8.5917226810000005E-5</v>
      </c>
      <c r="K2575" s="379">
        <v>0</v>
      </c>
    </row>
    <row r="2576" spans="2:11" x14ac:dyDescent="0.2">
      <c r="B2576" s="375" t="s">
        <v>2333</v>
      </c>
      <c r="C2576" s="359" t="s">
        <v>1972</v>
      </c>
      <c r="D2576" s="359" t="s">
        <v>2547</v>
      </c>
      <c r="E2576" s="376" t="s">
        <v>1982</v>
      </c>
      <c r="F2576" s="377">
        <v>119</v>
      </c>
      <c r="G2576" s="378">
        <v>95</v>
      </c>
      <c r="H2576" s="378">
        <v>11305</v>
      </c>
      <c r="I2576" s="379">
        <v>1.5176472641400001E-2</v>
      </c>
      <c r="J2576" s="379">
        <v>1.5975234359E-4</v>
      </c>
      <c r="K2576" s="379">
        <v>0</v>
      </c>
    </row>
    <row r="2577" spans="2:11" x14ac:dyDescent="0.2">
      <c r="B2577" s="375" t="s">
        <v>2333</v>
      </c>
      <c r="C2577" s="359" t="s">
        <v>2180</v>
      </c>
      <c r="D2577" s="359" t="s">
        <v>2547</v>
      </c>
      <c r="E2577" s="376" t="s">
        <v>1982</v>
      </c>
      <c r="F2577" s="377">
        <v>109</v>
      </c>
      <c r="G2577" s="378">
        <v>108</v>
      </c>
      <c r="H2577" s="378">
        <v>11772</v>
      </c>
      <c r="I2577" s="379">
        <v>1.5803399905760001E-2</v>
      </c>
      <c r="J2577" s="379">
        <v>1.4632777691000001E-4</v>
      </c>
      <c r="K2577" s="379">
        <v>0</v>
      </c>
    </row>
    <row r="2578" spans="2:11" x14ac:dyDescent="0.2">
      <c r="B2578" s="375" t="s">
        <v>2335</v>
      </c>
      <c r="C2578" s="359" t="s">
        <v>1804</v>
      </c>
      <c r="D2578" s="359" t="s">
        <v>2547</v>
      </c>
      <c r="E2578" s="376" t="s">
        <v>1982</v>
      </c>
      <c r="F2578" s="377">
        <v>119</v>
      </c>
      <c r="G2578" s="378">
        <v>410.92436974789899</v>
      </c>
      <c r="H2578" s="378">
        <v>48900</v>
      </c>
      <c r="I2578" s="379">
        <v>6.5646131107000003E-2</v>
      </c>
      <c r="J2578" s="379">
        <v>1.5975234359E-4</v>
      </c>
      <c r="K2578" s="379">
        <v>0</v>
      </c>
    </row>
    <row r="2579" spans="2:11" x14ac:dyDescent="0.2">
      <c r="B2579" s="375" t="s">
        <v>2335</v>
      </c>
      <c r="C2579" s="359" t="s">
        <v>2088</v>
      </c>
      <c r="D2579" s="359" t="s">
        <v>1779</v>
      </c>
      <c r="E2579" s="376" t="s">
        <v>1982</v>
      </c>
      <c r="F2579" s="377">
        <v>2</v>
      </c>
      <c r="G2579" s="378">
        <v>55</v>
      </c>
      <c r="H2579" s="378">
        <v>110</v>
      </c>
      <c r="I2579" s="379">
        <v>1.4767023357000001E-4</v>
      </c>
      <c r="J2579" s="379">
        <v>2.68491334E-6</v>
      </c>
      <c r="K2579" s="379">
        <v>0</v>
      </c>
    </row>
    <row r="2580" spans="2:11" x14ac:dyDescent="0.2">
      <c r="B2580" s="375" t="s">
        <v>2335</v>
      </c>
      <c r="C2580" s="359" t="s">
        <v>1820</v>
      </c>
      <c r="D2580" s="359" t="s">
        <v>1779</v>
      </c>
      <c r="E2580" s="376" t="s">
        <v>1982</v>
      </c>
      <c r="F2580" s="377">
        <v>51</v>
      </c>
      <c r="G2580" s="378">
        <v>325</v>
      </c>
      <c r="H2580" s="378">
        <v>16575</v>
      </c>
      <c r="I2580" s="379">
        <v>2.225121928627E-2</v>
      </c>
      <c r="J2580" s="379">
        <v>6.8465290110000004E-5</v>
      </c>
      <c r="K2580" s="379">
        <v>0</v>
      </c>
    </row>
    <row r="2581" spans="2:11" x14ac:dyDescent="0.2">
      <c r="B2581" s="375" t="s">
        <v>2335</v>
      </c>
      <c r="C2581" s="359" t="s">
        <v>2147</v>
      </c>
      <c r="D2581" s="359" t="s">
        <v>2547</v>
      </c>
      <c r="E2581" s="376" t="s">
        <v>1982</v>
      </c>
      <c r="F2581" s="377">
        <v>21</v>
      </c>
      <c r="G2581" s="378">
        <v>248</v>
      </c>
      <c r="H2581" s="378">
        <v>5208</v>
      </c>
      <c r="I2581" s="379">
        <v>6.9915143314000002E-3</v>
      </c>
      <c r="J2581" s="379">
        <v>2.8191590050000001E-5</v>
      </c>
      <c r="K2581" s="379">
        <v>0</v>
      </c>
    </row>
    <row r="2582" spans="2:11" x14ac:dyDescent="0.2">
      <c r="B2582" s="375" t="s">
        <v>2335</v>
      </c>
      <c r="C2582" s="359" t="s">
        <v>2153</v>
      </c>
      <c r="D2582" s="359" t="s">
        <v>1779</v>
      </c>
      <c r="E2582" s="376" t="s">
        <v>1982</v>
      </c>
      <c r="F2582" s="377">
        <v>450</v>
      </c>
      <c r="G2582" s="378">
        <v>240</v>
      </c>
      <c r="H2582" s="378">
        <v>108000</v>
      </c>
      <c r="I2582" s="379">
        <v>0.14498532023633001</v>
      </c>
      <c r="J2582" s="379">
        <v>6.0410550097999996E-4</v>
      </c>
      <c r="K2582" s="379">
        <v>0</v>
      </c>
    </row>
    <row r="2583" spans="2:11" x14ac:dyDescent="0.2">
      <c r="B2583" s="375" t="s">
        <v>2336</v>
      </c>
      <c r="C2583" s="359" t="s">
        <v>1813</v>
      </c>
      <c r="D2583" s="359" t="s">
        <v>1779</v>
      </c>
      <c r="E2583" s="376" t="s">
        <v>1982</v>
      </c>
      <c r="F2583" s="377">
        <v>15</v>
      </c>
      <c r="G2583" s="378">
        <v>240</v>
      </c>
      <c r="H2583" s="378">
        <v>3600</v>
      </c>
      <c r="I2583" s="379">
        <v>4.8328440078799998E-3</v>
      </c>
      <c r="J2583" s="379">
        <v>2.013685003E-5</v>
      </c>
      <c r="K2583" s="379">
        <v>0</v>
      </c>
    </row>
    <row r="2584" spans="2:11" x14ac:dyDescent="0.2">
      <c r="B2584" s="375" t="s">
        <v>2336</v>
      </c>
      <c r="C2584" s="359" t="s">
        <v>1825</v>
      </c>
      <c r="D2584" s="359" t="s">
        <v>1779</v>
      </c>
      <c r="E2584" s="376" t="s">
        <v>1982</v>
      </c>
      <c r="F2584" s="377">
        <v>3</v>
      </c>
      <c r="G2584" s="378">
        <v>205</v>
      </c>
      <c r="H2584" s="378">
        <v>615</v>
      </c>
      <c r="I2584" s="379">
        <v>8.2561085135E-4</v>
      </c>
      <c r="J2584" s="379">
        <v>4.02737001E-6</v>
      </c>
      <c r="K2584" s="379">
        <v>0</v>
      </c>
    </row>
    <row r="2585" spans="2:11" x14ac:dyDescent="0.2">
      <c r="B2585" s="375" t="s">
        <v>2336</v>
      </c>
      <c r="C2585" s="359" t="s">
        <v>1847</v>
      </c>
      <c r="D2585" s="359" t="s">
        <v>1779</v>
      </c>
      <c r="E2585" s="376" t="s">
        <v>1982</v>
      </c>
      <c r="F2585" s="377">
        <v>31</v>
      </c>
      <c r="G2585" s="378">
        <v>345</v>
      </c>
      <c r="H2585" s="378">
        <v>10695</v>
      </c>
      <c r="I2585" s="379">
        <v>1.4357574073399999E-2</v>
      </c>
      <c r="J2585" s="379">
        <v>4.161615673E-5</v>
      </c>
      <c r="K2585" s="379">
        <v>0</v>
      </c>
    </row>
    <row r="2586" spans="2:11" x14ac:dyDescent="0.2">
      <c r="B2586" s="375" t="s">
        <v>2336</v>
      </c>
      <c r="C2586" s="359" t="s">
        <v>2077</v>
      </c>
      <c r="D2586" s="359" t="s">
        <v>1779</v>
      </c>
      <c r="E2586" s="376" t="s">
        <v>1982</v>
      </c>
      <c r="F2586" s="377">
        <v>16</v>
      </c>
      <c r="G2586" s="378">
        <v>305</v>
      </c>
      <c r="H2586" s="378">
        <v>4880</v>
      </c>
      <c r="I2586" s="379">
        <v>6.5511885440099997E-3</v>
      </c>
      <c r="J2586" s="379">
        <v>2.14793067E-5</v>
      </c>
      <c r="K2586" s="379">
        <v>0</v>
      </c>
    </row>
    <row r="2587" spans="2:11" x14ac:dyDescent="0.2">
      <c r="B2587" s="375" t="s">
        <v>2336</v>
      </c>
      <c r="C2587" s="359" t="s">
        <v>2077</v>
      </c>
      <c r="D2587" s="359" t="s">
        <v>1779</v>
      </c>
      <c r="E2587" s="376" t="s">
        <v>1982</v>
      </c>
      <c r="F2587" s="377">
        <v>37</v>
      </c>
      <c r="G2587" s="378">
        <v>317</v>
      </c>
      <c r="H2587" s="378">
        <v>11729</v>
      </c>
      <c r="I2587" s="379">
        <v>1.5745674269000001E-2</v>
      </c>
      <c r="J2587" s="379">
        <v>4.9670896749999998E-5</v>
      </c>
      <c r="K2587" s="379">
        <v>0</v>
      </c>
    </row>
    <row r="2588" spans="2:11" x14ac:dyDescent="0.2">
      <c r="B2588" s="375" t="s">
        <v>2336</v>
      </c>
      <c r="C2588" s="359" t="s">
        <v>1879</v>
      </c>
      <c r="D2588" s="359" t="s">
        <v>1779</v>
      </c>
      <c r="E2588" s="376" t="s">
        <v>1982</v>
      </c>
      <c r="F2588" s="377">
        <v>20</v>
      </c>
      <c r="G2588" s="378">
        <v>155</v>
      </c>
      <c r="H2588" s="378">
        <v>3100</v>
      </c>
      <c r="I2588" s="379">
        <v>4.1616156734500002E-3</v>
      </c>
      <c r="J2588" s="379">
        <v>2.6849133380000001E-5</v>
      </c>
      <c r="K2588" s="379">
        <v>0</v>
      </c>
    </row>
    <row r="2589" spans="2:11" x14ac:dyDescent="0.2">
      <c r="B2589" s="375" t="s">
        <v>2336</v>
      </c>
      <c r="C2589" s="359" t="s">
        <v>1880</v>
      </c>
      <c r="D2589" s="359" t="s">
        <v>1779</v>
      </c>
      <c r="E2589" s="376" t="s">
        <v>1982</v>
      </c>
      <c r="F2589" s="377">
        <v>2</v>
      </c>
      <c r="G2589" s="378">
        <v>115</v>
      </c>
      <c r="H2589" s="378">
        <v>230</v>
      </c>
      <c r="I2589" s="379">
        <v>3.0876503383999999E-4</v>
      </c>
      <c r="J2589" s="379">
        <v>2.68491334E-6</v>
      </c>
      <c r="K2589" s="379">
        <v>0</v>
      </c>
    </row>
    <row r="2590" spans="2:11" x14ac:dyDescent="0.2">
      <c r="B2590" s="375" t="s">
        <v>2336</v>
      </c>
      <c r="C2590" s="359" t="s">
        <v>1958</v>
      </c>
      <c r="D2590" s="359" t="s">
        <v>1783</v>
      </c>
      <c r="E2590" s="376" t="s">
        <v>1982</v>
      </c>
      <c r="F2590" s="377">
        <v>3</v>
      </c>
      <c r="G2590" s="378">
        <v>305</v>
      </c>
      <c r="H2590" s="378">
        <v>915</v>
      </c>
      <c r="I2590" s="379">
        <v>1.2283478519999999E-3</v>
      </c>
      <c r="J2590" s="379">
        <v>4.02737001E-6</v>
      </c>
      <c r="K2590" s="379">
        <v>0</v>
      </c>
    </row>
    <row r="2591" spans="2:11" x14ac:dyDescent="0.2">
      <c r="B2591" s="375" t="s">
        <v>2337</v>
      </c>
      <c r="C2591" s="359" t="s">
        <v>1804</v>
      </c>
      <c r="D2591" s="359" t="s">
        <v>2547</v>
      </c>
      <c r="E2591" s="376" t="s">
        <v>1982</v>
      </c>
      <c r="F2591" s="377">
        <v>3</v>
      </c>
      <c r="G2591" s="378">
        <v>290</v>
      </c>
      <c r="H2591" s="378">
        <v>870</v>
      </c>
      <c r="I2591" s="379">
        <v>1.1679373019E-3</v>
      </c>
      <c r="J2591" s="379">
        <v>4.02737001E-6</v>
      </c>
      <c r="K2591" s="379">
        <v>0</v>
      </c>
    </row>
    <row r="2592" spans="2:11" x14ac:dyDescent="0.2">
      <c r="B2592" s="375" t="s">
        <v>2337</v>
      </c>
      <c r="C2592" s="359" t="s">
        <v>2142</v>
      </c>
      <c r="D2592" s="359" t="s">
        <v>1783</v>
      </c>
      <c r="E2592" s="376" t="s">
        <v>1982</v>
      </c>
      <c r="F2592" s="377">
        <v>5</v>
      </c>
      <c r="G2592" s="378">
        <v>75</v>
      </c>
      <c r="H2592" s="378">
        <v>375</v>
      </c>
      <c r="I2592" s="379">
        <v>5.0342125081999996E-4</v>
      </c>
      <c r="J2592" s="379">
        <v>6.7122833400000002E-6</v>
      </c>
      <c r="K2592" s="379">
        <v>0</v>
      </c>
    </row>
    <row r="2593" spans="2:11" x14ac:dyDescent="0.2">
      <c r="B2593" s="375" t="s">
        <v>2337</v>
      </c>
      <c r="C2593" s="359" t="s">
        <v>2088</v>
      </c>
      <c r="D2593" s="359" t="s">
        <v>1779</v>
      </c>
      <c r="E2593" s="376" t="s">
        <v>1982</v>
      </c>
      <c r="F2593" s="377">
        <v>3</v>
      </c>
      <c r="G2593" s="378">
        <v>350</v>
      </c>
      <c r="H2593" s="378">
        <v>1050</v>
      </c>
      <c r="I2593" s="379">
        <v>1.4095795023E-3</v>
      </c>
      <c r="J2593" s="379">
        <v>4.02737001E-6</v>
      </c>
      <c r="K2593" s="379">
        <v>0</v>
      </c>
    </row>
    <row r="2594" spans="2:11" x14ac:dyDescent="0.2">
      <c r="B2594" s="375" t="s">
        <v>2337</v>
      </c>
      <c r="C2594" s="359" t="s">
        <v>2088</v>
      </c>
      <c r="D2594" s="359" t="s">
        <v>1779</v>
      </c>
      <c r="E2594" s="376" t="s">
        <v>1982</v>
      </c>
      <c r="F2594" s="377">
        <v>5</v>
      </c>
      <c r="G2594" s="378">
        <v>265</v>
      </c>
      <c r="H2594" s="378">
        <v>1325</v>
      </c>
      <c r="I2594" s="379">
        <v>1.7787550862300001E-3</v>
      </c>
      <c r="J2594" s="379">
        <v>6.7122833400000002E-6</v>
      </c>
      <c r="K2594" s="379">
        <v>0</v>
      </c>
    </row>
    <row r="2595" spans="2:11" x14ac:dyDescent="0.2">
      <c r="B2595" s="375" t="s">
        <v>2337</v>
      </c>
      <c r="C2595" s="359" t="s">
        <v>1813</v>
      </c>
      <c r="D2595" s="359" t="s">
        <v>1779</v>
      </c>
      <c r="E2595" s="376" t="s">
        <v>1982</v>
      </c>
      <c r="F2595" s="377">
        <v>1</v>
      </c>
      <c r="G2595" s="378">
        <v>25</v>
      </c>
      <c r="H2595" s="378">
        <v>25</v>
      </c>
      <c r="I2595" s="379">
        <v>3.3561416719999998E-5</v>
      </c>
      <c r="J2595" s="379">
        <v>1.34245667E-6</v>
      </c>
      <c r="K2595" s="379">
        <v>0</v>
      </c>
    </row>
    <row r="2596" spans="2:11" x14ac:dyDescent="0.2">
      <c r="B2596" s="375" t="s">
        <v>2337</v>
      </c>
      <c r="C2596" s="359" t="s">
        <v>1813</v>
      </c>
      <c r="D2596" s="359" t="s">
        <v>1779</v>
      </c>
      <c r="E2596" s="376" t="s">
        <v>1982</v>
      </c>
      <c r="F2596" s="377">
        <v>16</v>
      </c>
      <c r="G2596" s="378">
        <v>240</v>
      </c>
      <c r="H2596" s="378">
        <v>3840</v>
      </c>
      <c r="I2596" s="379">
        <v>5.1550336084000004E-3</v>
      </c>
      <c r="J2596" s="379">
        <v>2.14793067E-5</v>
      </c>
      <c r="K2596" s="379">
        <v>0</v>
      </c>
    </row>
    <row r="2597" spans="2:11" x14ac:dyDescent="0.2">
      <c r="B2597" s="375" t="s">
        <v>2337</v>
      </c>
      <c r="C2597" s="359" t="s">
        <v>1816</v>
      </c>
      <c r="D2597" s="359" t="s">
        <v>1779</v>
      </c>
      <c r="E2597" s="376" t="s">
        <v>1982</v>
      </c>
      <c r="F2597" s="377">
        <v>1</v>
      </c>
      <c r="G2597" s="378">
        <v>45</v>
      </c>
      <c r="H2597" s="378">
        <v>45</v>
      </c>
      <c r="I2597" s="379">
        <v>6.0410550100000002E-5</v>
      </c>
      <c r="J2597" s="379">
        <v>1.34245667E-6</v>
      </c>
      <c r="K2597" s="379">
        <v>0</v>
      </c>
    </row>
    <row r="2598" spans="2:11" x14ac:dyDescent="0.2">
      <c r="B2598" s="375" t="s">
        <v>2337</v>
      </c>
      <c r="C2598" s="359" t="s">
        <v>2048</v>
      </c>
      <c r="D2598" s="359" t="s">
        <v>1779</v>
      </c>
      <c r="E2598" s="376" t="s">
        <v>1982</v>
      </c>
      <c r="F2598" s="377">
        <v>136</v>
      </c>
      <c r="G2598" s="378">
        <v>333</v>
      </c>
      <c r="H2598" s="378">
        <v>45288</v>
      </c>
      <c r="I2598" s="379">
        <v>6.0797177619100001E-2</v>
      </c>
      <c r="J2598" s="379">
        <v>1.8257410696000001E-4</v>
      </c>
      <c r="K2598" s="379">
        <v>0</v>
      </c>
    </row>
    <row r="2599" spans="2:11" x14ac:dyDescent="0.2">
      <c r="B2599" s="375" t="s">
        <v>2337</v>
      </c>
      <c r="C2599" s="359" t="s">
        <v>1924</v>
      </c>
      <c r="D2599" s="359" t="s">
        <v>1779</v>
      </c>
      <c r="E2599" s="376" t="s">
        <v>1982</v>
      </c>
      <c r="F2599" s="377">
        <v>76</v>
      </c>
      <c r="G2599" s="378">
        <v>73</v>
      </c>
      <c r="H2599" s="378">
        <v>5548</v>
      </c>
      <c r="I2599" s="379">
        <v>7.4479495988100004E-3</v>
      </c>
      <c r="J2599" s="379">
        <v>1.0202670683E-4</v>
      </c>
      <c r="K2599" s="379">
        <v>0</v>
      </c>
    </row>
    <row r="2600" spans="2:11" x14ac:dyDescent="0.2">
      <c r="B2600" s="375" t="s">
        <v>2337</v>
      </c>
      <c r="C2600" s="359" t="s">
        <v>1831</v>
      </c>
      <c r="D2600" s="359" t="s">
        <v>1783</v>
      </c>
      <c r="E2600" s="376" t="s">
        <v>1982</v>
      </c>
      <c r="F2600" s="377">
        <v>89</v>
      </c>
      <c r="G2600" s="378">
        <v>228</v>
      </c>
      <c r="H2600" s="378">
        <v>20292</v>
      </c>
      <c r="I2600" s="379">
        <v>2.7241130724400001E-2</v>
      </c>
      <c r="J2600" s="379">
        <v>1.1947864353E-4</v>
      </c>
      <c r="K2600" s="379">
        <v>0</v>
      </c>
    </row>
    <row r="2601" spans="2:11" x14ac:dyDescent="0.2">
      <c r="B2601" s="375" t="s">
        <v>2337</v>
      </c>
      <c r="C2601" s="359" t="s">
        <v>2228</v>
      </c>
      <c r="D2601" s="359" t="s">
        <v>2547</v>
      </c>
      <c r="E2601" s="376" t="s">
        <v>1982</v>
      </c>
      <c r="F2601" s="377">
        <v>94</v>
      </c>
      <c r="G2601" s="378">
        <v>57.7659574468085</v>
      </c>
      <c r="H2601" s="378">
        <v>5430</v>
      </c>
      <c r="I2601" s="379">
        <v>7.2895397118799997E-3</v>
      </c>
      <c r="J2601" s="379">
        <v>1.2619092687E-4</v>
      </c>
      <c r="K2601" s="379">
        <v>0</v>
      </c>
    </row>
    <row r="2602" spans="2:11" x14ac:dyDescent="0.2">
      <c r="B2602" s="375" t="s">
        <v>2337</v>
      </c>
      <c r="C2602" s="359" t="s">
        <v>2226</v>
      </c>
      <c r="D2602" s="359" t="s">
        <v>1783</v>
      </c>
      <c r="E2602" s="376" t="s">
        <v>1982</v>
      </c>
      <c r="F2602" s="377">
        <v>38</v>
      </c>
      <c r="G2602" s="378">
        <v>259</v>
      </c>
      <c r="H2602" s="378">
        <v>9842</v>
      </c>
      <c r="I2602" s="379">
        <v>1.3212458534870001E-2</v>
      </c>
      <c r="J2602" s="379">
        <v>5.1013353419999999E-5</v>
      </c>
      <c r="K2602" s="379">
        <v>0</v>
      </c>
    </row>
    <row r="2603" spans="2:11" x14ac:dyDescent="0.2">
      <c r="B2603" s="375" t="s">
        <v>2337</v>
      </c>
      <c r="C2603" s="359" t="s">
        <v>1869</v>
      </c>
      <c r="D2603" s="359" t="s">
        <v>1779</v>
      </c>
      <c r="E2603" s="376" t="s">
        <v>1982</v>
      </c>
      <c r="F2603" s="377">
        <v>1</v>
      </c>
      <c r="G2603" s="378">
        <v>315</v>
      </c>
      <c r="H2603" s="378">
        <v>315</v>
      </c>
      <c r="I2603" s="379">
        <v>4.2287385068999998E-4</v>
      </c>
      <c r="J2603" s="379">
        <v>1.34245667E-6</v>
      </c>
      <c r="K2603" s="379">
        <v>0</v>
      </c>
    </row>
    <row r="2604" spans="2:11" x14ac:dyDescent="0.2">
      <c r="B2604" s="375" t="s">
        <v>2337</v>
      </c>
      <c r="C2604" s="359" t="s">
        <v>2076</v>
      </c>
      <c r="D2604" s="359" t="s">
        <v>1779</v>
      </c>
      <c r="E2604" s="376" t="s">
        <v>1982</v>
      </c>
      <c r="F2604" s="377">
        <v>4</v>
      </c>
      <c r="G2604" s="378">
        <v>195</v>
      </c>
      <c r="H2604" s="378">
        <v>780</v>
      </c>
      <c r="I2604" s="379">
        <v>1.0471162017099999E-3</v>
      </c>
      <c r="J2604" s="379">
        <v>5.36982668E-6</v>
      </c>
      <c r="K2604" s="379">
        <v>0</v>
      </c>
    </row>
    <row r="2605" spans="2:11" x14ac:dyDescent="0.2">
      <c r="B2605" s="375" t="s">
        <v>2337</v>
      </c>
      <c r="C2605" s="359" t="s">
        <v>1874</v>
      </c>
      <c r="D2605" s="359" t="s">
        <v>1779</v>
      </c>
      <c r="E2605" s="376" t="s">
        <v>1982</v>
      </c>
      <c r="F2605" s="377">
        <v>40</v>
      </c>
      <c r="G2605" s="378">
        <v>302</v>
      </c>
      <c r="H2605" s="378">
        <v>12080</v>
      </c>
      <c r="I2605" s="379">
        <v>1.6216876559769999E-2</v>
      </c>
      <c r="J2605" s="379">
        <v>5.3698266749999998E-5</v>
      </c>
      <c r="K2605" s="379">
        <v>0</v>
      </c>
    </row>
    <row r="2606" spans="2:11" x14ac:dyDescent="0.2">
      <c r="B2606" s="375" t="s">
        <v>2337</v>
      </c>
      <c r="C2606" s="359" t="s">
        <v>2077</v>
      </c>
      <c r="D2606" s="359" t="s">
        <v>1779</v>
      </c>
      <c r="E2606" s="376" t="s">
        <v>1982</v>
      </c>
      <c r="F2606" s="377">
        <v>4</v>
      </c>
      <c r="G2606" s="378">
        <v>220</v>
      </c>
      <c r="H2606" s="378">
        <v>880</v>
      </c>
      <c r="I2606" s="379">
        <v>1.18136186859E-3</v>
      </c>
      <c r="J2606" s="379">
        <v>5.36982668E-6</v>
      </c>
      <c r="K2606" s="379">
        <v>0</v>
      </c>
    </row>
    <row r="2607" spans="2:11" x14ac:dyDescent="0.2">
      <c r="B2607" s="375" t="s">
        <v>2337</v>
      </c>
      <c r="C2607" s="359" t="s">
        <v>1958</v>
      </c>
      <c r="D2607" s="359" t="s">
        <v>1783</v>
      </c>
      <c r="E2607" s="376" t="s">
        <v>1982</v>
      </c>
      <c r="F2607" s="377">
        <v>2</v>
      </c>
      <c r="G2607" s="378">
        <v>217</v>
      </c>
      <c r="H2607" s="378">
        <v>434</v>
      </c>
      <c r="I2607" s="379">
        <v>5.8262619428000001E-4</v>
      </c>
      <c r="J2607" s="379">
        <v>2.68491334E-6</v>
      </c>
      <c r="K2607" s="379">
        <v>0</v>
      </c>
    </row>
    <row r="2608" spans="2:11" x14ac:dyDescent="0.2">
      <c r="B2608" s="375" t="s">
        <v>2337</v>
      </c>
      <c r="C2608" s="359" t="s">
        <v>1965</v>
      </c>
      <c r="D2608" s="359" t="s">
        <v>1779</v>
      </c>
      <c r="E2608" s="376" t="s">
        <v>1982</v>
      </c>
      <c r="F2608" s="377">
        <v>3</v>
      </c>
      <c r="G2608" s="378">
        <v>300</v>
      </c>
      <c r="H2608" s="378">
        <v>900</v>
      </c>
      <c r="I2608" s="379">
        <v>1.20821100197E-3</v>
      </c>
      <c r="J2608" s="379">
        <v>4.02737001E-6</v>
      </c>
      <c r="K2608" s="379">
        <v>0</v>
      </c>
    </row>
    <row r="2609" spans="2:11" x14ac:dyDescent="0.2">
      <c r="B2609" s="375" t="s">
        <v>2338</v>
      </c>
      <c r="C2609" s="359" t="s">
        <v>1808</v>
      </c>
      <c r="D2609" s="359" t="s">
        <v>1779</v>
      </c>
      <c r="E2609" s="376" t="s">
        <v>1982</v>
      </c>
      <c r="F2609" s="377">
        <v>4</v>
      </c>
      <c r="G2609" s="378">
        <v>38</v>
      </c>
      <c r="H2609" s="378">
        <v>152</v>
      </c>
      <c r="I2609" s="379">
        <v>2.0405341366999999E-4</v>
      </c>
      <c r="J2609" s="379">
        <v>5.36982668E-6</v>
      </c>
      <c r="K2609" s="379">
        <v>0</v>
      </c>
    </row>
    <row r="2610" spans="2:11" x14ac:dyDescent="0.2">
      <c r="B2610" s="375" t="s">
        <v>2338</v>
      </c>
      <c r="C2610" s="359" t="s">
        <v>2098</v>
      </c>
      <c r="D2610" s="359" t="s">
        <v>2547</v>
      </c>
      <c r="E2610" s="376" t="s">
        <v>1982</v>
      </c>
      <c r="F2610" s="377">
        <v>117</v>
      </c>
      <c r="G2610" s="378">
        <v>12.307692307692299</v>
      </c>
      <c r="H2610" s="378">
        <v>1440</v>
      </c>
      <c r="I2610" s="379">
        <v>1.9331376031499999E-3</v>
      </c>
      <c r="J2610" s="379">
        <v>1.5706743026000001E-4</v>
      </c>
      <c r="K2610" s="379">
        <v>0</v>
      </c>
    </row>
    <row r="2611" spans="2:11" x14ac:dyDescent="0.2">
      <c r="B2611" s="375" t="s">
        <v>2338</v>
      </c>
      <c r="C2611" s="359" t="s">
        <v>2019</v>
      </c>
      <c r="D2611" s="359" t="s">
        <v>1783</v>
      </c>
      <c r="E2611" s="376" t="s">
        <v>1982</v>
      </c>
      <c r="F2611" s="377">
        <v>3</v>
      </c>
      <c r="G2611" s="378">
        <v>349</v>
      </c>
      <c r="H2611" s="378">
        <v>1047</v>
      </c>
      <c r="I2611" s="379">
        <v>1.4055521322899999E-3</v>
      </c>
      <c r="J2611" s="379">
        <v>4.02737001E-6</v>
      </c>
      <c r="K2611" s="379">
        <v>0</v>
      </c>
    </row>
    <row r="2612" spans="2:11" x14ac:dyDescent="0.2">
      <c r="B2612" s="375" t="s">
        <v>2338</v>
      </c>
      <c r="C2612" s="359" t="s">
        <v>1812</v>
      </c>
      <c r="D2612" s="359" t="s">
        <v>1783</v>
      </c>
      <c r="E2612" s="376" t="s">
        <v>1982</v>
      </c>
      <c r="F2612" s="377">
        <v>2</v>
      </c>
      <c r="G2612" s="378">
        <v>80</v>
      </c>
      <c r="H2612" s="378">
        <v>160</v>
      </c>
      <c r="I2612" s="379">
        <v>2.1479306702E-4</v>
      </c>
      <c r="J2612" s="379">
        <v>2.68491334E-6</v>
      </c>
      <c r="K2612" s="379">
        <v>0</v>
      </c>
    </row>
    <row r="2613" spans="2:11" x14ac:dyDescent="0.2">
      <c r="B2613" s="375" t="s">
        <v>2338</v>
      </c>
      <c r="C2613" s="359" t="s">
        <v>1813</v>
      </c>
      <c r="D2613" s="359" t="s">
        <v>1779</v>
      </c>
      <c r="E2613" s="376" t="s">
        <v>1982</v>
      </c>
      <c r="F2613" s="377">
        <v>1</v>
      </c>
      <c r="G2613" s="378">
        <v>105</v>
      </c>
      <c r="H2613" s="378">
        <v>105</v>
      </c>
      <c r="I2613" s="379">
        <v>1.4095795023E-4</v>
      </c>
      <c r="J2613" s="379">
        <v>1.34245667E-6</v>
      </c>
      <c r="K2613" s="379">
        <v>0</v>
      </c>
    </row>
    <row r="2614" spans="2:11" x14ac:dyDescent="0.2">
      <c r="B2614" s="375" t="s">
        <v>2338</v>
      </c>
      <c r="C2614" s="359" t="s">
        <v>1813</v>
      </c>
      <c r="D2614" s="359" t="s">
        <v>1779</v>
      </c>
      <c r="E2614" s="376" t="s">
        <v>1982</v>
      </c>
      <c r="F2614" s="377">
        <v>19</v>
      </c>
      <c r="G2614" s="378">
        <v>35</v>
      </c>
      <c r="H2614" s="378">
        <v>665</v>
      </c>
      <c r="I2614" s="379">
        <v>8.9273368479000003E-4</v>
      </c>
      <c r="J2614" s="379">
        <v>2.550667671E-5</v>
      </c>
      <c r="K2614" s="379">
        <v>0</v>
      </c>
    </row>
    <row r="2615" spans="2:11" x14ac:dyDescent="0.2">
      <c r="B2615" s="375" t="s">
        <v>2338</v>
      </c>
      <c r="C2615" s="359" t="s">
        <v>1826</v>
      </c>
      <c r="D2615" s="359" t="s">
        <v>1779</v>
      </c>
      <c r="E2615" s="376" t="s">
        <v>1982</v>
      </c>
      <c r="F2615" s="377">
        <v>14</v>
      </c>
      <c r="G2615" s="378">
        <v>315</v>
      </c>
      <c r="H2615" s="378">
        <v>4410</v>
      </c>
      <c r="I2615" s="379">
        <v>5.9202339096499999E-3</v>
      </c>
      <c r="J2615" s="379">
        <v>1.8794393359999999E-5</v>
      </c>
      <c r="K2615" s="379">
        <v>0</v>
      </c>
    </row>
    <row r="2616" spans="2:11" x14ac:dyDescent="0.2">
      <c r="B2616" s="375" t="s">
        <v>2338</v>
      </c>
      <c r="C2616" s="359" t="s">
        <v>2099</v>
      </c>
      <c r="D2616" s="359" t="s">
        <v>1783</v>
      </c>
      <c r="E2616" s="376" t="s">
        <v>1982</v>
      </c>
      <c r="F2616" s="377">
        <v>8</v>
      </c>
      <c r="G2616" s="378">
        <v>335</v>
      </c>
      <c r="H2616" s="378">
        <v>2680</v>
      </c>
      <c r="I2616" s="379">
        <v>3.5977838725299999E-3</v>
      </c>
      <c r="J2616" s="379">
        <v>1.073965335E-5</v>
      </c>
      <c r="K2616" s="379">
        <v>0</v>
      </c>
    </row>
    <row r="2617" spans="2:11" x14ac:dyDescent="0.2">
      <c r="B2617" s="375" t="s">
        <v>2338</v>
      </c>
      <c r="C2617" s="359" t="s">
        <v>1842</v>
      </c>
      <c r="D2617" s="359" t="s">
        <v>1779</v>
      </c>
      <c r="E2617" s="376" t="s">
        <v>1982</v>
      </c>
      <c r="F2617" s="377">
        <v>4</v>
      </c>
      <c r="G2617" s="378">
        <v>185</v>
      </c>
      <c r="H2617" s="378">
        <v>740</v>
      </c>
      <c r="I2617" s="379">
        <v>9.9341793494999993E-4</v>
      </c>
      <c r="J2617" s="379">
        <v>5.36982668E-6</v>
      </c>
      <c r="K2617" s="379">
        <v>0</v>
      </c>
    </row>
    <row r="2618" spans="2:11" x14ac:dyDescent="0.2">
      <c r="B2618" s="375" t="s">
        <v>2338</v>
      </c>
      <c r="C2618" s="359" t="s">
        <v>2153</v>
      </c>
      <c r="D2618" s="359" t="s">
        <v>1779</v>
      </c>
      <c r="E2618" s="376" t="s">
        <v>1982</v>
      </c>
      <c r="F2618" s="377">
        <v>2</v>
      </c>
      <c r="G2618" s="378">
        <v>162</v>
      </c>
      <c r="H2618" s="378">
        <v>324</v>
      </c>
      <c r="I2618" s="379">
        <v>4.3495596071E-4</v>
      </c>
      <c r="J2618" s="379">
        <v>2.68491334E-6</v>
      </c>
      <c r="K2618" s="379">
        <v>0</v>
      </c>
    </row>
    <row r="2619" spans="2:11" x14ac:dyDescent="0.2">
      <c r="B2619" s="375" t="s">
        <v>2338</v>
      </c>
      <c r="C2619" s="359" t="s">
        <v>1859</v>
      </c>
      <c r="D2619" s="359" t="s">
        <v>1779</v>
      </c>
      <c r="E2619" s="376" t="s">
        <v>1982</v>
      </c>
      <c r="F2619" s="377">
        <v>46</v>
      </c>
      <c r="G2619" s="378">
        <v>275</v>
      </c>
      <c r="H2619" s="378">
        <v>12650</v>
      </c>
      <c r="I2619" s="379">
        <v>1.6982076861010002E-2</v>
      </c>
      <c r="J2619" s="379">
        <v>6.1753006769999996E-5</v>
      </c>
      <c r="K2619" s="379">
        <v>0</v>
      </c>
    </row>
    <row r="2620" spans="2:11" x14ac:dyDescent="0.2">
      <c r="B2620" s="375" t="s">
        <v>2338</v>
      </c>
      <c r="C2620" s="359" t="s">
        <v>1863</v>
      </c>
      <c r="D2620" s="359" t="s">
        <v>1779</v>
      </c>
      <c r="E2620" s="376" t="s">
        <v>1982</v>
      </c>
      <c r="F2620" s="377">
        <v>8</v>
      </c>
      <c r="G2620" s="378">
        <v>40</v>
      </c>
      <c r="H2620" s="378">
        <v>320</v>
      </c>
      <c r="I2620" s="379">
        <v>4.2958613403000002E-4</v>
      </c>
      <c r="J2620" s="379">
        <v>1.073965335E-5</v>
      </c>
      <c r="K2620" s="379">
        <v>0</v>
      </c>
    </row>
    <row r="2621" spans="2:11" x14ac:dyDescent="0.2">
      <c r="B2621" s="375" t="s">
        <v>2338</v>
      </c>
      <c r="C2621" s="359" t="s">
        <v>1874</v>
      </c>
      <c r="D2621" s="359" t="s">
        <v>1779</v>
      </c>
      <c r="E2621" s="376" t="s">
        <v>1982</v>
      </c>
      <c r="F2621" s="377">
        <v>22</v>
      </c>
      <c r="G2621" s="378">
        <v>362</v>
      </c>
      <c r="H2621" s="378">
        <v>7964</v>
      </c>
      <c r="I2621" s="379">
        <v>1.0691324910760001E-2</v>
      </c>
      <c r="J2621" s="379">
        <v>2.9534046709999999E-5</v>
      </c>
      <c r="K2621" s="379">
        <v>0</v>
      </c>
    </row>
    <row r="2622" spans="2:11" x14ac:dyDescent="0.2">
      <c r="B2622" s="375" t="s">
        <v>2338</v>
      </c>
      <c r="C2622" s="359" t="s">
        <v>2077</v>
      </c>
      <c r="D2622" s="359" t="s">
        <v>1779</v>
      </c>
      <c r="E2622" s="376" t="s">
        <v>1982</v>
      </c>
      <c r="F2622" s="377">
        <v>1</v>
      </c>
      <c r="G2622" s="378">
        <v>47</v>
      </c>
      <c r="H2622" s="378">
        <v>47</v>
      </c>
      <c r="I2622" s="379">
        <v>6.3095463440000004E-5</v>
      </c>
      <c r="J2622" s="379">
        <v>1.34245667E-6</v>
      </c>
      <c r="K2622" s="379">
        <v>0</v>
      </c>
    </row>
    <row r="2623" spans="2:11" x14ac:dyDescent="0.2">
      <c r="B2623" s="375" t="s">
        <v>2338</v>
      </c>
      <c r="C2623" s="359" t="s">
        <v>2077</v>
      </c>
      <c r="D2623" s="359" t="s">
        <v>1779</v>
      </c>
      <c r="E2623" s="376" t="s">
        <v>1982</v>
      </c>
      <c r="F2623" s="377">
        <v>9</v>
      </c>
      <c r="G2623" s="378">
        <v>135</v>
      </c>
      <c r="H2623" s="378">
        <v>1215</v>
      </c>
      <c r="I2623" s="379">
        <v>1.63108485266E-3</v>
      </c>
      <c r="J2623" s="379">
        <v>1.2082110019999999E-5</v>
      </c>
      <c r="K2623" s="379">
        <v>0</v>
      </c>
    </row>
    <row r="2624" spans="2:11" x14ac:dyDescent="0.2">
      <c r="B2624" s="375" t="s">
        <v>2338</v>
      </c>
      <c r="C2624" s="359" t="s">
        <v>2077</v>
      </c>
      <c r="D2624" s="359" t="s">
        <v>1779</v>
      </c>
      <c r="E2624" s="376" t="s">
        <v>1982</v>
      </c>
      <c r="F2624" s="377">
        <v>7</v>
      </c>
      <c r="G2624" s="378">
        <v>275</v>
      </c>
      <c r="H2624" s="378">
        <v>1925</v>
      </c>
      <c r="I2624" s="379">
        <v>2.5842290875500002E-3</v>
      </c>
      <c r="J2624" s="379">
        <v>9.3971966799999994E-6</v>
      </c>
      <c r="K2624" s="379">
        <v>0</v>
      </c>
    </row>
    <row r="2625" spans="2:11" x14ac:dyDescent="0.2">
      <c r="B2625" s="375" t="s">
        <v>2338</v>
      </c>
      <c r="C2625" s="359" t="s">
        <v>1877</v>
      </c>
      <c r="D2625" s="359" t="s">
        <v>1779</v>
      </c>
      <c r="E2625" s="376" t="s">
        <v>1982</v>
      </c>
      <c r="F2625" s="377">
        <v>2</v>
      </c>
      <c r="G2625" s="378">
        <v>55</v>
      </c>
      <c r="H2625" s="378">
        <v>110</v>
      </c>
      <c r="I2625" s="379">
        <v>1.4767023357000001E-4</v>
      </c>
      <c r="J2625" s="379">
        <v>2.68491334E-6</v>
      </c>
      <c r="K2625" s="379">
        <v>0</v>
      </c>
    </row>
    <row r="2626" spans="2:11" x14ac:dyDescent="0.2">
      <c r="B2626" s="375" t="s">
        <v>2338</v>
      </c>
      <c r="C2626" s="359" t="s">
        <v>1879</v>
      </c>
      <c r="D2626" s="359" t="s">
        <v>1779</v>
      </c>
      <c r="E2626" s="376" t="s">
        <v>1982</v>
      </c>
      <c r="F2626" s="377">
        <v>29</v>
      </c>
      <c r="G2626" s="378">
        <v>479.82758620689702</v>
      </c>
      <c r="H2626" s="378">
        <v>13915</v>
      </c>
      <c r="I2626" s="379">
        <v>1.868028454712E-2</v>
      </c>
      <c r="J2626" s="379">
        <v>3.8931243400000002E-5</v>
      </c>
      <c r="K2626" s="379">
        <v>0</v>
      </c>
    </row>
    <row r="2627" spans="2:11" x14ac:dyDescent="0.2">
      <c r="B2627" s="375" t="s">
        <v>2338</v>
      </c>
      <c r="C2627" s="359" t="s">
        <v>2036</v>
      </c>
      <c r="D2627" s="359" t="s">
        <v>1783</v>
      </c>
      <c r="E2627" s="376" t="s">
        <v>1982</v>
      </c>
      <c r="F2627" s="377">
        <v>2</v>
      </c>
      <c r="G2627" s="378">
        <v>310</v>
      </c>
      <c r="H2627" s="378">
        <v>620</v>
      </c>
      <c r="I2627" s="379">
        <v>8.3232313468999998E-4</v>
      </c>
      <c r="J2627" s="379">
        <v>2.68491334E-6</v>
      </c>
      <c r="K2627" s="379">
        <v>0</v>
      </c>
    </row>
    <row r="2628" spans="2:11" x14ac:dyDescent="0.2">
      <c r="B2628" s="375" t="s">
        <v>2338</v>
      </c>
      <c r="C2628" s="359" t="s">
        <v>2237</v>
      </c>
      <c r="D2628" s="359" t="s">
        <v>2547</v>
      </c>
      <c r="E2628" s="376" t="s">
        <v>1982</v>
      </c>
      <c r="F2628" s="377">
        <v>14</v>
      </c>
      <c r="G2628" s="378">
        <v>156</v>
      </c>
      <c r="H2628" s="378">
        <v>2184</v>
      </c>
      <c r="I2628" s="379">
        <v>2.9319253647800002E-3</v>
      </c>
      <c r="J2628" s="379">
        <v>1.8794393359999999E-5</v>
      </c>
      <c r="K2628" s="379">
        <v>0</v>
      </c>
    </row>
    <row r="2629" spans="2:11" x14ac:dyDescent="0.2">
      <c r="B2629" s="375" t="s">
        <v>2338</v>
      </c>
      <c r="C2629" s="359" t="s">
        <v>2120</v>
      </c>
      <c r="D2629" s="359" t="s">
        <v>1783</v>
      </c>
      <c r="E2629" s="376" t="s">
        <v>1982</v>
      </c>
      <c r="F2629" s="377">
        <v>18</v>
      </c>
      <c r="G2629" s="378">
        <v>110</v>
      </c>
      <c r="H2629" s="378">
        <v>1980</v>
      </c>
      <c r="I2629" s="379">
        <v>2.6580642043299999E-3</v>
      </c>
      <c r="J2629" s="379">
        <v>2.4164220039999999E-5</v>
      </c>
      <c r="K2629" s="379">
        <v>0</v>
      </c>
    </row>
    <row r="2630" spans="2:11" x14ac:dyDescent="0.2">
      <c r="B2630" s="375" t="s">
        <v>2338</v>
      </c>
      <c r="C2630" s="359" t="s">
        <v>2151</v>
      </c>
      <c r="D2630" s="359" t="s">
        <v>1783</v>
      </c>
      <c r="E2630" s="376" t="s">
        <v>1982</v>
      </c>
      <c r="F2630" s="377">
        <v>9</v>
      </c>
      <c r="G2630" s="378">
        <v>285</v>
      </c>
      <c r="H2630" s="378">
        <v>2565</v>
      </c>
      <c r="I2630" s="379">
        <v>3.4434013556099998E-3</v>
      </c>
      <c r="J2630" s="379">
        <v>1.2082110019999999E-5</v>
      </c>
      <c r="K2630" s="379">
        <v>0</v>
      </c>
    </row>
    <row r="2631" spans="2:11" x14ac:dyDescent="0.2">
      <c r="B2631" s="375" t="s">
        <v>2338</v>
      </c>
      <c r="C2631" s="359" t="s">
        <v>2006</v>
      </c>
      <c r="D2631" s="359" t="s">
        <v>1783</v>
      </c>
      <c r="E2631" s="376" t="s">
        <v>1982</v>
      </c>
      <c r="F2631" s="377">
        <v>30</v>
      </c>
      <c r="G2631" s="378">
        <v>315</v>
      </c>
      <c r="H2631" s="378">
        <v>9450</v>
      </c>
      <c r="I2631" s="379">
        <v>1.268621552068E-2</v>
      </c>
      <c r="J2631" s="379">
        <v>4.0273700070000002E-5</v>
      </c>
      <c r="K2631" s="379">
        <v>0</v>
      </c>
    </row>
    <row r="2632" spans="2:11" x14ac:dyDescent="0.2">
      <c r="B2632" s="375" t="s">
        <v>2338</v>
      </c>
      <c r="C2632" s="359" t="s">
        <v>1901</v>
      </c>
      <c r="D2632" s="359" t="s">
        <v>1783</v>
      </c>
      <c r="E2632" s="376" t="s">
        <v>1982</v>
      </c>
      <c r="F2632" s="377">
        <v>291</v>
      </c>
      <c r="G2632" s="378">
        <v>272</v>
      </c>
      <c r="H2632" s="378">
        <v>79152</v>
      </c>
      <c r="I2632" s="379">
        <v>0.10625813025319999</v>
      </c>
      <c r="J2632" s="379">
        <v>3.9065489064E-4</v>
      </c>
      <c r="K2632" s="379">
        <v>0</v>
      </c>
    </row>
    <row r="2633" spans="2:11" x14ac:dyDescent="0.2">
      <c r="B2633" s="375" t="s">
        <v>2339</v>
      </c>
      <c r="C2633" s="359" t="s">
        <v>1804</v>
      </c>
      <c r="D2633" s="359" t="s">
        <v>2547</v>
      </c>
      <c r="E2633" s="376" t="s">
        <v>1982</v>
      </c>
      <c r="F2633" s="377">
        <v>3</v>
      </c>
      <c r="G2633" s="378">
        <v>250</v>
      </c>
      <c r="H2633" s="378">
        <v>750</v>
      </c>
      <c r="I2633" s="379">
        <v>1.0068425016399999E-3</v>
      </c>
      <c r="J2633" s="379">
        <v>4.02737001E-6</v>
      </c>
      <c r="K2633" s="379">
        <v>0</v>
      </c>
    </row>
    <row r="2634" spans="2:11" x14ac:dyDescent="0.2">
      <c r="B2634" s="375" t="s">
        <v>2339</v>
      </c>
      <c r="C2634" s="359" t="s">
        <v>2047</v>
      </c>
      <c r="D2634" s="359" t="s">
        <v>1779</v>
      </c>
      <c r="E2634" s="376" t="s">
        <v>1982</v>
      </c>
      <c r="F2634" s="377">
        <v>36</v>
      </c>
      <c r="G2634" s="378">
        <v>408</v>
      </c>
      <c r="H2634" s="378">
        <v>14688</v>
      </c>
      <c r="I2634" s="379">
        <v>1.9718003552140002E-2</v>
      </c>
      <c r="J2634" s="379">
        <v>4.8328440079999998E-5</v>
      </c>
      <c r="K2634" s="379">
        <v>0</v>
      </c>
    </row>
    <row r="2635" spans="2:11" x14ac:dyDescent="0.2">
      <c r="B2635" s="375" t="s">
        <v>2339</v>
      </c>
      <c r="C2635" s="359" t="s">
        <v>1813</v>
      </c>
      <c r="D2635" s="359" t="s">
        <v>1779</v>
      </c>
      <c r="E2635" s="376" t="s">
        <v>1982</v>
      </c>
      <c r="F2635" s="377">
        <v>1</v>
      </c>
      <c r="G2635" s="378">
        <v>100</v>
      </c>
      <c r="H2635" s="378">
        <v>100</v>
      </c>
      <c r="I2635" s="379">
        <v>1.3424566689E-4</v>
      </c>
      <c r="J2635" s="379">
        <v>1.34245667E-6</v>
      </c>
      <c r="K2635" s="379">
        <v>0</v>
      </c>
    </row>
    <row r="2636" spans="2:11" x14ac:dyDescent="0.2">
      <c r="B2636" s="375" t="s">
        <v>2339</v>
      </c>
      <c r="C2636" s="359" t="s">
        <v>1813</v>
      </c>
      <c r="D2636" s="359" t="s">
        <v>1779</v>
      </c>
      <c r="E2636" s="376" t="s">
        <v>1982</v>
      </c>
      <c r="F2636" s="377">
        <v>6</v>
      </c>
      <c r="G2636" s="378">
        <v>30.3333333333333</v>
      </c>
      <c r="H2636" s="378">
        <v>182</v>
      </c>
      <c r="I2636" s="379">
        <v>2.4432711372999999E-4</v>
      </c>
      <c r="J2636" s="379">
        <v>8.0547400100000002E-6</v>
      </c>
      <c r="K2636" s="379">
        <v>0</v>
      </c>
    </row>
    <row r="2637" spans="2:11" x14ac:dyDescent="0.2">
      <c r="B2637" s="375" t="s">
        <v>2339</v>
      </c>
      <c r="C2637" s="359" t="s">
        <v>1813</v>
      </c>
      <c r="D2637" s="359" t="s">
        <v>1779</v>
      </c>
      <c r="E2637" s="376" t="s">
        <v>1982</v>
      </c>
      <c r="F2637" s="377">
        <v>29</v>
      </c>
      <c r="G2637" s="378">
        <v>85</v>
      </c>
      <c r="H2637" s="378">
        <v>2465</v>
      </c>
      <c r="I2637" s="379">
        <v>3.3091556887299999E-3</v>
      </c>
      <c r="J2637" s="379">
        <v>3.8931243400000002E-5</v>
      </c>
      <c r="K2637" s="379">
        <v>0</v>
      </c>
    </row>
    <row r="2638" spans="2:11" x14ac:dyDescent="0.2">
      <c r="B2638" s="375" t="s">
        <v>2339</v>
      </c>
      <c r="C2638" s="359" t="s">
        <v>2048</v>
      </c>
      <c r="D2638" s="359" t="s">
        <v>1779</v>
      </c>
      <c r="E2638" s="376" t="s">
        <v>1982</v>
      </c>
      <c r="F2638" s="377">
        <v>55</v>
      </c>
      <c r="G2638" s="378">
        <v>348.672727272727</v>
      </c>
      <c r="H2638" s="378">
        <v>19177</v>
      </c>
      <c r="I2638" s="379">
        <v>2.5744291538630001E-2</v>
      </c>
      <c r="J2638" s="379">
        <v>7.3835116789999994E-5</v>
      </c>
      <c r="K2638" s="379">
        <v>0</v>
      </c>
    </row>
    <row r="2639" spans="2:11" x14ac:dyDescent="0.2">
      <c r="B2639" s="375" t="s">
        <v>2339</v>
      </c>
      <c r="C2639" s="359" t="s">
        <v>1820</v>
      </c>
      <c r="D2639" s="359" t="s">
        <v>1779</v>
      </c>
      <c r="E2639" s="376" t="s">
        <v>1982</v>
      </c>
      <c r="F2639" s="377">
        <v>355</v>
      </c>
      <c r="G2639" s="378">
        <v>360</v>
      </c>
      <c r="H2639" s="378">
        <v>127800</v>
      </c>
      <c r="I2639" s="379">
        <v>0.17156596227964999</v>
      </c>
      <c r="J2639" s="379">
        <v>4.7657211743999998E-4</v>
      </c>
      <c r="K2639" s="379">
        <v>0</v>
      </c>
    </row>
    <row r="2640" spans="2:11" x14ac:dyDescent="0.2">
      <c r="B2640" s="375" t="s">
        <v>2339</v>
      </c>
      <c r="C2640" s="359" t="s">
        <v>1825</v>
      </c>
      <c r="D2640" s="359" t="s">
        <v>1779</v>
      </c>
      <c r="E2640" s="376" t="s">
        <v>1982</v>
      </c>
      <c r="F2640" s="377">
        <v>117</v>
      </c>
      <c r="G2640" s="378">
        <v>15</v>
      </c>
      <c r="H2640" s="378">
        <v>1755</v>
      </c>
      <c r="I2640" s="379">
        <v>2.3560114538400002E-3</v>
      </c>
      <c r="J2640" s="379">
        <v>1.5706743026000001E-4</v>
      </c>
      <c r="K2640" s="379">
        <v>0</v>
      </c>
    </row>
    <row r="2641" spans="2:11" x14ac:dyDescent="0.2">
      <c r="B2641" s="375" t="s">
        <v>2339</v>
      </c>
      <c r="C2641" s="359" t="s">
        <v>2153</v>
      </c>
      <c r="D2641" s="359" t="s">
        <v>1779</v>
      </c>
      <c r="E2641" s="376" t="s">
        <v>1982</v>
      </c>
      <c r="F2641" s="377">
        <v>28</v>
      </c>
      <c r="G2641" s="378">
        <v>153</v>
      </c>
      <c r="H2641" s="378">
        <v>4284</v>
      </c>
      <c r="I2641" s="379">
        <v>5.7510843693699999E-3</v>
      </c>
      <c r="J2641" s="379">
        <v>3.7588786730000001E-5</v>
      </c>
      <c r="K2641" s="379">
        <v>0</v>
      </c>
    </row>
    <row r="2642" spans="2:11" x14ac:dyDescent="0.2">
      <c r="B2642" s="375" t="s">
        <v>2339</v>
      </c>
      <c r="C2642" s="359" t="s">
        <v>2153</v>
      </c>
      <c r="D2642" s="359" t="s">
        <v>1779</v>
      </c>
      <c r="E2642" s="376" t="s">
        <v>1982</v>
      </c>
      <c r="F2642" s="377">
        <v>37</v>
      </c>
      <c r="G2642" s="378">
        <v>127</v>
      </c>
      <c r="H2642" s="378">
        <v>4699</v>
      </c>
      <c r="I2642" s="379">
        <v>6.3082038869499996E-3</v>
      </c>
      <c r="J2642" s="379">
        <v>4.9670896749999998E-5</v>
      </c>
      <c r="K2642" s="379">
        <v>0</v>
      </c>
    </row>
    <row r="2643" spans="2:11" x14ac:dyDescent="0.2">
      <c r="B2643" s="375" t="s">
        <v>2339</v>
      </c>
      <c r="C2643" s="359" t="s">
        <v>1874</v>
      </c>
      <c r="D2643" s="359" t="s">
        <v>1779</v>
      </c>
      <c r="E2643" s="376" t="s">
        <v>1982</v>
      </c>
      <c r="F2643" s="377">
        <v>39</v>
      </c>
      <c r="G2643" s="378">
        <v>373</v>
      </c>
      <c r="H2643" s="378">
        <v>14547</v>
      </c>
      <c r="I2643" s="379">
        <v>1.9528717161829998E-2</v>
      </c>
      <c r="J2643" s="379">
        <v>5.235581009E-5</v>
      </c>
      <c r="K2643" s="379">
        <v>0</v>
      </c>
    </row>
    <row r="2644" spans="2:11" x14ac:dyDescent="0.2">
      <c r="B2644" s="375" t="s">
        <v>2339</v>
      </c>
      <c r="C2644" s="359" t="s">
        <v>1957</v>
      </c>
      <c r="D2644" s="359" t="s">
        <v>1783</v>
      </c>
      <c r="E2644" s="376" t="s">
        <v>1982</v>
      </c>
      <c r="F2644" s="377">
        <v>11</v>
      </c>
      <c r="G2644" s="378">
        <v>220</v>
      </c>
      <c r="H2644" s="378">
        <v>2420</v>
      </c>
      <c r="I2644" s="379">
        <v>3.2487451386300002E-3</v>
      </c>
      <c r="J2644" s="379">
        <v>1.4767023359999999E-5</v>
      </c>
      <c r="K2644" s="379">
        <v>0</v>
      </c>
    </row>
    <row r="2645" spans="2:11" x14ac:dyDescent="0.2">
      <c r="B2645" s="375" t="s">
        <v>2339</v>
      </c>
      <c r="C2645" s="359" t="s">
        <v>1957</v>
      </c>
      <c r="D2645" s="359" t="s">
        <v>1783</v>
      </c>
      <c r="E2645" s="376" t="s">
        <v>1982</v>
      </c>
      <c r="F2645" s="377">
        <v>18</v>
      </c>
      <c r="G2645" s="378">
        <v>205</v>
      </c>
      <c r="H2645" s="378">
        <v>3690</v>
      </c>
      <c r="I2645" s="379">
        <v>4.9536651080700003E-3</v>
      </c>
      <c r="J2645" s="379">
        <v>2.4164220039999999E-5</v>
      </c>
      <c r="K2645" s="379">
        <v>0</v>
      </c>
    </row>
    <row r="2646" spans="2:11" x14ac:dyDescent="0.2">
      <c r="B2646" s="375" t="s">
        <v>2339</v>
      </c>
      <c r="C2646" s="359" t="s">
        <v>2036</v>
      </c>
      <c r="D2646" s="359" t="s">
        <v>1783</v>
      </c>
      <c r="E2646" s="376" t="s">
        <v>1982</v>
      </c>
      <c r="F2646" s="377">
        <v>41</v>
      </c>
      <c r="G2646" s="378">
        <v>313.292682926829</v>
      </c>
      <c r="H2646" s="378">
        <v>12845</v>
      </c>
      <c r="I2646" s="379">
        <v>1.7243855911439999E-2</v>
      </c>
      <c r="J2646" s="379">
        <v>5.5040723419999999E-5</v>
      </c>
      <c r="K2646" s="379">
        <v>0</v>
      </c>
    </row>
    <row r="2647" spans="2:11" x14ac:dyDescent="0.2">
      <c r="B2647" s="375" t="s">
        <v>2339</v>
      </c>
      <c r="C2647" s="359" t="s">
        <v>1964</v>
      </c>
      <c r="D2647" s="359" t="s">
        <v>2547</v>
      </c>
      <c r="E2647" s="376" t="s">
        <v>1982</v>
      </c>
      <c r="F2647" s="377">
        <v>130</v>
      </c>
      <c r="G2647" s="378">
        <v>89</v>
      </c>
      <c r="H2647" s="378">
        <v>11570</v>
      </c>
      <c r="I2647" s="379">
        <v>1.553222365865E-2</v>
      </c>
      <c r="J2647" s="379">
        <v>1.7451936695E-4</v>
      </c>
      <c r="K2647" s="379">
        <v>0</v>
      </c>
    </row>
    <row r="2648" spans="2:11" x14ac:dyDescent="0.2">
      <c r="B2648" s="375" t="s">
        <v>2339</v>
      </c>
      <c r="C2648" s="359" t="s">
        <v>2120</v>
      </c>
      <c r="D2648" s="359" t="s">
        <v>1783</v>
      </c>
      <c r="E2648" s="376" t="s">
        <v>1982</v>
      </c>
      <c r="F2648" s="377">
        <v>44</v>
      </c>
      <c r="G2648" s="378">
        <v>190</v>
      </c>
      <c r="H2648" s="378">
        <v>8360</v>
      </c>
      <c r="I2648" s="379">
        <v>1.122293775163E-2</v>
      </c>
      <c r="J2648" s="379">
        <v>5.9068093430000001E-5</v>
      </c>
      <c r="K2648" s="379">
        <v>0</v>
      </c>
    </row>
    <row r="2649" spans="2:11" x14ac:dyDescent="0.2">
      <c r="B2649" s="375" t="s">
        <v>2339</v>
      </c>
      <c r="C2649" s="359" t="s">
        <v>1901</v>
      </c>
      <c r="D2649" s="359" t="s">
        <v>1783</v>
      </c>
      <c r="E2649" s="376" t="s">
        <v>1982</v>
      </c>
      <c r="F2649" s="377">
        <v>83</v>
      </c>
      <c r="G2649" s="378">
        <v>220</v>
      </c>
      <c r="H2649" s="378">
        <v>18260</v>
      </c>
      <c r="I2649" s="379">
        <v>2.4513258773290001E-2</v>
      </c>
      <c r="J2649" s="379">
        <v>1.1142390351000001E-4</v>
      </c>
      <c r="K2649" s="379">
        <v>0</v>
      </c>
    </row>
    <row r="2650" spans="2:11" x14ac:dyDescent="0.2">
      <c r="B2650" s="375" t="s">
        <v>2339</v>
      </c>
      <c r="C2650" s="359" t="s">
        <v>1901</v>
      </c>
      <c r="D2650" s="359" t="s">
        <v>1783</v>
      </c>
      <c r="E2650" s="376" t="s">
        <v>1982</v>
      </c>
      <c r="F2650" s="377">
        <v>193</v>
      </c>
      <c r="G2650" s="378">
        <v>176.59067357513001</v>
      </c>
      <c r="H2650" s="378">
        <v>34082</v>
      </c>
      <c r="I2650" s="379">
        <v>4.5753608187910001E-2</v>
      </c>
      <c r="J2650" s="379">
        <v>2.5909413709000002E-4</v>
      </c>
      <c r="K2650" s="379">
        <v>0</v>
      </c>
    </row>
    <row r="2651" spans="2:11" x14ac:dyDescent="0.2">
      <c r="B2651" s="375" t="s">
        <v>2339</v>
      </c>
      <c r="C2651" s="359" t="s">
        <v>2180</v>
      </c>
      <c r="D2651" s="359" t="s">
        <v>2547</v>
      </c>
      <c r="E2651" s="376" t="s">
        <v>1982</v>
      </c>
      <c r="F2651" s="377">
        <v>17</v>
      </c>
      <c r="G2651" s="378">
        <v>140</v>
      </c>
      <c r="H2651" s="378">
        <v>2380</v>
      </c>
      <c r="I2651" s="379">
        <v>3.1950468718699998E-3</v>
      </c>
      <c r="J2651" s="379">
        <v>2.2821763370000001E-5</v>
      </c>
      <c r="K2651" s="379">
        <v>0</v>
      </c>
    </row>
    <row r="2652" spans="2:11" x14ac:dyDescent="0.2">
      <c r="B2652" s="375" t="s">
        <v>2339</v>
      </c>
      <c r="C2652" s="359" t="s">
        <v>2180</v>
      </c>
      <c r="D2652" s="359" t="s">
        <v>2547</v>
      </c>
      <c r="E2652" s="376" t="s">
        <v>1982</v>
      </c>
      <c r="F2652" s="377">
        <v>111</v>
      </c>
      <c r="G2652" s="378">
        <v>275</v>
      </c>
      <c r="H2652" s="378">
        <v>30525</v>
      </c>
      <c r="I2652" s="379">
        <v>4.0978489816789997E-2</v>
      </c>
      <c r="J2652" s="379">
        <v>1.4901269023999999E-4</v>
      </c>
      <c r="K2652" s="379">
        <v>0</v>
      </c>
    </row>
    <row r="2653" spans="2:11" x14ac:dyDescent="0.2">
      <c r="B2653" s="375" t="s">
        <v>2340</v>
      </c>
      <c r="C2653" s="359" t="s">
        <v>1981</v>
      </c>
      <c r="D2653" s="359" t="s">
        <v>1779</v>
      </c>
      <c r="E2653" s="376" t="s">
        <v>1982</v>
      </c>
      <c r="F2653" s="377">
        <v>2</v>
      </c>
      <c r="G2653" s="378">
        <v>55</v>
      </c>
      <c r="H2653" s="378">
        <v>110</v>
      </c>
      <c r="I2653" s="379">
        <v>1.4767023357000001E-4</v>
      </c>
      <c r="J2653" s="379">
        <v>2.68491334E-6</v>
      </c>
      <c r="K2653" s="379">
        <v>0</v>
      </c>
    </row>
    <row r="2654" spans="2:11" x14ac:dyDescent="0.2">
      <c r="B2654" s="375" t="s">
        <v>2340</v>
      </c>
      <c r="C2654" s="359" t="s">
        <v>1809</v>
      </c>
      <c r="D2654" s="359" t="s">
        <v>1783</v>
      </c>
      <c r="E2654" s="376" t="s">
        <v>1982</v>
      </c>
      <c r="F2654" s="377">
        <v>2</v>
      </c>
      <c r="G2654" s="378">
        <v>93</v>
      </c>
      <c r="H2654" s="378">
        <v>186</v>
      </c>
      <c r="I2654" s="379">
        <v>2.4969694041000002E-4</v>
      </c>
      <c r="J2654" s="379">
        <v>2.68491334E-6</v>
      </c>
      <c r="K2654" s="379">
        <v>0</v>
      </c>
    </row>
    <row r="2655" spans="2:11" x14ac:dyDescent="0.2">
      <c r="B2655" s="375" t="s">
        <v>2340</v>
      </c>
      <c r="C2655" s="359" t="s">
        <v>1813</v>
      </c>
      <c r="D2655" s="359" t="s">
        <v>1779</v>
      </c>
      <c r="E2655" s="376" t="s">
        <v>1982</v>
      </c>
      <c r="F2655" s="377">
        <v>30</v>
      </c>
      <c r="G2655" s="378">
        <v>191.8</v>
      </c>
      <c r="H2655" s="378">
        <v>5754</v>
      </c>
      <c r="I2655" s="379">
        <v>7.7244956725899998E-3</v>
      </c>
      <c r="J2655" s="379">
        <v>4.0273700070000002E-5</v>
      </c>
      <c r="K2655" s="379">
        <v>0</v>
      </c>
    </row>
    <row r="2656" spans="2:11" x14ac:dyDescent="0.2">
      <c r="B2656" s="375" t="s">
        <v>2340</v>
      </c>
      <c r="C2656" s="359" t="s">
        <v>1817</v>
      </c>
      <c r="D2656" s="359" t="s">
        <v>1779</v>
      </c>
      <c r="E2656" s="376" t="s">
        <v>1982</v>
      </c>
      <c r="F2656" s="377">
        <v>4</v>
      </c>
      <c r="G2656" s="378">
        <v>210</v>
      </c>
      <c r="H2656" s="378">
        <v>840</v>
      </c>
      <c r="I2656" s="379">
        <v>1.12766360184E-3</v>
      </c>
      <c r="J2656" s="379">
        <v>5.36982668E-6</v>
      </c>
      <c r="K2656" s="379">
        <v>0</v>
      </c>
    </row>
    <row r="2657" spans="2:11" x14ac:dyDescent="0.2">
      <c r="B2657" s="375" t="s">
        <v>2340</v>
      </c>
      <c r="C2657" s="359" t="s">
        <v>2033</v>
      </c>
      <c r="D2657" s="359" t="s">
        <v>1779</v>
      </c>
      <c r="E2657" s="376" t="s">
        <v>1982</v>
      </c>
      <c r="F2657" s="377">
        <v>7</v>
      </c>
      <c r="G2657" s="378">
        <v>205</v>
      </c>
      <c r="H2657" s="378">
        <v>1435</v>
      </c>
      <c r="I2657" s="379">
        <v>1.9264253198099999E-3</v>
      </c>
      <c r="J2657" s="379">
        <v>9.3971966799999994E-6</v>
      </c>
      <c r="K2657" s="379">
        <v>0</v>
      </c>
    </row>
    <row r="2658" spans="2:11" x14ac:dyDescent="0.2">
      <c r="B2658" s="375" t="s">
        <v>2340</v>
      </c>
      <c r="C2658" s="359" t="s">
        <v>2061</v>
      </c>
      <c r="D2658" s="359" t="s">
        <v>1783</v>
      </c>
      <c r="E2658" s="376" t="s">
        <v>1982</v>
      </c>
      <c r="F2658" s="377">
        <v>12</v>
      </c>
      <c r="G2658" s="378">
        <v>195</v>
      </c>
      <c r="H2658" s="378">
        <v>2340</v>
      </c>
      <c r="I2658" s="379">
        <v>3.1413486051200001E-3</v>
      </c>
      <c r="J2658" s="379">
        <v>1.610948003E-5</v>
      </c>
      <c r="K2658" s="379">
        <v>0</v>
      </c>
    </row>
    <row r="2659" spans="2:11" x14ac:dyDescent="0.2">
      <c r="B2659" s="375" t="s">
        <v>2340</v>
      </c>
      <c r="C2659" s="359" t="s">
        <v>1832</v>
      </c>
      <c r="D2659" s="359" t="s">
        <v>1783</v>
      </c>
      <c r="E2659" s="376" t="s">
        <v>1982</v>
      </c>
      <c r="F2659" s="377">
        <v>23</v>
      </c>
      <c r="G2659" s="378">
        <v>217</v>
      </c>
      <c r="H2659" s="378">
        <v>4991</v>
      </c>
      <c r="I2659" s="379">
        <v>6.7002012342499999E-3</v>
      </c>
      <c r="J2659" s="379">
        <v>3.0876503380000003E-5</v>
      </c>
      <c r="K2659" s="379">
        <v>0</v>
      </c>
    </row>
    <row r="2660" spans="2:11" x14ac:dyDescent="0.2">
      <c r="B2660" s="375" t="s">
        <v>2340</v>
      </c>
      <c r="C2660" s="359" t="s">
        <v>1847</v>
      </c>
      <c r="D2660" s="359" t="s">
        <v>1779</v>
      </c>
      <c r="E2660" s="376" t="s">
        <v>1982</v>
      </c>
      <c r="F2660" s="377">
        <v>29</v>
      </c>
      <c r="G2660" s="378">
        <v>385</v>
      </c>
      <c r="H2660" s="378">
        <v>11165</v>
      </c>
      <c r="I2660" s="379">
        <v>1.4988528707759999E-2</v>
      </c>
      <c r="J2660" s="379">
        <v>3.8931243400000002E-5</v>
      </c>
      <c r="K2660" s="379">
        <v>0</v>
      </c>
    </row>
    <row r="2661" spans="2:11" x14ac:dyDescent="0.2">
      <c r="B2661" s="375" t="s">
        <v>2340</v>
      </c>
      <c r="C2661" s="359" t="s">
        <v>1936</v>
      </c>
      <c r="D2661" s="359" t="s">
        <v>1779</v>
      </c>
      <c r="E2661" s="376" t="s">
        <v>1982</v>
      </c>
      <c r="F2661" s="377">
        <v>156</v>
      </c>
      <c r="G2661" s="378">
        <v>336</v>
      </c>
      <c r="H2661" s="378">
        <v>52416</v>
      </c>
      <c r="I2661" s="379">
        <v>7.0366208754699996E-2</v>
      </c>
      <c r="J2661" s="379">
        <v>2.0942324033999999E-4</v>
      </c>
      <c r="K2661" s="379">
        <v>0</v>
      </c>
    </row>
    <row r="2662" spans="2:11" x14ac:dyDescent="0.2">
      <c r="B2662" s="375" t="s">
        <v>2340</v>
      </c>
      <c r="C2662" s="359" t="s">
        <v>1858</v>
      </c>
      <c r="D2662" s="359" t="s">
        <v>1779</v>
      </c>
      <c r="E2662" s="376" t="s">
        <v>1982</v>
      </c>
      <c r="F2662" s="377">
        <v>1</v>
      </c>
      <c r="G2662" s="378">
        <v>142</v>
      </c>
      <c r="H2662" s="378">
        <v>142</v>
      </c>
      <c r="I2662" s="379">
        <v>1.9062884698E-4</v>
      </c>
      <c r="J2662" s="379">
        <v>1.34245667E-6</v>
      </c>
      <c r="K2662" s="379">
        <v>0</v>
      </c>
    </row>
    <row r="2663" spans="2:11" x14ac:dyDescent="0.2">
      <c r="B2663" s="375" t="s">
        <v>2340</v>
      </c>
      <c r="C2663" s="359" t="s">
        <v>1858</v>
      </c>
      <c r="D2663" s="359" t="s">
        <v>1779</v>
      </c>
      <c r="E2663" s="376" t="s">
        <v>1982</v>
      </c>
      <c r="F2663" s="377">
        <v>2</v>
      </c>
      <c r="G2663" s="378">
        <v>145</v>
      </c>
      <c r="H2663" s="378">
        <v>290</v>
      </c>
      <c r="I2663" s="379">
        <v>3.8931243397000002E-4</v>
      </c>
      <c r="J2663" s="379">
        <v>2.68491334E-6</v>
      </c>
      <c r="K2663" s="379">
        <v>0</v>
      </c>
    </row>
    <row r="2664" spans="2:11" x14ac:dyDescent="0.2">
      <c r="B2664" s="375" t="s">
        <v>2340</v>
      </c>
      <c r="C2664" s="359" t="s">
        <v>2222</v>
      </c>
      <c r="D2664" s="359" t="s">
        <v>1783</v>
      </c>
      <c r="E2664" s="376" t="s">
        <v>1982</v>
      </c>
      <c r="F2664" s="377">
        <v>5</v>
      </c>
      <c r="G2664" s="378">
        <v>250</v>
      </c>
      <c r="H2664" s="378">
        <v>1250</v>
      </c>
      <c r="I2664" s="379">
        <v>1.6780708360699999E-3</v>
      </c>
      <c r="J2664" s="379">
        <v>6.7122833400000002E-6</v>
      </c>
      <c r="K2664" s="379">
        <v>0</v>
      </c>
    </row>
    <row r="2665" spans="2:11" x14ac:dyDescent="0.2">
      <c r="B2665" s="375" t="s">
        <v>2340</v>
      </c>
      <c r="C2665" s="359" t="s">
        <v>2036</v>
      </c>
      <c r="D2665" s="359" t="s">
        <v>1783</v>
      </c>
      <c r="E2665" s="376" t="s">
        <v>1982</v>
      </c>
      <c r="F2665" s="377">
        <v>3</v>
      </c>
      <c r="G2665" s="378">
        <v>45</v>
      </c>
      <c r="H2665" s="378">
        <v>135</v>
      </c>
      <c r="I2665" s="379">
        <v>1.8123165030000001E-4</v>
      </c>
      <c r="J2665" s="379">
        <v>4.02737001E-6</v>
      </c>
      <c r="K2665" s="379">
        <v>0</v>
      </c>
    </row>
    <row r="2666" spans="2:11" x14ac:dyDescent="0.2">
      <c r="B2666" s="375" t="s">
        <v>2340</v>
      </c>
      <c r="C2666" s="359" t="s">
        <v>2036</v>
      </c>
      <c r="D2666" s="359" t="s">
        <v>1783</v>
      </c>
      <c r="E2666" s="376" t="s">
        <v>1982</v>
      </c>
      <c r="F2666" s="377">
        <v>6</v>
      </c>
      <c r="G2666" s="378">
        <v>70</v>
      </c>
      <c r="H2666" s="378">
        <v>420</v>
      </c>
      <c r="I2666" s="379">
        <v>5.6383180092000002E-4</v>
      </c>
      <c r="J2666" s="379">
        <v>8.0547400100000002E-6</v>
      </c>
      <c r="K2666" s="379">
        <v>0</v>
      </c>
    </row>
    <row r="2667" spans="2:11" x14ac:dyDescent="0.2">
      <c r="B2667" s="375" t="s">
        <v>2341</v>
      </c>
      <c r="C2667" s="359" t="s">
        <v>1812</v>
      </c>
      <c r="D2667" s="359" t="s">
        <v>1783</v>
      </c>
      <c r="E2667" s="376" t="s">
        <v>1982</v>
      </c>
      <c r="F2667" s="377">
        <v>33</v>
      </c>
      <c r="G2667" s="378">
        <v>205</v>
      </c>
      <c r="H2667" s="378">
        <v>6765</v>
      </c>
      <c r="I2667" s="379">
        <v>9.0817193647999995E-3</v>
      </c>
      <c r="J2667" s="379">
        <v>4.4301070070000002E-5</v>
      </c>
      <c r="K2667" s="379">
        <v>0</v>
      </c>
    </row>
    <row r="2668" spans="2:11" x14ac:dyDescent="0.2">
      <c r="B2668" s="375" t="s">
        <v>2341</v>
      </c>
      <c r="C2668" s="359" t="s">
        <v>1957</v>
      </c>
      <c r="D2668" s="359" t="s">
        <v>1783</v>
      </c>
      <c r="E2668" s="376" t="s">
        <v>1982</v>
      </c>
      <c r="F2668" s="377">
        <v>17</v>
      </c>
      <c r="G2668" s="378">
        <v>140</v>
      </c>
      <c r="H2668" s="378">
        <v>2380</v>
      </c>
      <c r="I2668" s="379">
        <v>3.1950468718699998E-3</v>
      </c>
      <c r="J2668" s="379">
        <v>2.2821763370000001E-5</v>
      </c>
      <c r="K2668" s="379">
        <v>0</v>
      </c>
    </row>
    <row r="2669" spans="2:11" x14ac:dyDescent="0.2">
      <c r="B2669" s="375" t="s">
        <v>2341</v>
      </c>
      <c r="C2669" s="359" t="s">
        <v>1957</v>
      </c>
      <c r="D2669" s="359" t="s">
        <v>1783</v>
      </c>
      <c r="E2669" s="376" t="s">
        <v>1982</v>
      </c>
      <c r="F2669" s="377">
        <v>35</v>
      </c>
      <c r="G2669" s="378">
        <v>230</v>
      </c>
      <c r="H2669" s="378">
        <v>8050</v>
      </c>
      <c r="I2669" s="379">
        <v>1.080677618428E-2</v>
      </c>
      <c r="J2669" s="379">
        <v>4.6985983409999997E-5</v>
      </c>
      <c r="K2669" s="379">
        <v>0</v>
      </c>
    </row>
    <row r="2670" spans="2:11" x14ac:dyDescent="0.2">
      <c r="B2670" s="375" t="s">
        <v>2342</v>
      </c>
      <c r="C2670" s="359" t="s">
        <v>1804</v>
      </c>
      <c r="D2670" s="359" t="s">
        <v>2547</v>
      </c>
      <c r="E2670" s="376" t="s">
        <v>1982</v>
      </c>
      <c r="F2670" s="377">
        <v>8</v>
      </c>
      <c r="G2670" s="378">
        <v>365</v>
      </c>
      <c r="H2670" s="378">
        <v>2920</v>
      </c>
      <c r="I2670" s="379">
        <v>3.9199734730600002E-3</v>
      </c>
      <c r="J2670" s="379">
        <v>1.073965335E-5</v>
      </c>
      <c r="K2670" s="379">
        <v>0</v>
      </c>
    </row>
    <row r="2671" spans="2:11" x14ac:dyDescent="0.2">
      <c r="B2671" s="375" t="s">
        <v>2342</v>
      </c>
      <c r="C2671" s="359" t="s">
        <v>1813</v>
      </c>
      <c r="D2671" s="359" t="s">
        <v>1779</v>
      </c>
      <c r="E2671" s="376" t="s">
        <v>1982</v>
      </c>
      <c r="F2671" s="377">
        <v>1</v>
      </c>
      <c r="G2671" s="378">
        <v>219</v>
      </c>
      <c r="H2671" s="378">
        <v>219</v>
      </c>
      <c r="I2671" s="379">
        <v>2.9399801048000002E-4</v>
      </c>
      <c r="J2671" s="379">
        <v>1.34245667E-6</v>
      </c>
      <c r="K2671" s="379">
        <v>0</v>
      </c>
    </row>
    <row r="2672" spans="2:11" x14ac:dyDescent="0.2">
      <c r="B2672" s="375" t="s">
        <v>2342</v>
      </c>
      <c r="C2672" s="359" t="s">
        <v>2161</v>
      </c>
      <c r="D2672" s="359" t="s">
        <v>2547</v>
      </c>
      <c r="E2672" s="376" t="s">
        <v>1982</v>
      </c>
      <c r="F2672" s="377">
        <v>5</v>
      </c>
      <c r="G2672" s="378">
        <v>210</v>
      </c>
      <c r="H2672" s="378">
        <v>1050</v>
      </c>
      <c r="I2672" s="379">
        <v>1.4095795023E-3</v>
      </c>
      <c r="J2672" s="379">
        <v>6.7122833400000002E-6</v>
      </c>
      <c r="K2672" s="379">
        <v>0</v>
      </c>
    </row>
    <row r="2673" spans="2:11" x14ac:dyDescent="0.2">
      <c r="B2673" s="375" t="s">
        <v>2342</v>
      </c>
      <c r="C2673" s="359" t="s">
        <v>1916</v>
      </c>
      <c r="D2673" s="359" t="s">
        <v>2547</v>
      </c>
      <c r="E2673" s="376" t="s">
        <v>1982</v>
      </c>
      <c r="F2673" s="377">
        <v>4</v>
      </c>
      <c r="G2673" s="378">
        <v>355</v>
      </c>
      <c r="H2673" s="378">
        <v>1420</v>
      </c>
      <c r="I2673" s="379">
        <v>1.9062884697699999E-3</v>
      </c>
      <c r="J2673" s="379">
        <v>5.36982668E-6</v>
      </c>
      <c r="K2673" s="379">
        <v>0</v>
      </c>
    </row>
    <row r="2674" spans="2:11" x14ac:dyDescent="0.2">
      <c r="B2674" s="375" t="s">
        <v>2342</v>
      </c>
      <c r="C2674" s="359" t="s">
        <v>2343</v>
      </c>
      <c r="D2674" s="359" t="s">
        <v>2547</v>
      </c>
      <c r="E2674" s="376" t="s">
        <v>1982</v>
      </c>
      <c r="F2674" s="377">
        <v>70</v>
      </c>
      <c r="G2674" s="378">
        <v>65</v>
      </c>
      <c r="H2674" s="378">
        <v>4550</v>
      </c>
      <c r="I2674" s="379">
        <v>6.1081778432899997E-3</v>
      </c>
      <c r="J2674" s="379">
        <v>9.3971966819999994E-5</v>
      </c>
      <c r="K2674" s="379">
        <v>0</v>
      </c>
    </row>
    <row r="2675" spans="2:11" x14ac:dyDescent="0.2">
      <c r="B2675" s="375" t="s">
        <v>2342</v>
      </c>
      <c r="C2675" s="359" t="s">
        <v>2120</v>
      </c>
      <c r="D2675" s="359" t="s">
        <v>1783</v>
      </c>
      <c r="E2675" s="376" t="s">
        <v>1982</v>
      </c>
      <c r="F2675" s="377">
        <v>5</v>
      </c>
      <c r="G2675" s="378">
        <v>83</v>
      </c>
      <c r="H2675" s="378">
        <v>415</v>
      </c>
      <c r="I2675" s="379">
        <v>5.5711951757E-4</v>
      </c>
      <c r="J2675" s="379">
        <v>6.7122833400000002E-6</v>
      </c>
      <c r="K2675" s="379">
        <v>0</v>
      </c>
    </row>
    <row r="2676" spans="2:11" x14ac:dyDescent="0.2">
      <c r="B2676" s="375" t="s">
        <v>2342</v>
      </c>
      <c r="C2676" s="359" t="s">
        <v>2180</v>
      </c>
      <c r="D2676" s="359" t="s">
        <v>2547</v>
      </c>
      <c r="E2676" s="376" t="s">
        <v>1982</v>
      </c>
      <c r="F2676" s="377">
        <v>382</v>
      </c>
      <c r="G2676" s="378">
        <v>216</v>
      </c>
      <c r="H2676" s="378">
        <v>82512</v>
      </c>
      <c r="I2676" s="379">
        <v>0.11076878466055</v>
      </c>
      <c r="J2676" s="379">
        <v>5.1281844750000001E-4</v>
      </c>
      <c r="K2676" s="379">
        <v>0</v>
      </c>
    </row>
    <row r="2677" spans="2:11" x14ac:dyDescent="0.2">
      <c r="B2677" s="375" t="s">
        <v>2344</v>
      </c>
      <c r="C2677" s="359" t="s">
        <v>1809</v>
      </c>
      <c r="D2677" s="359" t="s">
        <v>1783</v>
      </c>
      <c r="E2677" s="376" t="s">
        <v>1982</v>
      </c>
      <c r="F2677" s="377">
        <v>45</v>
      </c>
      <c r="G2677" s="378">
        <v>160</v>
      </c>
      <c r="H2677" s="378">
        <v>7200</v>
      </c>
      <c r="I2677" s="379">
        <v>9.6656880157599996E-3</v>
      </c>
      <c r="J2677" s="379">
        <v>6.0410550100000002E-5</v>
      </c>
      <c r="K2677" s="379">
        <v>0</v>
      </c>
    </row>
    <row r="2678" spans="2:11" x14ac:dyDescent="0.2">
      <c r="B2678" s="375" t="s">
        <v>2344</v>
      </c>
      <c r="C2678" s="359" t="s">
        <v>2114</v>
      </c>
      <c r="D2678" s="359" t="s">
        <v>1783</v>
      </c>
      <c r="E2678" s="376" t="s">
        <v>1982</v>
      </c>
      <c r="F2678" s="377">
        <v>2</v>
      </c>
      <c r="G2678" s="378">
        <v>320</v>
      </c>
      <c r="H2678" s="378">
        <v>640</v>
      </c>
      <c r="I2678" s="379">
        <v>8.5917226806999996E-4</v>
      </c>
      <c r="J2678" s="379">
        <v>2.68491334E-6</v>
      </c>
      <c r="K2678" s="379">
        <v>0</v>
      </c>
    </row>
    <row r="2679" spans="2:11" x14ac:dyDescent="0.2">
      <c r="B2679" s="375" t="s">
        <v>2344</v>
      </c>
      <c r="C2679" s="359" t="s">
        <v>1906</v>
      </c>
      <c r="D2679" s="359" t="s">
        <v>1783</v>
      </c>
      <c r="E2679" s="376" t="s">
        <v>1982</v>
      </c>
      <c r="F2679" s="377">
        <v>9</v>
      </c>
      <c r="G2679" s="378">
        <v>58</v>
      </c>
      <c r="H2679" s="378">
        <v>522</v>
      </c>
      <c r="I2679" s="379">
        <v>7.0076238114000005E-4</v>
      </c>
      <c r="J2679" s="379">
        <v>1.2082110019999999E-5</v>
      </c>
      <c r="K2679" s="379">
        <v>0</v>
      </c>
    </row>
    <row r="2680" spans="2:11" x14ac:dyDescent="0.2">
      <c r="B2680" s="375" t="s">
        <v>2344</v>
      </c>
      <c r="C2680" s="359" t="s">
        <v>1813</v>
      </c>
      <c r="D2680" s="359" t="s">
        <v>1779</v>
      </c>
      <c r="E2680" s="376" t="s">
        <v>1982</v>
      </c>
      <c r="F2680" s="377">
        <v>75</v>
      </c>
      <c r="G2680" s="378">
        <v>110</v>
      </c>
      <c r="H2680" s="378">
        <v>8250</v>
      </c>
      <c r="I2680" s="379">
        <v>1.107526751805E-2</v>
      </c>
      <c r="J2680" s="379">
        <v>1.0068425016E-4</v>
      </c>
      <c r="K2680" s="379">
        <v>0</v>
      </c>
    </row>
    <row r="2681" spans="2:11" x14ac:dyDescent="0.2">
      <c r="B2681" s="375" t="s">
        <v>2344</v>
      </c>
      <c r="C2681" s="359" t="s">
        <v>2077</v>
      </c>
      <c r="D2681" s="359" t="s">
        <v>1779</v>
      </c>
      <c r="E2681" s="376" t="s">
        <v>1982</v>
      </c>
      <c r="F2681" s="377">
        <v>4</v>
      </c>
      <c r="G2681" s="378">
        <v>85</v>
      </c>
      <c r="H2681" s="378">
        <v>340</v>
      </c>
      <c r="I2681" s="379">
        <v>4.5643526741E-4</v>
      </c>
      <c r="J2681" s="379">
        <v>5.36982668E-6</v>
      </c>
      <c r="K2681" s="379">
        <v>0</v>
      </c>
    </row>
    <row r="2682" spans="2:11" x14ac:dyDescent="0.2">
      <c r="B2682" s="375" t="s">
        <v>2344</v>
      </c>
      <c r="C2682" s="359" t="s">
        <v>2077</v>
      </c>
      <c r="D2682" s="359" t="s">
        <v>1779</v>
      </c>
      <c r="E2682" s="376" t="s">
        <v>1982</v>
      </c>
      <c r="F2682" s="377">
        <v>2</v>
      </c>
      <c r="G2682" s="378">
        <v>275</v>
      </c>
      <c r="H2682" s="378">
        <v>550</v>
      </c>
      <c r="I2682" s="379">
        <v>7.3835116786999996E-4</v>
      </c>
      <c r="J2682" s="379">
        <v>2.68491334E-6</v>
      </c>
      <c r="K2682" s="379">
        <v>0</v>
      </c>
    </row>
    <row r="2683" spans="2:11" x14ac:dyDescent="0.2">
      <c r="B2683" s="375" t="s">
        <v>2344</v>
      </c>
      <c r="C2683" s="359" t="s">
        <v>2077</v>
      </c>
      <c r="D2683" s="359" t="s">
        <v>1779</v>
      </c>
      <c r="E2683" s="376" t="s">
        <v>1982</v>
      </c>
      <c r="F2683" s="377">
        <v>9</v>
      </c>
      <c r="G2683" s="378">
        <v>200</v>
      </c>
      <c r="H2683" s="378">
        <v>1800</v>
      </c>
      <c r="I2683" s="379">
        <v>2.4164220039399999E-3</v>
      </c>
      <c r="J2683" s="379">
        <v>1.2082110019999999E-5</v>
      </c>
      <c r="K2683" s="379">
        <v>0</v>
      </c>
    </row>
    <row r="2684" spans="2:11" x14ac:dyDescent="0.2">
      <c r="B2684" s="375" t="s">
        <v>2344</v>
      </c>
      <c r="C2684" s="359" t="s">
        <v>2155</v>
      </c>
      <c r="D2684" s="359" t="s">
        <v>1783</v>
      </c>
      <c r="E2684" s="376" t="s">
        <v>1982</v>
      </c>
      <c r="F2684" s="377">
        <v>48</v>
      </c>
      <c r="G2684" s="378">
        <v>63.375</v>
      </c>
      <c r="H2684" s="378">
        <v>3042</v>
      </c>
      <c r="I2684" s="379">
        <v>4.0837531866599998E-3</v>
      </c>
      <c r="J2684" s="379">
        <v>6.4437920109999998E-5</v>
      </c>
      <c r="K2684" s="379">
        <v>0</v>
      </c>
    </row>
    <row r="2685" spans="2:11" x14ac:dyDescent="0.2">
      <c r="B2685" s="375" t="s">
        <v>2344</v>
      </c>
      <c r="C2685" s="359" t="s">
        <v>2120</v>
      </c>
      <c r="D2685" s="359" t="s">
        <v>1783</v>
      </c>
      <c r="E2685" s="376" t="s">
        <v>1982</v>
      </c>
      <c r="F2685" s="377">
        <v>13</v>
      </c>
      <c r="G2685" s="378">
        <v>190</v>
      </c>
      <c r="H2685" s="378">
        <v>2470</v>
      </c>
      <c r="I2685" s="379">
        <v>3.3158679720700001E-3</v>
      </c>
      <c r="J2685" s="379">
        <v>1.7451936700000001E-5</v>
      </c>
      <c r="K2685" s="379">
        <v>0</v>
      </c>
    </row>
    <row r="2686" spans="2:11" x14ac:dyDescent="0.2">
      <c r="B2686" s="375" t="s">
        <v>2344</v>
      </c>
      <c r="C2686" s="359" t="s">
        <v>1901</v>
      </c>
      <c r="D2686" s="359" t="s">
        <v>1783</v>
      </c>
      <c r="E2686" s="376" t="s">
        <v>1982</v>
      </c>
      <c r="F2686" s="377">
        <v>114</v>
      </c>
      <c r="G2686" s="378">
        <v>375</v>
      </c>
      <c r="H2686" s="378">
        <v>42750</v>
      </c>
      <c r="I2686" s="379">
        <v>5.739002259355E-2</v>
      </c>
      <c r="J2686" s="379">
        <v>1.5304006024999999E-4</v>
      </c>
      <c r="K2686" s="379">
        <v>0</v>
      </c>
    </row>
    <row r="2687" spans="2:11" x14ac:dyDescent="0.2">
      <c r="B2687" s="375" t="s">
        <v>2345</v>
      </c>
      <c r="C2687" s="359" t="s">
        <v>1913</v>
      </c>
      <c r="D2687" s="359" t="s">
        <v>1779</v>
      </c>
      <c r="E2687" s="376" t="s">
        <v>1982</v>
      </c>
      <c r="F2687" s="377">
        <v>2</v>
      </c>
      <c r="G2687" s="378">
        <v>160</v>
      </c>
      <c r="H2687" s="378">
        <v>320</v>
      </c>
      <c r="I2687" s="379">
        <v>4.2958613403000002E-4</v>
      </c>
      <c r="J2687" s="379">
        <v>2.68491334E-6</v>
      </c>
      <c r="K2687" s="379">
        <v>0</v>
      </c>
    </row>
    <row r="2688" spans="2:11" x14ac:dyDescent="0.2">
      <c r="B2688" s="375" t="s">
        <v>2345</v>
      </c>
      <c r="C2688" s="359" t="s">
        <v>1809</v>
      </c>
      <c r="D2688" s="359" t="s">
        <v>1783</v>
      </c>
      <c r="E2688" s="376" t="s">
        <v>1982</v>
      </c>
      <c r="F2688" s="377">
        <v>9</v>
      </c>
      <c r="G2688" s="378">
        <v>135</v>
      </c>
      <c r="H2688" s="378">
        <v>1215</v>
      </c>
      <c r="I2688" s="379">
        <v>1.63108485266E-3</v>
      </c>
      <c r="J2688" s="379">
        <v>1.2082110019999999E-5</v>
      </c>
      <c r="K2688" s="379">
        <v>0</v>
      </c>
    </row>
    <row r="2689" spans="2:11" x14ac:dyDescent="0.2">
      <c r="B2689" s="375" t="s">
        <v>2345</v>
      </c>
      <c r="C2689" s="359" t="s">
        <v>2019</v>
      </c>
      <c r="D2689" s="359" t="s">
        <v>1783</v>
      </c>
      <c r="E2689" s="376" t="s">
        <v>1982</v>
      </c>
      <c r="F2689" s="377">
        <v>90</v>
      </c>
      <c r="G2689" s="378">
        <v>167.444444444444</v>
      </c>
      <c r="H2689" s="378">
        <v>15070</v>
      </c>
      <c r="I2689" s="379">
        <v>2.0230821999639999E-2</v>
      </c>
      <c r="J2689" s="379">
        <v>1.208211002E-4</v>
      </c>
      <c r="K2689" s="379">
        <v>0</v>
      </c>
    </row>
    <row r="2690" spans="2:11" x14ac:dyDescent="0.2">
      <c r="B2690" s="375" t="s">
        <v>2345</v>
      </c>
      <c r="C2690" s="359" t="s">
        <v>2088</v>
      </c>
      <c r="D2690" s="359" t="s">
        <v>1779</v>
      </c>
      <c r="E2690" s="376" t="s">
        <v>1982</v>
      </c>
      <c r="F2690" s="377">
        <v>4</v>
      </c>
      <c r="G2690" s="378">
        <v>274</v>
      </c>
      <c r="H2690" s="378">
        <v>1096</v>
      </c>
      <c r="I2690" s="379">
        <v>1.47133250906E-3</v>
      </c>
      <c r="J2690" s="379">
        <v>5.36982668E-6</v>
      </c>
      <c r="K2690" s="379">
        <v>0</v>
      </c>
    </row>
    <row r="2691" spans="2:11" x14ac:dyDescent="0.2">
      <c r="B2691" s="375" t="s">
        <v>2345</v>
      </c>
      <c r="C2691" s="359" t="s">
        <v>1813</v>
      </c>
      <c r="D2691" s="359" t="s">
        <v>1779</v>
      </c>
      <c r="E2691" s="376" t="s">
        <v>1982</v>
      </c>
      <c r="F2691" s="377">
        <v>18</v>
      </c>
      <c r="G2691" s="378">
        <v>120</v>
      </c>
      <c r="H2691" s="378">
        <v>2160</v>
      </c>
      <c r="I2691" s="379">
        <v>2.8997064047300001E-3</v>
      </c>
      <c r="J2691" s="379">
        <v>2.4164220039999999E-5</v>
      </c>
      <c r="K2691" s="379">
        <v>0</v>
      </c>
    </row>
    <row r="2692" spans="2:11" x14ac:dyDescent="0.2">
      <c r="B2692" s="375" t="s">
        <v>2345</v>
      </c>
      <c r="C2692" s="359" t="s">
        <v>1813</v>
      </c>
      <c r="D2692" s="359" t="s">
        <v>1779</v>
      </c>
      <c r="E2692" s="376" t="s">
        <v>1982</v>
      </c>
      <c r="F2692" s="377">
        <v>73</v>
      </c>
      <c r="G2692" s="378">
        <v>235</v>
      </c>
      <c r="H2692" s="378">
        <v>17155</v>
      </c>
      <c r="I2692" s="379">
        <v>2.302984415421E-2</v>
      </c>
      <c r="J2692" s="379">
        <v>9.7999336830000003E-5</v>
      </c>
      <c r="K2692" s="379">
        <v>0</v>
      </c>
    </row>
    <row r="2693" spans="2:11" x14ac:dyDescent="0.2">
      <c r="B2693" s="375" t="s">
        <v>2345</v>
      </c>
      <c r="C2693" s="359" t="s">
        <v>1820</v>
      </c>
      <c r="D2693" s="359" t="s">
        <v>1779</v>
      </c>
      <c r="E2693" s="376" t="s">
        <v>1982</v>
      </c>
      <c r="F2693" s="377">
        <v>53</v>
      </c>
      <c r="G2693" s="378">
        <v>330</v>
      </c>
      <c r="H2693" s="378">
        <v>17490</v>
      </c>
      <c r="I2693" s="379">
        <v>2.3479567138269999E-2</v>
      </c>
      <c r="J2693" s="379">
        <v>7.1150203450000006E-5</v>
      </c>
      <c r="K2693" s="379">
        <v>0</v>
      </c>
    </row>
    <row r="2694" spans="2:11" x14ac:dyDescent="0.2">
      <c r="B2694" s="375" t="s">
        <v>2345</v>
      </c>
      <c r="C2694" s="359" t="s">
        <v>2061</v>
      </c>
      <c r="D2694" s="359" t="s">
        <v>1783</v>
      </c>
      <c r="E2694" s="376" t="s">
        <v>1982</v>
      </c>
      <c r="F2694" s="377">
        <v>27</v>
      </c>
      <c r="G2694" s="378">
        <v>335</v>
      </c>
      <c r="H2694" s="378">
        <v>9045</v>
      </c>
      <c r="I2694" s="379">
        <v>1.214252056979E-2</v>
      </c>
      <c r="J2694" s="379">
        <v>3.624633006E-5</v>
      </c>
      <c r="K2694" s="379">
        <v>0</v>
      </c>
    </row>
    <row r="2695" spans="2:11" x14ac:dyDescent="0.2">
      <c r="B2695" s="375" t="s">
        <v>2345</v>
      </c>
      <c r="C2695" s="359" t="s">
        <v>1830</v>
      </c>
      <c r="D2695" s="359" t="s">
        <v>1779</v>
      </c>
      <c r="E2695" s="376" t="s">
        <v>1982</v>
      </c>
      <c r="F2695" s="377">
        <v>22</v>
      </c>
      <c r="G2695" s="378">
        <v>180</v>
      </c>
      <c r="H2695" s="378">
        <v>3960</v>
      </c>
      <c r="I2695" s="379">
        <v>5.3161284086699996E-3</v>
      </c>
      <c r="J2695" s="379">
        <v>2.9534046709999999E-5</v>
      </c>
      <c r="K2695" s="379">
        <v>0</v>
      </c>
    </row>
    <row r="2696" spans="2:11" x14ac:dyDescent="0.2">
      <c r="B2696" s="375" t="s">
        <v>2345</v>
      </c>
      <c r="C2696" s="359" t="s">
        <v>1831</v>
      </c>
      <c r="D2696" s="359" t="s">
        <v>1783</v>
      </c>
      <c r="E2696" s="376" t="s">
        <v>1982</v>
      </c>
      <c r="F2696" s="377">
        <v>4</v>
      </c>
      <c r="G2696" s="378">
        <v>95</v>
      </c>
      <c r="H2696" s="378">
        <v>380</v>
      </c>
      <c r="I2696" s="379">
        <v>5.1013353416000005E-4</v>
      </c>
      <c r="J2696" s="379">
        <v>5.36982668E-6</v>
      </c>
      <c r="K2696" s="379">
        <v>0</v>
      </c>
    </row>
    <row r="2697" spans="2:11" x14ac:dyDescent="0.2">
      <c r="B2697" s="375" t="s">
        <v>2345</v>
      </c>
      <c r="C2697" s="359" t="s">
        <v>1831</v>
      </c>
      <c r="D2697" s="359" t="s">
        <v>1783</v>
      </c>
      <c r="E2697" s="376" t="s">
        <v>1982</v>
      </c>
      <c r="F2697" s="377">
        <v>36</v>
      </c>
      <c r="G2697" s="378">
        <v>125</v>
      </c>
      <c r="H2697" s="378">
        <v>4500</v>
      </c>
      <c r="I2697" s="379">
        <v>6.0410550098500002E-3</v>
      </c>
      <c r="J2697" s="379">
        <v>4.8328440079999998E-5</v>
      </c>
      <c r="K2697" s="379">
        <v>0</v>
      </c>
    </row>
    <row r="2698" spans="2:11" x14ac:dyDescent="0.2">
      <c r="B2698" s="375" t="s">
        <v>2345</v>
      </c>
      <c r="C2698" s="359" t="s">
        <v>1929</v>
      </c>
      <c r="D2698" s="359" t="s">
        <v>1779</v>
      </c>
      <c r="E2698" s="376" t="s">
        <v>1982</v>
      </c>
      <c r="F2698" s="377">
        <v>1</v>
      </c>
      <c r="G2698" s="378">
        <v>275</v>
      </c>
      <c r="H2698" s="378">
        <v>275</v>
      </c>
      <c r="I2698" s="379">
        <v>3.6917558393999999E-4</v>
      </c>
      <c r="J2698" s="379">
        <v>1.34245667E-6</v>
      </c>
      <c r="K2698" s="379">
        <v>0</v>
      </c>
    </row>
    <row r="2699" spans="2:11" x14ac:dyDescent="0.2">
      <c r="B2699" s="375" t="s">
        <v>2345</v>
      </c>
      <c r="C2699" s="359" t="s">
        <v>2228</v>
      </c>
      <c r="D2699" s="359" t="s">
        <v>2547</v>
      </c>
      <c r="E2699" s="376" t="s">
        <v>1982</v>
      </c>
      <c r="F2699" s="377">
        <v>117</v>
      </c>
      <c r="G2699" s="378">
        <v>130</v>
      </c>
      <c r="H2699" s="378">
        <v>15210</v>
      </c>
      <c r="I2699" s="379">
        <v>2.041876593328E-2</v>
      </c>
      <c r="J2699" s="379">
        <v>1.5706743026000001E-4</v>
      </c>
      <c r="K2699" s="379">
        <v>0</v>
      </c>
    </row>
    <row r="2700" spans="2:11" x14ac:dyDescent="0.2">
      <c r="B2700" s="375" t="s">
        <v>2345</v>
      </c>
      <c r="C2700" s="359" t="s">
        <v>2077</v>
      </c>
      <c r="D2700" s="359" t="s">
        <v>1779</v>
      </c>
      <c r="E2700" s="376" t="s">
        <v>1982</v>
      </c>
      <c r="F2700" s="377">
        <v>37</v>
      </c>
      <c r="G2700" s="378">
        <v>370</v>
      </c>
      <c r="H2700" s="378">
        <v>13690</v>
      </c>
      <c r="I2700" s="379">
        <v>1.8378231796620001E-2</v>
      </c>
      <c r="J2700" s="379">
        <v>4.9670896749999998E-5</v>
      </c>
      <c r="K2700" s="379">
        <v>0</v>
      </c>
    </row>
    <row r="2701" spans="2:11" x14ac:dyDescent="0.2">
      <c r="B2701" s="375" t="s">
        <v>2345</v>
      </c>
      <c r="C2701" s="359" t="s">
        <v>1973</v>
      </c>
      <c r="D2701" s="359" t="s">
        <v>2547</v>
      </c>
      <c r="E2701" s="376" t="s">
        <v>1982</v>
      </c>
      <c r="F2701" s="377">
        <v>2</v>
      </c>
      <c r="G2701" s="378">
        <v>199</v>
      </c>
      <c r="H2701" s="378">
        <v>398</v>
      </c>
      <c r="I2701" s="379">
        <v>5.3429775419999996E-4</v>
      </c>
      <c r="J2701" s="379">
        <v>2.68491334E-6</v>
      </c>
      <c r="K2701" s="379">
        <v>0</v>
      </c>
    </row>
    <row r="2702" spans="2:11" x14ac:dyDescent="0.2">
      <c r="B2702" s="375" t="s">
        <v>2345</v>
      </c>
      <c r="C2702" s="359" t="s">
        <v>2180</v>
      </c>
      <c r="D2702" s="359" t="s">
        <v>2547</v>
      </c>
      <c r="E2702" s="376" t="s">
        <v>1982</v>
      </c>
      <c r="F2702" s="377">
        <v>16</v>
      </c>
      <c r="G2702" s="378">
        <v>175</v>
      </c>
      <c r="H2702" s="378">
        <v>2800</v>
      </c>
      <c r="I2702" s="379">
        <v>3.7588786727900001E-3</v>
      </c>
      <c r="J2702" s="379">
        <v>2.14793067E-5</v>
      </c>
      <c r="K2702" s="379">
        <v>0</v>
      </c>
    </row>
    <row r="2703" spans="2:11" x14ac:dyDescent="0.2">
      <c r="B2703" s="375" t="s">
        <v>2346</v>
      </c>
      <c r="C2703" s="359" t="s">
        <v>1801</v>
      </c>
      <c r="D2703" s="359" t="s">
        <v>2547</v>
      </c>
      <c r="E2703" s="376" t="s">
        <v>1982</v>
      </c>
      <c r="F2703" s="377">
        <v>11</v>
      </c>
      <c r="G2703" s="378">
        <v>360</v>
      </c>
      <c r="H2703" s="378">
        <v>3960</v>
      </c>
      <c r="I2703" s="379">
        <v>5.3161284086699996E-3</v>
      </c>
      <c r="J2703" s="379">
        <v>1.4767023359999999E-5</v>
      </c>
      <c r="K2703" s="379">
        <v>0</v>
      </c>
    </row>
    <row r="2704" spans="2:11" x14ac:dyDescent="0.2">
      <c r="B2704" s="375" t="s">
        <v>2346</v>
      </c>
      <c r="C2704" s="359" t="s">
        <v>1812</v>
      </c>
      <c r="D2704" s="359" t="s">
        <v>1783</v>
      </c>
      <c r="E2704" s="376" t="s">
        <v>1982</v>
      </c>
      <c r="F2704" s="377">
        <v>9</v>
      </c>
      <c r="G2704" s="378">
        <v>180</v>
      </c>
      <c r="H2704" s="378">
        <v>1620</v>
      </c>
      <c r="I2704" s="379">
        <v>2.1747798035400001E-3</v>
      </c>
      <c r="J2704" s="379">
        <v>1.2082110019999999E-5</v>
      </c>
      <c r="K2704" s="379">
        <v>0</v>
      </c>
    </row>
    <row r="2705" spans="2:11" x14ac:dyDescent="0.2">
      <c r="B2705" s="375" t="s">
        <v>2346</v>
      </c>
      <c r="C2705" s="359" t="s">
        <v>2088</v>
      </c>
      <c r="D2705" s="359" t="s">
        <v>1779</v>
      </c>
      <c r="E2705" s="376" t="s">
        <v>1982</v>
      </c>
      <c r="F2705" s="377">
        <v>6</v>
      </c>
      <c r="G2705" s="378">
        <v>69</v>
      </c>
      <c r="H2705" s="378">
        <v>414</v>
      </c>
      <c r="I2705" s="379">
        <v>5.5577706090999995E-4</v>
      </c>
      <c r="J2705" s="379">
        <v>8.0547400100000002E-6</v>
      </c>
      <c r="K2705" s="379">
        <v>0</v>
      </c>
    </row>
    <row r="2706" spans="2:11" x14ac:dyDescent="0.2">
      <c r="B2706" s="375" t="s">
        <v>2346</v>
      </c>
      <c r="C2706" s="359" t="s">
        <v>2088</v>
      </c>
      <c r="D2706" s="359" t="s">
        <v>1779</v>
      </c>
      <c r="E2706" s="376" t="s">
        <v>1982</v>
      </c>
      <c r="F2706" s="377">
        <v>22</v>
      </c>
      <c r="G2706" s="378">
        <v>180</v>
      </c>
      <c r="H2706" s="378">
        <v>3960</v>
      </c>
      <c r="I2706" s="379">
        <v>5.3161284086699996E-3</v>
      </c>
      <c r="J2706" s="379">
        <v>2.9534046709999999E-5</v>
      </c>
      <c r="K2706" s="379">
        <v>0</v>
      </c>
    </row>
    <row r="2707" spans="2:11" x14ac:dyDescent="0.2">
      <c r="B2707" s="375" t="s">
        <v>2346</v>
      </c>
      <c r="C2707" s="359" t="s">
        <v>1813</v>
      </c>
      <c r="D2707" s="359" t="s">
        <v>1779</v>
      </c>
      <c r="E2707" s="376" t="s">
        <v>1982</v>
      </c>
      <c r="F2707" s="377">
        <v>46</v>
      </c>
      <c r="G2707" s="378">
        <v>15</v>
      </c>
      <c r="H2707" s="378">
        <v>690</v>
      </c>
      <c r="I2707" s="379">
        <v>9.2629510151E-4</v>
      </c>
      <c r="J2707" s="379">
        <v>6.1753006769999996E-5</v>
      </c>
      <c r="K2707" s="379">
        <v>0</v>
      </c>
    </row>
    <row r="2708" spans="2:11" x14ac:dyDescent="0.2">
      <c r="B2708" s="375" t="s">
        <v>2346</v>
      </c>
      <c r="C2708" s="359" t="s">
        <v>1817</v>
      </c>
      <c r="D2708" s="359" t="s">
        <v>1779</v>
      </c>
      <c r="E2708" s="376" t="s">
        <v>1982</v>
      </c>
      <c r="F2708" s="377">
        <v>3</v>
      </c>
      <c r="G2708" s="378">
        <v>190</v>
      </c>
      <c r="H2708" s="378">
        <v>570</v>
      </c>
      <c r="I2708" s="379">
        <v>7.6520030125000005E-4</v>
      </c>
      <c r="J2708" s="379">
        <v>4.02737001E-6</v>
      </c>
      <c r="K2708" s="379">
        <v>0</v>
      </c>
    </row>
    <row r="2709" spans="2:11" x14ac:dyDescent="0.2">
      <c r="B2709" s="375" t="s">
        <v>2346</v>
      </c>
      <c r="C2709" s="359" t="s">
        <v>1826</v>
      </c>
      <c r="D2709" s="359" t="s">
        <v>1779</v>
      </c>
      <c r="E2709" s="376" t="s">
        <v>1982</v>
      </c>
      <c r="F2709" s="377">
        <v>22</v>
      </c>
      <c r="G2709" s="378">
        <v>187.772727272727</v>
      </c>
      <c r="H2709" s="378">
        <v>4131</v>
      </c>
      <c r="I2709" s="379">
        <v>5.5456884990400003E-3</v>
      </c>
      <c r="J2709" s="379">
        <v>2.9534046709999999E-5</v>
      </c>
      <c r="K2709" s="379">
        <v>0</v>
      </c>
    </row>
    <row r="2710" spans="2:11" x14ac:dyDescent="0.2">
      <c r="B2710" s="375" t="s">
        <v>2346</v>
      </c>
      <c r="C2710" s="359" t="s">
        <v>2033</v>
      </c>
      <c r="D2710" s="359" t="s">
        <v>1779</v>
      </c>
      <c r="E2710" s="376" t="s">
        <v>1982</v>
      </c>
      <c r="F2710" s="377">
        <v>1</v>
      </c>
      <c r="G2710" s="378">
        <v>6</v>
      </c>
      <c r="H2710" s="378">
        <v>6</v>
      </c>
      <c r="I2710" s="379">
        <v>8.0547400100000002E-6</v>
      </c>
      <c r="J2710" s="379">
        <v>1.34245667E-6</v>
      </c>
      <c r="K2710" s="379">
        <v>0</v>
      </c>
    </row>
    <row r="2711" spans="2:11" x14ac:dyDescent="0.2">
      <c r="B2711" s="375" t="s">
        <v>2346</v>
      </c>
      <c r="C2711" s="359" t="s">
        <v>2033</v>
      </c>
      <c r="D2711" s="359" t="s">
        <v>1779</v>
      </c>
      <c r="E2711" s="376" t="s">
        <v>1982</v>
      </c>
      <c r="F2711" s="377">
        <v>1</v>
      </c>
      <c r="G2711" s="378">
        <v>7</v>
      </c>
      <c r="H2711" s="378">
        <v>7</v>
      </c>
      <c r="I2711" s="379">
        <v>9.3971966799999994E-6</v>
      </c>
      <c r="J2711" s="379">
        <v>1.34245667E-6</v>
      </c>
      <c r="K2711" s="379">
        <v>0</v>
      </c>
    </row>
    <row r="2712" spans="2:11" x14ac:dyDescent="0.2">
      <c r="B2712" s="375" t="s">
        <v>2346</v>
      </c>
      <c r="C2712" s="359" t="s">
        <v>2061</v>
      </c>
      <c r="D2712" s="359" t="s">
        <v>1783</v>
      </c>
      <c r="E2712" s="376" t="s">
        <v>1982</v>
      </c>
      <c r="F2712" s="377">
        <v>2</v>
      </c>
      <c r="G2712" s="378">
        <v>144</v>
      </c>
      <c r="H2712" s="378">
        <v>288</v>
      </c>
      <c r="I2712" s="379">
        <v>3.8662752063E-4</v>
      </c>
      <c r="J2712" s="379">
        <v>2.68491334E-6</v>
      </c>
      <c r="K2712" s="379">
        <v>0</v>
      </c>
    </row>
    <row r="2713" spans="2:11" x14ac:dyDescent="0.2">
      <c r="B2713" s="375" t="s">
        <v>2346</v>
      </c>
      <c r="C2713" s="359" t="s">
        <v>2135</v>
      </c>
      <c r="D2713" s="359" t="s">
        <v>1783</v>
      </c>
      <c r="E2713" s="376" t="s">
        <v>1982</v>
      </c>
      <c r="F2713" s="377">
        <v>1</v>
      </c>
      <c r="G2713" s="378">
        <v>135</v>
      </c>
      <c r="H2713" s="378">
        <v>135</v>
      </c>
      <c r="I2713" s="379">
        <v>1.8123165030000001E-4</v>
      </c>
      <c r="J2713" s="379">
        <v>1.34245667E-6</v>
      </c>
      <c r="K2713" s="379">
        <v>0</v>
      </c>
    </row>
    <row r="2714" spans="2:11" x14ac:dyDescent="0.2">
      <c r="B2714" s="375" t="s">
        <v>2346</v>
      </c>
      <c r="C2714" s="359" t="s">
        <v>1859</v>
      </c>
      <c r="D2714" s="359" t="s">
        <v>1779</v>
      </c>
      <c r="E2714" s="376" t="s">
        <v>1982</v>
      </c>
      <c r="F2714" s="377">
        <v>48</v>
      </c>
      <c r="G2714" s="378">
        <v>161</v>
      </c>
      <c r="H2714" s="378">
        <v>7728</v>
      </c>
      <c r="I2714" s="379">
        <v>1.037450513691E-2</v>
      </c>
      <c r="J2714" s="379">
        <v>6.4437920109999998E-5</v>
      </c>
      <c r="K2714" s="379">
        <v>0</v>
      </c>
    </row>
    <row r="2715" spans="2:11" x14ac:dyDescent="0.2">
      <c r="B2715" s="375" t="s">
        <v>2346</v>
      </c>
      <c r="C2715" s="359" t="s">
        <v>2111</v>
      </c>
      <c r="D2715" s="359" t="s">
        <v>1783</v>
      </c>
      <c r="E2715" s="376" t="s">
        <v>1982</v>
      </c>
      <c r="F2715" s="377">
        <v>6</v>
      </c>
      <c r="G2715" s="378">
        <v>75</v>
      </c>
      <c r="H2715" s="378">
        <v>450</v>
      </c>
      <c r="I2715" s="379">
        <v>6.0410550097999996E-4</v>
      </c>
      <c r="J2715" s="379">
        <v>8.0547400100000002E-6</v>
      </c>
      <c r="K2715" s="379">
        <v>0</v>
      </c>
    </row>
    <row r="2716" spans="2:11" x14ac:dyDescent="0.2">
      <c r="B2716" s="375" t="s">
        <v>2346</v>
      </c>
      <c r="C2716" s="359" t="s">
        <v>2347</v>
      </c>
      <c r="D2716" s="359" t="s">
        <v>1783</v>
      </c>
      <c r="E2716" s="376" t="s">
        <v>1982</v>
      </c>
      <c r="F2716" s="377">
        <v>13</v>
      </c>
      <c r="G2716" s="378">
        <v>295</v>
      </c>
      <c r="H2716" s="378">
        <v>3835</v>
      </c>
      <c r="I2716" s="379">
        <v>5.1483213250599997E-3</v>
      </c>
      <c r="J2716" s="379">
        <v>1.7451936700000001E-5</v>
      </c>
      <c r="K2716" s="379">
        <v>0</v>
      </c>
    </row>
    <row r="2717" spans="2:11" x14ac:dyDescent="0.2">
      <c r="B2717" s="375" t="s">
        <v>2346</v>
      </c>
      <c r="C2717" s="359" t="s">
        <v>1874</v>
      </c>
      <c r="D2717" s="359" t="s">
        <v>1779</v>
      </c>
      <c r="E2717" s="376" t="s">
        <v>1982</v>
      </c>
      <c r="F2717" s="377">
        <v>28</v>
      </c>
      <c r="G2717" s="378">
        <v>375</v>
      </c>
      <c r="H2717" s="378">
        <v>10500</v>
      </c>
      <c r="I2717" s="379">
        <v>1.4095795022979999E-2</v>
      </c>
      <c r="J2717" s="379">
        <v>3.7588786730000001E-5</v>
      </c>
      <c r="K2717" s="379">
        <v>0</v>
      </c>
    </row>
    <row r="2718" spans="2:11" x14ac:dyDescent="0.2">
      <c r="B2718" s="375" t="s">
        <v>2346</v>
      </c>
      <c r="C2718" s="359" t="s">
        <v>2077</v>
      </c>
      <c r="D2718" s="359" t="s">
        <v>1779</v>
      </c>
      <c r="E2718" s="376" t="s">
        <v>1982</v>
      </c>
      <c r="F2718" s="377">
        <v>10</v>
      </c>
      <c r="G2718" s="378">
        <v>320</v>
      </c>
      <c r="H2718" s="378">
        <v>3200</v>
      </c>
      <c r="I2718" s="379">
        <v>4.2958613403399999E-3</v>
      </c>
      <c r="J2718" s="379">
        <v>1.342456669E-5</v>
      </c>
      <c r="K2718" s="379">
        <v>0</v>
      </c>
    </row>
    <row r="2719" spans="2:11" x14ac:dyDescent="0.2">
      <c r="B2719" s="375" t="s">
        <v>2346</v>
      </c>
      <c r="C2719" s="359" t="s">
        <v>1882</v>
      </c>
      <c r="D2719" s="359" t="s">
        <v>1779</v>
      </c>
      <c r="E2719" s="376" t="s">
        <v>1982</v>
      </c>
      <c r="F2719" s="377">
        <v>572</v>
      </c>
      <c r="G2719" s="378">
        <v>329</v>
      </c>
      <c r="H2719" s="378">
        <v>188188</v>
      </c>
      <c r="I2719" s="379">
        <v>0.25263423559845999</v>
      </c>
      <c r="J2719" s="379">
        <v>7.6788521457999998E-4</v>
      </c>
      <c r="K2719" s="379">
        <v>0</v>
      </c>
    </row>
    <row r="2720" spans="2:11" x14ac:dyDescent="0.2">
      <c r="B2720" s="375" t="s">
        <v>2346</v>
      </c>
      <c r="C2720" s="359" t="s">
        <v>2155</v>
      </c>
      <c r="D2720" s="359" t="s">
        <v>1783</v>
      </c>
      <c r="E2720" s="376" t="s">
        <v>1982</v>
      </c>
      <c r="F2720" s="377">
        <v>42</v>
      </c>
      <c r="G2720" s="378">
        <v>593.26190476190504</v>
      </c>
      <c r="H2720" s="378">
        <v>24917</v>
      </c>
      <c r="I2720" s="379">
        <v>3.344999281786E-2</v>
      </c>
      <c r="J2720" s="379">
        <v>5.638318009E-5</v>
      </c>
      <c r="K2720" s="379">
        <v>0</v>
      </c>
    </row>
    <row r="2721" spans="2:11" x14ac:dyDescent="0.2">
      <c r="B2721" s="375" t="s">
        <v>2346</v>
      </c>
      <c r="C2721" s="359" t="s">
        <v>1978</v>
      </c>
      <c r="D2721" s="359" t="s">
        <v>1779</v>
      </c>
      <c r="E2721" s="376" t="s">
        <v>1982</v>
      </c>
      <c r="F2721" s="377">
        <v>9</v>
      </c>
      <c r="G2721" s="378">
        <v>75</v>
      </c>
      <c r="H2721" s="378">
        <v>675</v>
      </c>
      <c r="I2721" s="379">
        <v>9.0615825148000003E-4</v>
      </c>
      <c r="J2721" s="379">
        <v>1.2082110019999999E-5</v>
      </c>
      <c r="K2721" s="379">
        <v>0</v>
      </c>
    </row>
    <row r="2722" spans="2:11" x14ac:dyDescent="0.2">
      <c r="B2722" s="375" t="s">
        <v>2346</v>
      </c>
      <c r="C2722" s="359" t="s">
        <v>1978</v>
      </c>
      <c r="D2722" s="359" t="s">
        <v>1779</v>
      </c>
      <c r="E2722" s="376" t="s">
        <v>1982</v>
      </c>
      <c r="F2722" s="377">
        <v>12</v>
      </c>
      <c r="G2722" s="378">
        <v>65</v>
      </c>
      <c r="H2722" s="378">
        <v>780</v>
      </c>
      <c r="I2722" s="379">
        <v>1.0471162017099999E-3</v>
      </c>
      <c r="J2722" s="379">
        <v>1.610948003E-5</v>
      </c>
      <c r="K2722" s="379">
        <v>0</v>
      </c>
    </row>
    <row r="2723" spans="2:11" x14ac:dyDescent="0.2">
      <c r="B2723" s="375" t="s">
        <v>2346</v>
      </c>
      <c r="C2723" s="359" t="s">
        <v>1900</v>
      </c>
      <c r="D2723" s="359" t="s">
        <v>1779</v>
      </c>
      <c r="E2723" s="376" t="s">
        <v>1982</v>
      </c>
      <c r="F2723" s="377">
        <v>10</v>
      </c>
      <c r="G2723" s="378">
        <v>125</v>
      </c>
      <c r="H2723" s="378">
        <v>1250</v>
      </c>
      <c r="I2723" s="379">
        <v>1.6780708360699999E-3</v>
      </c>
      <c r="J2723" s="379">
        <v>1.342456669E-5</v>
      </c>
      <c r="K2723" s="379">
        <v>0</v>
      </c>
    </row>
    <row r="2724" spans="2:11" x14ac:dyDescent="0.2">
      <c r="B2724" s="375" t="s">
        <v>2346</v>
      </c>
      <c r="C2724" s="359" t="s">
        <v>1901</v>
      </c>
      <c r="D2724" s="359" t="s">
        <v>1783</v>
      </c>
      <c r="E2724" s="376" t="s">
        <v>1982</v>
      </c>
      <c r="F2724" s="377">
        <v>225</v>
      </c>
      <c r="G2724" s="378">
        <v>375.53333333333302</v>
      </c>
      <c r="H2724" s="378">
        <v>84495</v>
      </c>
      <c r="I2724" s="379">
        <v>0.11343087623489</v>
      </c>
      <c r="J2724" s="379">
        <v>3.0205275048999998E-4</v>
      </c>
      <c r="K2724" s="379">
        <v>0</v>
      </c>
    </row>
    <row r="2725" spans="2:11" x14ac:dyDescent="0.2">
      <c r="B2725" s="375" t="s">
        <v>2348</v>
      </c>
      <c r="C2725" s="359" t="s">
        <v>2323</v>
      </c>
      <c r="D2725" s="359" t="s">
        <v>1783</v>
      </c>
      <c r="E2725" s="376" t="s">
        <v>1982</v>
      </c>
      <c r="F2725" s="377">
        <v>28</v>
      </c>
      <c r="G2725" s="378">
        <v>252.46428571428601</v>
      </c>
      <c r="H2725" s="378">
        <v>7069</v>
      </c>
      <c r="I2725" s="379">
        <v>9.4898261921399999E-3</v>
      </c>
      <c r="J2725" s="379">
        <v>3.7588786730000001E-5</v>
      </c>
      <c r="K2725" s="379">
        <v>0</v>
      </c>
    </row>
    <row r="2726" spans="2:11" x14ac:dyDescent="0.2">
      <c r="B2726" s="375" t="s">
        <v>2348</v>
      </c>
      <c r="C2726" s="359" t="s">
        <v>2323</v>
      </c>
      <c r="D2726" s="359" t="s">
        <v>1783</v>
      </c>
      <c r="E2726" s="376" t="s">
        <v>1982</v>
      </c>
      <c r="F2726" s="377">
        <v>77</v>
      </c>
      <c r="G2726" s="378">
        <v>182.597402597403</v>
      </c>
      <c r="H2726" s="378">
        <v>14060</v>
      </c>
      <c r="I2726" s="379">
        <v>1.8874940764099998E-2</v>
      </c>
      <c r="J2726" s="379">
        <v>1.033691635E-4</v>
      </c>
      <c r="K2726" s="379">
        <v>0</v>
      </c>
    </row>
    <row r="2727" spans="2:11" x14ac:dyDescent="0.2">
      <c r="B2727" s="375" t="s">
        <v>2348</v>
      </c>
      <c r="C2727" s="359" t="s">
        <v>1912</v>
      </c>
      <c r="D2727" s="359" t="s">
        <v>1779</v>
      </c>
      <c r="E2727" s="376" t="s">
        <v>1982</v>
      </c>
      <c r="F2727" s="377">
        <v>56</v>
      </c>
      <c r="G2727" s="378">
        <v>49</v>
      </c>
      <c r="H2727" s="378">
        <v>2744</v>
      </c>
      <c r="I2727" s="379">
        <v>3.6837010993399999E-3</v>
      </c>
      <c r="J2727" s="379">
        <v>7.5177573460000002E-5</v>
      </c>
      <c r="K2727" s="379">
        <v>0</v>
      </c>
    </row>
    <row r="2728" spans="2:11" x14ac:dyDescent="0.2">
      <c r="B2728" s="375" t="s">
        <v>2348</v>
      </c>
      <c r="C2728" s="359" t="s">
        <v>2047</v>
      </c>
      <c r="D2728" s="359" t="s">
        <v>1779</v>
      </c>
      <c r="E2728" s="376" t="s">
        <v>1982</v>
      </c>
      <c r="F2728" s="377">
        <v>42</v>
      </c>
      <c r="G2728" s="378">
        <v>348</v>
      </c>
      <c r="H2728" s="378">
        <v>14616</v>
      </c>
      <c r="I2728" s="379">
        <v>1.9621346671980001E-2</v>
      </c>
      <c r="J2728" s="379">
        <v>5.638318009E-5</v>
      </c>
      <c r="K2728" s="379">
        <v>0</v>
      </c>
    </row>
    <row r="2729" spans="2:11" x14ac:dyDescent="0.2">
      <c r="B2729" s="375" t="s">
        <v>2348</v>
      </c>
      <c r="C2729" s="359" t="s">
        <v>2019</v>
      </c>
      <c r="D2729" s="359" t="s">
        <v>1783</v>
      </c>
      <c r="E2729" s="376" t="s">
        <v>1982</v>
      </c>
      <c r="F2729" s="377">
        <v>37</v>
      </c>
      <c r="G2729" s="378">
        <v>353</v>
      </c>
      <c r="H2729" s="378">
        <v>13061</v>
      </c>
      <c r="I2729" s="379">
        <v>1.7533826551909999E-2</v>
      </c>
      <c r="J2729" s="379">
        <v>4.9670896749999998E-5</v>
      </c>
      <c r="K2729" s="379">
        <v>0</v>
      </c>
    </row>
    <row r="2730" spans="2:11" x14ac:dyDescent="0.2">
      <c r="B2730" s="375" t="s">
        <v>2348</v>
      </c>
      <c r="C2730" s="359" t="s">
        <v>1812</v>
      </c>
      <c r="D2730" s="359" t="s">
        <v>1783</v>
      </c>
      <c r="E2730" s="376" t="s">
        <v>1982</v>
      </c>
      <c r="F2730" s="377">
        <v>5</v>
      </c>
      <c r="G2730" s="378">
        <v>130.80000000000001</v>
      </c>
      <c r="H2730" s="378">
        <v>654</v>
      </c>
      <c r="I2730" s="379">
        <v>8.7796666142999995E-4</v>
      </c>
      <c r="J2730" s="379">
        <v>6.7122833400000002E-6</v>
      </c>
      <c r="K2730" s="379">
        <v>0</v>
      </c>
    </row>
    <row r="2731" spans="2:11" x14ac:dyDescent="0.2">
      <c r="B2731" s="375" t="s">
        <v>2348</v>
      </c>
      <c r="C2731" s="359" t="s">
        <v>1812</v>
      </c>
      <c r="D2731" s="359" t="s">
        <v>1783</v>
      </c>
      <c r="E2731" s="376" t="s">
        <v>1982</v>
      </c>
      <c r="F2731" s="377">
        <v>9</v>
      </c>
      <c r="G2731" s="378">
        <v>99</v>
      </c>
      <c r="H2731" s="378">
        <v>891</v>
      </c>
      <c r="I2731" s="379">
        <v>1.19612889195E-3</v>
      </c>
      <c r="J2731" s="379">
        <v>1.2082110019999999E-5</v>
      </c>
      <c r="K2731" s="379">
        <v>0</v>
      </c>
    </row>
    <row r="2732" spans="2:11" x14ac:dyDescent="0.2">
      <c r="B2732" s="375" t="s">
        <v>2348</v>
      </c>
      <c r="C2732" s="359" t="s">
        <v>2088</v>
      </c>
      <c r="D2732" s="359" t="s">
        <v>1779</v>
      </c>
      <c r="E2732" s="376" t="s">
        <v>1982</v>
      </c>
      <c r="F2732" s="377">
        <v>3</v>
      </c>
      <c r="G2732" s="378">
        <v>285</v>
      </c>
      <c r="H2732" s="378">
        <v>855</v>
      </c>
      <c r="I2732" s="379">
        <v>1.14780045187E-3</v>
      </c>
      <c r="J2732" s="379">
        <v>4.02737001E-6</v>
      </c>
      <c r="K2732" s="379">
        <v>0</v>
      </c>
    </row>
    <row r="2733" spans="2:11" x14ac:dyDescent="0.2">
      <c r="B2733" s="375" t="s">
        <v>2348</v>
      </c>
      <c r="C2733" s="359" t="s">
        <v>1813</v>
      </c>
      <c r="D2733" s="359" t="s">
        <v>1779</v>
      </c>
      <c r="E2733" s="376" t="s">
        <v>1982</v>
      </c>
      <c r="F2733" s="377">
        <v>13</v>
      </c>
      <c r="G2733" s="378">
        <v>265</v>
      </c>
      <c r="H2733" s="378">
        <v>3445</v>
      </c>
      <c r="I2733" s="379">
        <v>4.62476322421E-3</v>
      </c>
      <c r="J2733" s="379">
        <v>1.7451936700000001E-5</v>
      </c>
      <c r="K2733" s="379">
        <v>0</v>
      </c>
    </row>
    <row r="2734" spans="2:11" x14ac:dyDescent="0.2">
      <c r="B2734" s="375" t="s">
        <v>2348</v>
      </c>
      <c r="C2734" s="359" t="s">
        <v>1820</v>
      </c>
      <c r="D2734" s="359" t="s">
        <v>1779</v>
      </c>
      <c r="E2734" s="376" t="s">
        <v>1982</v>
      </c>
      <c r="F2734" s="377">
        <v>379</v>
      </c>
      <c r="G2734" s="378">
        <v>408</v>
      </c>
      <c r="H2734" s="378">
        <v>154632</v>
      </c>
      <c r="I2734" s="379">
        <v>0.20758675961837</v>
      </c>
      <c r="J2734" s="379">
        <v>5.0879107749999999E-4</v>
      </c>
      <c r="K2734" s="379">
        <v>0</v>
      </c>
    </row>
    <row r="2735" spans="2:11" x14ac:dyDescent="0.2">
      <c r="B2735" s="375" t="s">
        <v>2348</v>
      </c>
      <c r="C2735" s="359" t="s">
        <v>2242</v>
      </c>
      <c r="D2735" s="359" t="s">
        <v>1783</v>
      </c>
      <c r="E2735" s="376" t="s">
        <v>1982</v>
      </c>
      <c r="F2735" s="377">
        <v>12</v>
      </c>
      <c r="G2735" s="378">
        <v>334</v>
      </c>
      <c r="H2735" s="378">
        <v>4008</v>
      </c>
      <c r="I2735" s="379">
        <v>5.3805663287699998E-3</v>
      </c>
      <c r="J2735" s="379">
        <v>1.610948003E-5</v>
      </c>
      <c r="K2735" s="379">
        <v>0</v>
      </c>
    </row>
    <row r="2736" spans="2:11" x14ac:dyDescent="0.2">
      <c r="B2736" s="375" t="s">
        <v>2348</v>
      </c>
      <c r="C2736" s="359" t="s">
        <v>1928</v>
      </c>
      <c r="D2736" s="359" t="s">
        <v>1783</v>
      </c>
      <c r="E2736" s="376" t="s">
        <v>1982</v>
      </c>
      <c r="F2736" s="377">
        <v>1</v>
      </c>
      <c r="G2736" s="378">
        <v>135</v>
      </c>
      <c r="H2736" s="378">
        <v>135</v>
      </c>
      <c r="I2736" s="379">
        <v>1.8123165030000001E-4</v>
      </c>
      <c r="J2736" s="379">
        <v>1.34245667E-6</v>
      </c>
      <c r="K2736" s="379">
        <v>0</v>
      </c>
    </row>
    <row r="2737" spans="2:11" x14ac:dyDescent="0.2">
      <c r="B2737" s="375" t="s">
        <v>2348</v>
      </c>
      <c r="C2737" s="359" t="s">
        <v>2228</v>
      </c>
      <c r="D2737" s="359" t="s">
        <v>2547</v>
      </c>
      <c r="E2737" s="376" t="s">
        <v>1982</v>
      </c>
      <c r="F2737" s="377">
        <v>74</v>
      </c>
      <c r="G2737" s="378">
        <v>137.43243243243199</v>
      </c>
      <c r="H2737" s="378">
        <v>10170</v>
      </c>
      <c r="I2737" s="379">
        <v>1.365278432225E-2</v>
      </c>
      <c r="J2737" s="379">
        <v>9.9341793499999997E-5</v>
      </c>
      <c r="K2737" s="379">
        <v>0</v>
      </c>
    </row>
    <row r="2738" spans="2:11" x14ac:dyDescent="0.2">
      <c r="B2738" s="375" t="s">
        <v>2348</v>
      </c>
      <c r="C2738" s="359" t="s">
        <v>1846</v>
      </c>
      <c r="D2738" s="359" t="s">
        <v>1783</v>
      </c>
      <c r="E2738" s="376" t="s">
        <v>1982</v>
      </c>
      <c r="F2738" s="377">
        <v>1</v>
      </c>
      <c r="G2738" s="378">
        <v>16</v>
      </c>
      <c r="H2738" s="378">
        <v>16</v>
      </c>
      <c r="I2738" s="379">
        <v>2.14793067E-5</v>
      </c>
      <c r="J2738" s="379">
        <v>1.34245667E-6</v>
      </c>
      <c r="K2738" s="379">
        <v>0</v>
      </c>
    </row>
    <row r="2739" spans="2:11" x14ac:dyDescent="0.2">
      <c r="B2739" s="375" t="s">
        <v>2348</v>
      </c>
      <c r="C2739" s="359" t="s">
        <v>1846</v>
      </c>
      <c r="D2739" s="359" t="s">
        <v>1783</v>
      </c>
      <c r="E2739" s="376" t="s">
        <v>1982</v>
      </c>
      <c r="F2739" s="377">
        <v>36</v>
      </c>
      <c r="G2739" s="378">
        <v>273.472222222222</v>
      </c>
      <c r="H2739" s="378">
        <v>9845</v>
      </c>
      <c r="I2739" s="379">
        <v>1.3216485904880001E-2</v>
      </c>
      <c r="J2739" s="379">
        <v>4.8328440079999998E-5</v>
      </c>
      <c r="K2739" s="379">
        <v>0</v>
      </c>
    </row>
    <row r="2740" spans="2:11" x14ac:dyDescent="0.2">
      <c r="B2740" s="375" t="s">
        <v>2348</v>
      </c>
      <c r="C2740" s="359" t="s">
        <v>1857</v>
      </c>
      <c r="D2740" s="359" t="s">
        <v>1779</v>
      </c>
      <c r="E2740" s="376" t="s">
        <v>1982</v>
      </c>
      <c r="F2740" s="377">
        <v>146</v>
      </c>
      <c r="G2740" s="378">
        <v>230</v>
      </c>
      <c r="H2740" s="378">
        <v>33580</v>
      </c>
      <c r="I2740" s="379">
        <v>4.5079694940150003E-2</v>
      </c>
      <c r="J2740" s="379">
        <v>1.9599867365E-4</v>
      </c>
      <c r="K2740" s="379">
        <v>0</v>
      </c>
    </row>
    <row r="2741" spans="2:11" x14ac:dyDescent="0.2">
      <c r="B2741" s="375" t="s">
        <v>2348</v>
      </c>
      <c r="C2741" s="359" t="s">
        <v>1863</v>
      </c>
      <c r="D2741" s="359" t="s">
        <v>1779</v>
      </c>
      <c r="E2741" s="376" t="s">
        <v>1982</v>
      </c>
      <c r="F2741" s="377">
        <v>28</v>
      </c>
      <c r="G2741" s="378">
        <v>130</v>
      </c>
      <c r="H2741" s="378">
        <v>3640</v>
      </c>
      <c r="I2741" s="379">
        <v>4.88654227463E-3</v>
      </c>
      <c r="J2741" s="379">
        <v>3.7588786730000001E-5</v>
      </c>
      <c r="K2741" s="379">
        <v>0</v>
      </c>
    </row>
    <row r="2742" spans="2:11" x14ac:dyDescent="0.2">
      <c r="B2742" s="375" t="s">
        <v>2348</v>
      </c>
      <c r="C2742" s="359" t="s">
        <v>1870</v>
      </c>
      <c r="D2742" s="359" t="s">
        <v>1783</v>
      </c>
      <c r="E2742" s="376" t="s">
        <v>1982</v>
      </c>
      <c r="F2742" s="377">
        <v>4</v>
      </c>
      <c r="G2742" s="378">
        <v>15</v>
      </c>
      <c r="H2742" s="378">
        <v>60</v>
      </c>
      <c r="I2742" s="379">
        <v>8.0547400130000002E-5</v>
      </c>
      <c r="J2742" s="379">
        <v>5.36982668E-6</v>
      </c>
      <c r="K2742" s="379">
        <v>0</v>
      </c>
    </row>
    <row r="2743" spans="2:11" x14ac:dyDescent="0.2">
      <c r="B2743" s="375" t="s">
        <v>2348</v>
      </c>
      <c r="C2743" s="359" t="s">
        <v>2077</v>
      </c>
      <c r="D2743" s="359" t="s">
        <v>1779</v>
      </c>
      <c r="E2743" s="376" t="s">
        <v>1982</v>
      </c>
      <c r="F2743" s="377">
        <v>2</v>
      </c>
      <c r="G2743" s="378">
        <v>350</v>
      </c>
      <c r="H2743" s="378">
        <v>700</v>
      </c>
      <c r="I2743" s="379">
        <v>9.3971966819999999E-4</v>
      </c>
      <c r="J2743" s="379">
        <v>2.68491334E-6</v>
      </c>
      <c r="K2743" s="379">
        <v>0</v>
      </c>
    </row>
    <row r="2744" spans="2:11" x14ac:dyDescent="0.2">
      <c r="B2744" s="375" t="s">
        <v>2348</v>
      </c>
      <c r="C2744" s="359" t="s">
        <v>1882</v>
      </c>
      <c r="D2744" s="359" t="s">
        <v>1779</v>
      </c>
      <c r="E2744" s="376" t="s">
        <v>1982</v>
      </c>
      <c r="F2744" s="377">
        <v>1</v>
      </c>
      <c r="G2744" s="378">
        <v>7</v>
      </c>
      <c r="H2744" s="378">
        <v>7</v>
      </c>
      <c r="I2744" s="379">
        <v>9.3971966799999994E-6</v>
      </c>
      <c r="J2744" s="379">
        <v>1.34245667E-6</v>
      </c>
      <c r="K2744" s="379">
        <v>0</v>
      </c>
    </row>
    <row r="2745" spans="2:11" x14ac:dyDescent="0.2">
      <c r="B2745" s="375" t="s">
        <v>2348</v>
      </c>
      <c r="C2745" s="359" t="s">
        <v>1882</v>
      </c>
      <c r="D2745" s="359" t="s">
        <v>1779</v>
      </c>
      <c r="E2745" s="376" t="s">
        <v>1982</v>
      </c>
      <c r="F2745" s="377">
        <v>1</v>
      </c>
      <c r="G2745" s="378">
        <v>127</v>
      </c>
      <c r="H2745" s="378">
        <v>127</v>
      </c>
      <c r="I2745" s="379">
        <v>1.7049199694E-4</v>
      </c>
      <c r="J2745" s="379">
        <v>1.34245667E-6</v>
      </c>
      <c r="K2745" s="379">
        <v>0</v>
      </c>
    </row>
    <row r="2746" spans="2:11" x14ac:dyDescent="0.2">
      <c r="B2746" s="375" t="s">
        <v>2348</v>
      </c>
      <c r="C2746" s="359" t="s">
        <v>1958</v>
      </c>
      <c r="D2746" s="359" t="s">
        <v>1783</v>
      </c>
      <c r="E2746" s="376" t="s">
        <v>1982</v>
      </c>
      <c r="F2746" s="377">
        <v>1</v>
      </c>
      <c r="G2746" s="378">
        <v>65</v>
      </c>
      <c r="H2746" s="378">
        <v>65</v>
      </c>
      <c r="I2746" s="379">
        <v>8.7259683479999999E-5</v>
      </c>
      <c r="J2746" s="379">
        <v>1.34245667E-6</v>
      </c>
      <c r="K2746" s="379">
        <v>0</v>
      </c>
    </row>
    <row r="2747" spans="2:11" x14ac:dyDescent="0.2">
      <c r="B2747" s="375" t="s">
        <v>2348</v>
      </c>
      <c r="C2747" s="359" t="s">
        <v>1959</v>
      </c>
      <c r="D2747" s="359" t="s">
        <v>1783</v>
      </c>
      <c r="E2747" s="376" t="s">
        <v>1982</v>
      </c>
      <c r="F2747" s="377">
        <v>1</v>
      </c>
      <c r="G2747" s="378">
        <v>427</v>
      </c>
      <c r="H2747" s="378">
        <v>427</v>
      </c>
      <c r="I2747" s="379">
        <v>5.7322899759999996E-4</v>
      </c>
      <c r="J2747" s="379">
        <v>1.34245667E-6</v>
      </c>
      <c r="K2747" s="379">
        <v>0</v>
      </c>
    </row>
    <row r="2748" spans="2:11" x14ac:dyDescent="0.2">
      <c r="B2748" s="375" t="s">
        <v>2348</v>
      </c>
      <c r="C2748" s="359" t="s">
        <v>2120</v>
      </c>
      <c r="D2748" s="359" t="s">
        <v>1783</v>
      </c>
      <c r="E2748" s="376" t="s">
        <v>1982</v>
      </c>
      <c r="F2748" s="377">
        <v>31</v>
      </c>
      <c r="G2748" s="378">
        <v>190</v>
      </c>
      <c r="H2748" s="378">
        <v>5890</v>
      </c>
      <c r="I2748" s="379">
        <v>7.9070697795600008E-3</v>
      </c>
      <c r="J2748" s="379">
        <v>4.161615673E-5</v>
      </c>
      <c r="K2748" s="379">
        <v>0</v>
      </c>
    </row>
    <row r="2749" spans="2:11" x14ac:dyDescent="0.2">
      <c r="B2749" s="375" t="s">
        <v>2348</v>
      </c>
      <c r="C2749" s="359" t="s">
        <v>1901</v>
      </c>
      <c r="D2749" s="359" t="s">
        <v>1783</v>
      </c>
      <c r="E2749" s="376" t="s">
        <v>1982</v>
      </c>
      <c r="F2749" s="377">
        <v>15</v>
      </c>
      <c r="G2749" s="378">
        <v>265</v>
      </c>
      <c r="H2749" s="378">
        <v>3975</v>
      </c>
      <c r="I2749" s="379">
        <v>5.3362652587000004E-3</v>
      </c>
      <c r="J2749" s="379">
        <v>2.013685003E-5</v>
      </c>
      <c r="K2749" s="379">
        <v>0</v>
      </c>
    </row>
    <row r="2750" spans="2:11" x14ac:dyDescent="0.2">
      <c r="B2750" s="375" t="s">
        <v>2348</v>
      </c>
      <c r="C2750" s="359" t="s">
        <v>2180</v>
      </c>
      <c r="D2750" s="359" t="s">
        <v>2547</v>
      </c>
      <c r="E2750" s="376" t="s">
        <v>1982</v>
      </c>
      <c r="F2750" s="377">
        <v>119</v>
      </c>
      <c r="G2750" s="378">
        <v>338</v>
      </c>
      <c r="H2750" s="378">
        <v>40222</v>
      </c>
      <c r="I2750" s="379">
        <v>5.3996292134679998E-2</v>
      </c>
      <c r="J2750" s="379">
        <v>1.5975234359E-4</v>
      </c>
      <c r="K2750" s="379">
        <v>0</v>
      </c>
    </row>
    <row r="2751" spans="2:11" x14ac:dyDescent="0.2">
      <c r="B2751" s="375" t="s">
        <v>2349</v>
      </c>
      <c r="C2751" s="359" t="s">
        <v>1981</v>
      </c>
      <c r="D2751" s="359" t="s">
        <v>1779</v>
      </c>
      <c r="E2751" s="376" t="s">
        <v>1982</v>
      </c>
      <c r="F2751" s="377">
        <v>2</v>
      </c>
      <c r="G2751" s="378">
        <v>25</v>
      </c>
      <c r="H2751" s="378">
        <v>50</v>
      </c>
      <c r="I2751" s="379">
        <v>6.7122833439999996E-5</v>
      </c>
      <c r="J2751" s="379">
        <v>2.68491334E-6</v>
      </c>
      <c r="K2751" s="379">
        <v>0</v>
      </c>
    </row>
    <row r="2752" spans="2:11" x14ac:dyDescent="0.2">
      <c r="B2752" s="375" t="s">
        <v>2349</v>
      </c>
      <c r="C2752" s="359" t="s">
        <v>1813</v>
      </c>
      <c r="D2752" s="359" t="s">
        <v>1779</v>
      </c>
      <c r="E2752" s="376" t="s">
        <v>1982</v>
      </c>
      <c r="F2752" s="377">
        <v>3</v>
      </c>
      <c r="G2752" s="378">
        <v>80</v>
      </c>
      <c r="H2752" s="378">
        <v>240</v>
      </c>
      <c r="I2752" s="379">
        <v>3.2218960052999998E-4</v>
      </c>
      <c r="J2752" s="379">
        <v>4.02737001E-6</v>
      </c>
      <c r="K2752" s="379">
        <v>0</v>
      </c>
    </row>
    <row r="2753" spans="2:11" x14ac:dyDescent="0.2">
      <c r="B2753" s="375" t="s">
        <v>2349</v>
      </c>
      <c r="C2753" s="359" t="s">
        <v>2350</v>
      </c>
      <c r="D2753" s="359" t="s">
        <v>2547</v>
      </c>
      <c r="E2753" s="376" t="s">
        <v>1982</v>
      </c>
      <c r="F2753" s="377">
        <v>2</v>
      </c>
      <c r="G2753" s="378">
        <v>186</v>
      </c>
      <c r="H2753" s="378">
        <v>372</v>
      </c>
      <c r="I2753" s="379">
        <v>4.9939388081000002E-4</v>
      </c>
      <c r="J2753" s="379">
        <v>2.68491334E-6</v>
      </c>
      <c r="K2753" s="379">
        <v>0</v>
      </c>
    </row>
    <row r="2754" spans="2:11" x14ac:dyDescent="0.2">
      <c r="B2754" s="375" t="s">
        <v>2349</v>
      </c>
      <c r="C2754" s="359" t="s">
        <v>2039</v>
      </c>
      <c r="D2754" s="359" t="s">
        <v>1783</v>
      </c>
      <c r="E2754" s="376" t="s">
        <v>1982</v>
      </c>
      <c r="F2754" s="377">
        <v>354</v>
      </c>
      <c r="G2754" s="378">
        <v>129</v>
      </c>
      <c r="H2754" s="378">
        <v>45666</v>
      </c>
      <c r="I2754" s="379">
        <v>6.130462623993E-2</v>
      </c>
      <c r="J2754" s="379">
        <v>4.7522966077E-4</v>
      </c>
      <c r="K2754" s="379">
        <v>0</v>
      </c>
    </row>
    <row r="2755" spans="2:11" x14ac:dyDescent="0.2">
      <c r="B2755" s="375" t="s">
        <v>2349</v>
      </c>
      <c r="C2755" s="359" t="s">
        <v>1847</v>
      </c>
      <c r="D2755" s="359" t="s">
        <v>1779</v>
      </c>
      <c r="E2755" s="376" t="s">
        <v>1982</v>
      </c>
      <c r="F2755" s="377">
        <v>64</v>
      </c>
      <c r="G2755" s="378">
        <v>300</v>
      </c>
      <c r="H2755" s="378">
        <v>19200</v>
      </c>
      <c r="I2755" s="379">
        <v>2.5775168042010001E-2</v>
      </c>
      <c r="J2755" s="379">
        <v>8.5917226810000005E-5</v>
      </c>
      <c r="K2755" s="379">
        <v>0</v>
      </c>
    </row>
    <row r="2756" spans="2:11" x14ac:dyDescent="0.2">
      <c r="B2756" s="375" t="s">
        <v>2349</v>
      </c>
      <c r="C2756" s="359" t="s">
        <v>2155</v>
      </c>
      <c r="D2756" s="359" t="s">
        <v>1783</v>
      </c>
      <c r="E2756" s="376" t="s">
        <v>1982</v>
      </c>
      <c r="F2756" s="377">
        <v>3</v>
      </c>
      <c r="G2756" s="378">
        <v>427</v>
      </c>
      <c r="H2756" s="378">
        <v>1281</v>
      </c>
      <c r="I2756" s="379">
        <v>1.7196869928E-3</v>
      </c>
      <c r="J2756" s="379">
        <v>4.02737001E-6</v>
      </c>
      <c r="K2756" s="379">
        <v>0</v>
      </c>
    </row>
    <row r="2757" spans="2:11" x14ac:dyDescent="0.2">
      <c r="B2757" s="375" t="s">
        <v>2349</v>
      </c>
      <c r="C2757" s="359" t="s">
        <v>2180</v>
      </c>
      <c r="D2757" s="359" t="s">
        <v>2547</v>
      </c>
      <c r="E2757" s="376" t="s">
        <v>1982</v>
      </c>
      <c r="F2757" s="377">
        <v>11</v>
      </c>
      <c r="G2757" s="378">
        <v>105</v>
      </c>
      <c r="H2757" s="378">
        <v>1155</v>
      </c>
      <c r="I2757" s="379">
        <v>1.5505374525300001E-3</v>
      </c>
      <c r="J2757" s="379">
        <v>1.4767023359999999E-5</v>
      </c>
      <c r="K2757" s="379">
        <v>0</v>
      </c>
    </row>
    <row r="2758" spans="2:11" x14ac:dyDescent="0.2">
      <c r="B2758" s="375" t="s">
        <v>2349</v>
      </c>
      <c r="C2758" s="359" t="s">
        <v>2180</v>
      </c>
      <c r="D2758" s="359" t="s">
        <v>2547</v>
      </c>
      <c r="E2758" s="376" t="s">
        <v>1982</v>
      </c>
      <c r="F2758" s="377">
        <v>35</v>
      </c>
      <c r="G2758" s="378">
        <v>310</v>
      </c>
      <c r="H2758" s="378">
        <v>10850</v>
      </c>
      <c r="I2758" s="379">
        <v>1.456565485708E-2</v>
      </c>
      <c r="J2758" s="379">
        <v>4.6985983409999997E-5</v>
      </c>
      <c r="K2758" s="379">
        <v>0</v>
      </c>
    </row>
    <row r="2759" spans="2:11" x14ac:dyDescent="0.2">
      <c r="B2759" s="375" t="s">
        <v>2351</v>
      </c>
      <c r="C2759" s="359" t="s">
        <v>1911</v>
      </c>
      <c r="D2759" s="359" t="s">
        <v>2547</v>
      </c>
      <c r="E2759" s="376" t="s">
        <v>1982</v>
      </c>
      <c r="F2759" s="377">
        <v>2</v>
      </c>
      <c r="G2759" s="378">
        <v>315</v>
      </c>
      <c r="H2759" s="378">
        <v>630</v>
      </c>
      <c r="I2759" s="379">
        <v>8.4574770137999997E-4</v>
      </c>
      <c r="J2759" s="379">
        <v>2.68491334E-6</v>
      </c>
      <c r="K2759" s="379">
        <v>0</v>
      </c>
    </row>
    <row r="2760" spans="2:11" x14ac:dyDescent="0.2">
      <c r="B2760" s="375" t="s">
        <v>2351</v>
      </c>
      <c r="C2760" s="359" t="s">
        <v>2352</v>
      </c>
      <c r="D2760" s="359" t="s">
        <v>2547</v>
      </c>
      <c r="E2760" s="376" t="s">
        <v>1982</v>
      </c>
      <c r="F2760" s="377">
        <v>8</v>
      </c>
      <c r="G2760" s="378">
        <v>82</v>
      </c>
      <c r="H2760" s="378">
        <v>656</v>
      </c>
      <c r="I2760" s="379">
        <v>8.8065157477000002E-4</v>
      </c>
      <c r="J2760" s="379">
        <v>1.073965335E-5</v>
      </c>
      <c r="K2760" s="379">
        <v>0</v>
      </c>
    </row>
    <row r="2761" spans="2:11" x14ac:dyDescent="0.2">
      <c r="B2761" s="375" t="s">
        <v>2351</v>
      </c>
      <c r="C2761" s="359" t="s">
        <v>2088</v>
      </c>
      <c r="D2761" s="359" t="s">
        <v>1779</v>
      </c>
      <c r="E2761" s="376" t="s">
        <v>1982</v>
      </c>
      <c r="F2761" s="377">
        <v>129</v>
      </c>
      <c r="G2761" s="378">
        <v>345</v>
      </c>
      <c r="H2761" s="378">
        <v>44505</v>
      </c>
      <c r="I2761" s="379">
        <v>5.9746034047389998E-2</v>
      </c>
      <c r="J2761" s="379">
        <v>1.7317691027999999E-4</v>
      </c>
      <c r="K2761" s="379">
        <v>0</v>
      </c>
    </row>
    <row r="2762" spans="2:11" x14ac:dyDescent="0.2">
      <c r="B2762" s="375" t="s">
        <v>2351</v>
      </c>
      <c r="C2762" s="359" t="s">
        <v>1943</v>
      </c>
      <c r="D2762" s="359" t="s">
        <v>2547</v>
      </c>
      <c r="E2762" s="376" t="s">
        <v>1982</v>
      </c>
      <c r="F2762" s="377">
        <v>8</v>
      </c>
      <c r="G2762" s="378">
        <v>460</v>
      </c>
      <c r="H2762" s="378">
        <v>3680</v>
      </c>
      <c r="I2762" s="379">
        <v>4.9402405413899999E-3</v>
      </c>
      <c r="J2762" s="379">
        <v>1.073965335E-5</v>
      </c>
      <c r="K2762" s="379">
        <v>0</v>
      </c>
    </row>
    <row r="2763" spans="2:11" x14ac:dyDescent="0.2">
      <c r="B2763" s="375" t="s">
        <v>2353</v>
      </c>
      <c r="C2763" s="359" t="s">
        <v>1913</v>
      </c>
      <c r="D2763" s="359" t="s">
        <v>1779</v>
      </c>
      <c r="E2763" s="376" t="s">
        <v>1982</v>
      </c>
      <c r="F2763" s="377">
        <v>2</v>
      </c>
      <c r="G2763" s="378">
        <v>110</v>
      </c>
      <c r="H2763" s="378">
        <v>220</v>
      </c>
      <c r="I2763" s="379">
        <v>2.9534046715E-4</v>
      </c>
      <c r="J2763" s="379">
        <v>2.68491334E-6</v>
      </c>
      <c r="K2763" s="379">
        <v>0</v>
      </c>
    </row>
    <row r="2764" spans="2:11" x14ac:dyDescent="0.2">
      <c r="B2764" s="375" t="s">
        <v>2353</v>
      </c>
      <c r="C2764" s="359" t="s">
        <v>1820</v>
      </c>
      <c r="D2764" s="359" t="s">
        <v>1779</v>
      </c>
      <c r="E2764" s="376" t="s">
        <v>1982</v>
      </c>
      <c r="F2764" s="377">
        <v>3</v>
      </c>
      <c r="G2764" s="378">
        <v>370</v>
      </c>
      <c r="H2764" s="378">
        <v>1110</v>
      </c>
      <c r="I2764" s="379">
        <v>1.4901269024299999E-3</v>
      </c>
      <c r="J2764" s="379">
        <v>4.02737001E-6</v>
      </c>
      <c r="K2764" s="379">
        <v>0</v>
      </c>
    </row>
    <row r="2765" spans="2:11" x14ac:dyDescent="0.2">
      <c r="B2765" s="375" t="s">
        <v>2353</v>
      </c>
      <c r="C2765" s="359" t="s">
        <v>1933</v>
      </c>
      <c r="D2765" s="359" t="s">
        <v>1783</v>
      </c>
      <c r="E2765" s="376" t="s">
        <v>1982</v>
      </c>
      <c r="F2765" s="377">
        <v>1</v>
      </c>
      <c r="G2765" s="378">
        <v>5</v>
      </c>
      <c r="H2765" s="378">
        <v>5</v>
      </c>
      <c r="I2765" s="379">
        <v>6.7122833400000002E-6</v>
      </c>
      <c r="J2765" s="379">
        <v>1.34245667E-6</v>
      </c>
      <c r="K2765" s="379">
        <v>0</v>
      </c>
    </row>
    <row r="2766" spans="2:11" x14ac:dyDescent="0.2">
      <c r="B2766" s="375" t="s">
        <v>2353</v>
      </c>
      <c r="C2766" s="359" t="s">
        <v>2127</v>
      </c>
      <c r="D2766" s="359" t="s">
        <v>1779</v>
      </c>
      <c r="E2766" s="376" t="s">
        <v>1982</v>
      </c>
      <c r="F2766" s="377">
        <v>14</v>
      </c>
      <c r="G2766" s="378">
        <v>13</v>
      </c>
      <c r="H2766" s="378">
        <v>182</v>
      </c>
      <c r="I2766" s="379">
        <v>2.4432711372999999E-4</v>
      </c>
      <c r="J2766" s="379">
        <v>1.8794393359999999E-5</v>
      </c>
      <c r="K2766" s="379">
        <v>0</v>
      </c>
    </row>
    <row r="2767" spans="2:11" x14ac:dyDescent="0.2">
      <c r="B2767" s="375" t="s">
        <v>2353</v>
      </c>
      <c r="C2767" s="359" t="s">
        <v>2153</v>
      </c>
      <c r="D2767" s="359" t="s">
        <v>1779</v>
      </c>
      <c r="E2767" s="376" t="s">
        <v>1982</v>
      </c>
      <c r="F2767" s="377">
        <v>46</v>
      </c>
      <c r="G2767" s="378">
        <v>300</v>
      </c>
      <c r="H2767" s="378">
        <v>13800</v>
      </c>
      <c r="I2767" s="379">
        <v>1.8525902030199999E-2</v>
      </c>
      <c r="J2767" s="379">
        <v>6.1753006769999996E-5</v>
      </c>
      <c r="K2767" s="379">
        <v>0</v>
      </c>
    </row>
    <row r="2768" spans="2:11" x14ac:dyDescent="0.2">
      <c r="B2768" s="375" t="s">
        <v>2353</v>
      </c>
      <c r="C2768" s="359" t="s">
        <v>1860</v>
      </c>
      <c r="D2768" s="359" t="s">
        <v>1783</v>
      </c>
      <c r="E2768" s="376" t="s">
        <v>1982</v>
      </c>
      <c r="F2768" s="377">
        <v>6</v>
      </c>
      <c r="G2768" s="378">
        <v>80</v>
      </c>
      <c r="H2768" s="378">
        <v>480</v>
      </c>
      <c r="I2768" s="379">
        <v>6.4437920105000004E-4</v>
      </c>
      <c r="J2768" s="379">
        <v>8.0547400100000002E-6</v>
      </c>
      <c r="K2768" s="379">
        <v>0</v>
      </c>
    </row>
    <row r="2769" spans="2:11" x14ac:dyDescent="0.2">
      <c r="B2769" s="375" t="s">
        <v>2353</v>
      </c>
      <c r="C2769" s="359" t="s">
        <v>1863</v>
      </c>
      <c r="D2769" s="359" t="s">
        <v>1779</v>
      </c>
      <c r="E2769" s="376" t="s">
        <v>1982</v>
      </c>
      <c r="F2769" s="377">
        <v>2</v>
      </c>
      <c r="G2769" s="378">
        <v>80</v>
      </c>
      <c r="H2769" s="378">
        <v>160</v>
      </c>
      <c r="I2769" s="379">
        <v>2.1479306702E-4</v>
      </c>
      <c r="J2769" s="379">
        <v>2.68491334E-6</v>
      </c>
      <c r="K2769" s="379">
        <v>0</v>
      </c>
    </row>
    <row r="2770" spans="2:11" x14ac:dyDescent="0.2">
      <c r="B2770" s="375" t="s">
        <v>2353</v>
      </c>
      <c r="C2770" s="359" t="s">
        <v>1863</v>
      </c>
      <c r="D2770" s="359" t="s">
        <v>1779</v>
      </c>
      <c r="E2770" s="376" t="s">
        <v>1982</v>
      </c>
      <c r="F2770" s="377">
        <v>3</v>
      </c>
      <c r="G2770" s="378">
        <v>160</v>
      </c>
      <c r="H2770" s="378">
        <v>480</v>
      </c>
      <c r="I2770" s="379">
        <v>6.4437920105000004E-4</v>
      </c>
      <c r="J2770" s="379">
        <v>4.02737001E-6</v>
      </c>
      <c r="K2770" s="379">
        <v>0</v>
      </c>
    </row>
    <row r="2771" spans="2:11" x14ac:dyDescent="0.2">
      <c r="B2771" s="375" t="s">
        <v>2353</v>
      </c>
      <c r="C2771" s="359" t="s">
        <v>1984</v>
      </c>
      <c r="D2771" s="359" t="s">
        <v>1779</v>
      </c>
      <c r="E2771" s="376" t="s">
        <v>1982</v>
      </c>
      <c r="F2771" s="377">
        <v>2</v>
      </c>
      <c r="G2771" s="378">
        <v>160</v>
      </c>
      <c r="H2771" s="378">
        <v>320</v>
      </c>
      <c r="I2771" s="379">
        <v>4.2958613403000002E-4</v>
      </c>
      <c r="J2771" s="379">
        <v>2.68491334E-6</v>
      </c>
      <c r="K2771" s="379">
        <v>0</v>
      </c>
    </row>
    <row r="2772" spans="2:11" x14ac:dyDescent="0.2">
      <c r="B2772" s="375" t="s">
        <v>2353</v>
      </c>
      <c r="C2772" s="359" t="s">
        <v>2036</v>
      </c>
      <c r="D2772" s="359" t="s">
        <v>1783</v>
      </c>
      <c r="E2772" s="376" t="s">
        <v>1982</v>
      </c>
      <c r="F2772" s="377">
        <v>3</v>
      </c>
      <c r="G2772" s="378">
        <v>45</v>
      </c>
      <c r="H2772" s="378">
        <v>135</v>
      </c>
      <c r="I2772" s="379">
        <v>1.8123165030000001E-4</v>
      </c>
      <c r="J2772" s="379">
        <v>4.02737001E-6</v>
      </c>
      <c r="K2772" s="379">
        <v>0</v>
      </c>
    </row>
    <row r="2773" spans="2:11" x14ac:dyDescent="0.2">
      <c r="B2773" s="375" t="s">
        <v>2353</v>
      </c>
      <c r="C2773" s="359" t="s">
        <v>2036</v>
      </c>
      <c r="D2773" s="359" t="s">
        <v>1783</v>
      </c>
      <c r="E2773" s="376" t="s">
        <v>1982</v>
      </c>
      <c r="F2773" s="377">
        <v>10</v>
      </c>
      <c r="G2773" s="378">
        <v>35</v>
      </c>
      <c r="H2773" s="378">
        <v>350</v>
      </c>
      <c r="I2773" s="379">
        <v>4.6985983409999999E-4</v>
      </c>
      <c r="J2773" s="379">
        <v>1.342456669E-5</v>
      </c>
      <c r="K2773" s="379">
        <v>0</v>
      </c>
    </row>
    <row r="2774" spans="2:11" x14ac:dyDescent="0.2">
      <c r="B2774" s="375" t="s">
        <v>2353</v>
      </c>
      <c r="C2774" s="359" t="s">
        <v>2036</v>
      </c>
      <c r="D2774" s="359" t="s">
        <v>1783</v>
      </c>
      <c r="E2774" s="376" t="s">
        <v>1982</v>
      </c>
      <c r="F2774" s="377">
        <v>3</v>
      </c>
      <c r="G2774" s="378">
        <v>128</v>
      </c>
      <c r="H2774" s="378">
        <v>384</v>
      </c>
      <c r="I2774" s="379">
        <v>5.1550336083999997E-4</v>
      </c>
      <c r="J2774" s="379">
        <v>4.02737001E-6</v>
      </c>
      <c r="K2774" s="379">
        <v>0</v>
      </c>
    </row>
    <row r="2775" spans="2:11" x14ac:dyDescent="0.2">
      <c r="B2775" s="375" t="s">
        <v>2353</v>
      </c>
      <c r="C2775" s="359" t="s">
        <v>2036</v>
      </c>
      <c r="D2775" s="359" t="s">
        <v>1783</v>
      </c>
      <c r="E2775" s="376" t="s">
        <v>1982</v>
      </c>
      <c r="F2775" s="377">
        <v>5</v>
      </c>
      <c r="G2775" s="378">
        <v>80</v>
      </c>
      <c r="H2775" s="378">
        <v>400</v>
      </c>
      <c r="I2775" s="379">
        <v>5.3698266754000003E-4</v>
      </c>
      <c r="J2775" s="379">
        <v>6.7122833400000002E-6</v>
      </c>
      <c r="K2775" s="379">
        <v>0</v>
      </c>
    </row>
    <row r="2776" spans="2:11" x14ac:dyDescent="0.2">
      <c r="B2776" s="375" t="s">
        <v>2353</v>
      </c>
      <c r="C2776" s="359" t="s">
        <v>2120</v>
      </c>
      <c r="D2776" s="359" t="s">
        <v>1783</v>
      </c>
      <c r="E2776" s="376" t="s">
        <v>1982</v>
      </c>
      <c r="F2776" s="377">
        <v>2</v>
      </c>
      <c r="G2776" s="378">
        <v>290</v>
      </c>
      <c r="H2776" s="378">
        <v>580</v>
      </c>
      <c r="I2776" s="379">
        <v>7.7862486794000004E-4</v>
      </c>
      <c r="J2776" s="379">
        <v>2.68491334E-6</v>
      </c>
      <c r="K2776" s="379">
        <v>0</v>
      </c>
    </row>
    <row r="2777" spans="2:11" x14ac:dyDescent="0.2">
      <c r="B2777" s="375" t="s">
        <v>2353</v>
      </c>
      <c r="C2777" s="359" t="s">
        <v>2120</v>
      </c>
      <c r="D2777" s="359" t="s">
        <v>1783</v>
      </c>
      <c r="E2777" s="376" t="s">
        <v>1982</v>
      </c>
      <c r="F2777" s="377">
        <v>77</v>
      </c>
      <c r="G2777" s="378">
        <v>350</v>
      </c>
      <c r="H2777" s="378">
        <v>26950</v>
      </c>
      <c r="I2777" s="379">
        <v>3.6179207225639998E-2</v>
      </c>
      <c r="J2777" s="379">
        <v>1.033691635E-4</v>
      </c>
      <c r="K2777" s="379">
        <v>0</v>
      </c>
    </row>
    <row r="2778" spans="2:11" x14ac:dyDescent="0.2">
      <c r="B2778" s="375" t="s">
        <v>2353</v>
      </c>
      <c r="C2778" s="359" t="s">
        <v>2314</v>
      </c>
      <c r="D2778" s="359" t="s">
        <v>2547</v>
      </c>
      <c r="E2778" s="376" t="s">
        <v>1982</v>
      </c>
      <c r="F2778" s="377">
        <v>12</v>
      </c>
      <c r="G2778" s="378">
        <v>75</v>
      </c>
      <c r="H2778" s="378">
        <v>900</v>
      </c>
      <c r="I2778" s="379">
        <v>1.20821100197E-3</v>
      </c>
      <c r="J2778" s="379">
        <v>1.610948003E-5</v>
      </c>
      <c r="K2778" s="379">
        <v>0</v>
      </c>
    </row>
    <row r="2779" spans="2:11" x14ac:dyDescent="0.2">
      <c r="B2779" s="375" t="s">
        <v>2353</v>
      </c>
      <c r="C2779" s="359" t="s">
        <v>1997</v>
      </c>
      <c r="D2779" s="359" t="s">
        <v>1779</v>
      </c>
      <c r="E2779" s="376" t="s">
        <v>1982</v>
      </c>
      <c r="F2779" s="377">
        <v>2</v>
      </c>
      <c r="G2779" s="378">
        <v>230</v>
      </c>
      <c r="H2779" s="378">
        <v>460</v>
      </c>
      <c r="I2779" s="379">
        <v>6.1753006766999995E-4</v>
      </c>
      <c r="J2779" s="379">
        <v>2.68491334E-6</v>
      </c>
      <c r="K2779" s="379">
        <v>0</v>
      </c>
    </row>
    <row r="2780" spans="2:11" x14ac:dyDescent="0.2">
      <c r="B2780" s="375" t="s">
        <v>2354</v>
      </c>
      <c r="C2780" s="359" t="s">
        <v>2355</v>
      </c>
      <c r="D2780" s="359" t="s">
        <v>1783</v>
      </c>
      <c r="E2780" s="376" t="s">
        <v>1982</v>
      </c>
      <c r="F2780" s="377">
        <v>3</v>
      </c>
      <c r="G2780" s="378">
        <v>306.66666666666703</v>
      </c>
      <c r="H2780" s="378">
        <v>920</v>
      </c>
      <c r="I2780" s="379">
        <v>1.2350601353499999E-3</v>
      </c>
      <c r="J2780" s="379">
        <v>4.02737001E-6</v>
      </c>
      <c r="K2780" s="379">
        <v>0</v>
      </c>
    </row>
    <row r="2781" spans="2:11" x14ac:dyDescent="0.2">
      <c r="B2781" s="375" t="s">
        <v>2354</v>
      </c>
      <c r="C2781" s="359" t="s">
        <v>1812</v>
      </c>
      <c r="D2781" s="359" t="s">
        <v>1783</v>
      </c>
      <c r="E2781" s="376" t="s">
        <v>1982</v>
      </c>
      <c r="F2781" s="377">
        <v>9</v>
      </c>
      <c r="G2781" s="378">
        <v>65</v>
      </c>
      <c r="H2781" s="378">
        <v>585</v>
      </c>
      <c r="I2781" s="379">
        <v>7.8533715128000002E-4</v>
      </c>
      <c r="J2781" s="379">
        <v>1.2082110019999999E-5</v>
      </c>
      <c r="K2781" s="379">
        <v>0</v>
      </c>
    </row>
    <row r="2782" spans="2:11" x14ac:dyDescent="0.2">
      <c r="B2782" s="375" t="s">
        <v>2354</v>
      </c>
      <c r="C2782" s="359" t="s">
        <v>1812</v>
      </c>
      <c r="D2782" s="359" t="s">
        <v>1783</v>
      </c>
      <c r="E2782" s="376" t="s">
        <v>1982</v>
      </c>
      <c r="F2782" s="377">
        <v>12</v>
      </c>
      <c r="G2782" s="378">
        <v>213</v>
      </c>
      <c r="H2782" s="378">
        <v>2556</v>
      </c>
      <c r="I2782" s="379">
        <v>3.4313192455900001E-3</v>
      </c>
      <c r="J2782" s="379">
        <v>1.610948003E-5</v>
      </c>
      <c r="K2782" s="379">
        <v>0</v>
      </c>
    </row>
    <row r="2783" spans="2:11" x14ac:dyDescent="0.2">
      <c r="B2783" s="375" t="s">
        <v>2354</v>
      </c>
      <c r="C2783" s="359" t="s">
        <v>2048</v>
      </c>
      <c r="D2783" s="359" t="s">
        <v>1779</v>
      </c>
      <c r="E2783" s="376" t="s">
        <v>1982</v>
      </c>
      <c r="F2783" s="377">
        <v>2</v>
      </c>
      <c r="G2783" s="378">
        <v>175</v>
      </c>
      <c r="H2783" s="378">
        <v>350</v>
      </c>
      <c r="I2783" s="379">
        <v>4.6985983409999999E-4</v>
      </c>
      <c r="J2783" s="379">
        <v>2.68491334E-6</v>
      </c>
      <c r="K2783" s="379">
        <v>0</v>
      </c>
    </row>
    <row r="2784" spans="2:11" x14ac:dyDescent="0.2">
      <c r="B2784" s="375" t="s">
        <v>2354</v>
      </c>
      <c r="C2784" s="359" t="s">
        <v>1820</v>
      </c>
      <c r="D2784" s="359" t="s">
        <v>1779</v>
      </c>
      <c r="E2784" s="376" t="s">
        <v>1982</v>
      </c>
      <c r="F2784" s="377">
        <v>39</v>
      </c>
      <c r="G2784" s="378">
        <v>417</v>
      </c>
      <c r="H2784" s="378">
        <v>16263</v>
      </c>
      <c r="I2784" s="379">
        <v>2.183237280559E-2</v>
      </c>
      <c r="J2784" s="379">
        <v>5.235581009E-5</v>
      </c>
      <c r="K2784" s="379">
        <v>0</v>
      </c>
    </row>
    <row r="2785" spans="2:11" x14ac:dyDescent="0.2">
      <c r="B2785" s="375" t="s">
        <v>2354</v>
      </c>
      <c r="C2785" s="359" t="s">
        <v>1926</v>
      </c>
      <c r="D2785" s="359" t="s">
        <v>2547</v>
      </c>
      <c r="E2785" s="376" t="s">
        <v>1982</v>
      </c>
      <c r="F2785" s="377">
        <v>25</v>
      </c>
      <c r="G2785" s="378">
        <v>210</v>
      </c>
      <c r="H2785" s="378">
        <v>5250</v>
      </c>
      <c r="I2785" s="379">
        <v>7.0478975114899997E-3</v>
      </c>
      <c r="J2785" s="379">
        <v>3.3561416719999998E-5</v>
      </c>
      <c r="K2785" s="379">
        <v>0</v>
      </c>
    </row>
    <row r="2786" spans="2:11" x14ac:dyDescent="0.2">
      <c r="B2786" s="375" t="s">
        <v>2354</v>
      </c>
      <c r="C2786" s="359" t="s">
        <v>1842</v>
      </c>
      <c r="D2786" s="359" t="s">
        <v>1779</v>
      </c>
      <c r="E2786" s="376" t="s">
        <v>1982</v>
      </c>
      <c r="F2786" s="377">
        <v>14</v>
      </c>
      <c r="G2786" s="378">
        <v>357.142857142857</v>
      </c>
      <c r="H2786" s="378">
        <v>5000</v>
      </c>
      <c r="I2786" s="379">
        <v>6.71228334427E-3</v>
      </c>
      <c r="J2786" s="379">
        <v>1.8794393359999999E-5</v>
      </c>
      <c r="K2786" s="379">
        <v>0</v>
      </c>
    </row>
    <row r="2787" spans="2:11" x14ac:dyDescent="0.2">
      <c r="B2787" s="375" t="s">
        <v>2354</v>
      </c>
      <c r="C2787" s="359" t="s">
        <v>2207</v>
      </c>
      <c r="D2787" s="359" t="s">
        <v>2547</v>
      </c>
      <c r="E2787" s="376" t="s">
        <v>1982</v>
      </c>
      <c r="F2787" s="377">
        <v>8</v>
      </c>
      <c r="G2787" s="378">
        <v>280</v>
      </c>
      <c r="H2787" s="378">
        <v>2240</v>
      </c>
      <c r="I2787" s="379">
        <v>3.00710293823E-3</v>
      </c>
      <c r="J2787" s="379">
        <v>1.073965335E-5</v>
      </c>
      <c r="K2787" s="379">
        <v>0</v>
      </c>
    </row>
    <row r="2788" spans="2:11" x14ac:dyDescent="0.2">
      <c r="B2788" s="375" t="s">
        <v>2354</v>
      </c>
      <c r="C2788" s="359" t="s">
        <v>1934</v>
      </c>
      <c r="D2788" s="359" t="s">
        <v>1779</v>
      </c>
      <c r="E2788" s="376" t="s">
        <v>1982</v>
      </c>
      <c r="F2788" s="377">
        <v>4</v>
      </c>
      <c r="G2788" s="378">
        <v>335</v>
      </c>
      <c r="H2788" s="378">
        <v>1340</v>
      </c>
      <c r="I2788" s="379">
        <v>1.7988919362700001E-3</v>
      </c>
      <c r="J2788" s="379">
        <v>5.36982668E-6</v>
      </c>
      <c r="K2788" s="379">
        <v>0</v>
      </c>
    </row>
    <row r="2789" spans="2:11" x14ac:dyDescent="0.2">
      <c r="B2789" s="375" t="s">
        <v>2354</v>
      </c>
      <c r="C2789" s="359" t="s">
        <v>1850</v>
      </c>
      <c r="D2789" s="359" t="s">
        <v>2547</v>
      </c>
      <c r="E2789" s="376" t="s">
        <v>1982</v>
      </c>
      <c r="F2789" s="377">
        <v>27</v>
      </c>
      <c r="G2789" s="378">
        <v>225</v>
      </c>
      <c r="H2789" s="378">
        <v>6075</v>
      </c>
      <c r="I2789" s="379">
        <v>8.1554242632900006E-3</v>
      </c>
      <c r="J2789" s="379">
        <v>3.624633006E-5</v>
      </c>
      <c r="K2789" s="379">
        <v>0</v>
      </c>
    </row>
    <row r="2790" spans="2:11" x14ac:dyDescent="0.2">
      <c r="B2790" s="375" t="s">
        <v>2354</v>
      </c>
      <c r="C2790" s="359" t="s">
        <v>1875</v>
      </c>
      <c r="D2790" s="359" t="s">
        <v>1779</v>
      </c>
      <c r="E2790" s="376" t="s">
        <v>1982</v>
      </c>
      <c r="F2790" s="377">
        <v>24</v>
      </c>
      <c r="G2790" s="378">
        <v>123</v>
      </c>
      <c r="H2790" s="378">
        <v>2952</v>
      </c>
      <c r="I2790" s="379">
        <v>3.9629320864600004E-3</v>
      </c>
      <c r="J2790" s="379">
        <v>3.2218960049999997E-5</v>
      </c>
      <c r="K2790" s="379">
        <v>0</v>
      </c>
    </row>
    <row r="2791" spans="2:11" x14ac:dyDescent="0.2">
      <c r="B2791" s="375" t="s">
        <v>2354</v>
      </c>
      <c r="C2791" s="359" t="s">
        <v>2036</v>
      </c>
      <c r="D2791" s="359" t="s">
        <v>1783</v>
      </c>
      <c r="E2791" s="376" t="s">
        <v>1982</v>
      </c>
      <c r="F2791" s="377">
        <v>128</v>
      </c>
      <c r="G2791" s="378">
        <v>373</v>
      </c>
      <c r="H2791" s="378">
        <v>47744</v>
      </c>
      <c r="I2791" s="379">
        <v>6.4094251197809995E-2</v>
      </c>
      <c r="J2791" s="379">
        <v>1.7183445361000001E-4</v>
      </c>
      <c r="K2791" s="379">
        <v>0</v>
      </c>
    </row>
    <row r="2792" spans="2:11" x14ac:dyDescent="0.2">
      <c r="B2792" s="375" t="s">
        <v>2354</v>
      </c>
      <c r="C2792" s="359" t="s">
        <v>1978</v>
      </c>
      <c r="D2792" s="359" t="s">
        <v>1779</v>
      </c>
      <c r="E2792" s="376" t="s">
        <v>1982</v>
      </c>
      <c r="F2792" s="377">
        <v>38</v>
      </c>
      <c r="G2792" s="378">
        <v>223</v>
      </c>
      <c r="H2792" s="378">
        <v>8474</v>
      </c>
      <c r="I2792" s="379">
        <v>1.137597781188E-2</v>
      </c>
      <c r="J2792" s="379">
        <v>5.1013353419999999E-5</v>
      </c>
      <c r="K2792" s="379">
        <v>0</v>
      </c>
    </row>
    <row r="2793" spans="2:11" x14ac:dyDescent="0.2">
      <c r="B2793" s="375" t="s">
        <v>2354</v>
      </c>
      <c r="C2793" s="359" t="s">
        <v>2051</v>
      </c>
      <c r="D2793" s="359" t="s">
        <v>1783</v>
      </c>
      <c r="E2793" s="376" t="s">
        <v>1982</v>
      </c>
      <c r="F2793" s="377">
        <v>2</v>
      </c>
      <c r="G2793" s="378">
        <v>570</v>
      </c>
      <c r="H2793" s="378">
        <v>1140</v>
      </c>
      <c r="I2793" s="379">
        <v>1.5304006024900001E-3</v>
      </c>
      <c r="J2793" s="379">
        <v>2.68491334E-6</v>
      </c>
      <c r="K2793" s="379">
        <v>0</v>
      </c>
    </row>
    <row r="2794" spans="2:11" x14ac:dyDescent="0.2">
      <c r="B2794" s="375" t="s">
        <v>2354</v>
      </c>
      <c r="C2794" s="359" t="s">
        <v>1979</v>
      </c>
      <c r="D2794" s="359" t="s">
        <v>1779</v>
      </c>
      <c r="E2794" s="376" t="s">
        <v>1982</v>
      </c>
      <c r="F2794" s="377">
        <v>24</v>
      </c>
      <c r="G2794" s="378">
        <v>175</v>
      </c>
      <c r="H2794" s="378">
        <v>4200</v>
      </c>
      <c r="I2794" s="379">
        <v>5.6383180091900001E-3</v>
      </c>
      <c r="J2794" s="379">
        <v>3.2218960049999997E-5</v>
      </c>
      <c r="K2794" s="379">
        <v>0</v>
      </c>
    </row>
    <row r="2795" spans="2:11" x14ac:dyDescent="0.2">
      <c r="B2795" s="375" t="s">
        <v>2354</v>
      </c>
      <c r="C2795" s="359" t="s">
        <v>1901</v>
      </c>
      <c r="D2795" s="359" t="s">
        <v>1783</v>
      </c>
      <c r="E2795" s="376" t="s">
        <v>1982</v>
      </c>
      <c r="F2795" s="377">
        <v>6</v>
      </c>
      <c r="G2795" s="378">
        <v>411.66666666666703</v>
      </c>
      <c r="H2795" s="378">
        <v>2470</v>
      </c>
      <c r="I2795" s="379">
        <v>3.3158679720700001E-3</v>
      </c>
      <c r="J2795" s="379">
        <v>8.0547400100000002E-6</v>
      </c>
      <c r="K2795" s="379">
        <v>0</v>
      </c>
    </row>
    <row r="2796" spans="2:11" x14ac:dyDescent="0.2">
      <c r="B2796" s="375" t="s">
        <v>2356</v>
      </c>
      <c r="C2796" s="359" t="s">
        <v>1804</v>
      </c>
      <c r="D2796" s="359" t="s">
        <v>2547</v>
      </c>
      <c r="E2796" s="376" t="s">
        <v>1982</v>
      </c>
      <c r="F2796" s="377">
        <v>21</v>
      </c>
      <c r="G2796" s="378">
        <v>265</v>
      </c>
      <c r="H2796" s="378">
        <v>5565</v>
      </c>
      <c r="I2796" s="379">
        <v>7.4707713621799997E-3</v>
      </c>
      <c r="J2796" s="379">
        <v>2.8191590050000001E-5</v>
      </c>
      <c r="K2796" s="379">
        <v>0</v>
      </c>
    </row>
    <row r="2797" spans="2:11" x14ac:dyDescent="0.2">
      <c r="B2797" s="375" t="s">
        <v>2356</v>
      </c>
      <c r="C2797" s="359" t="s">
        <v>2019</v>
      </c>
      <c r="D2797" s="359" t="s">
        <v>1783</v>
      </c>
      <c r="E2797" s="376" t="s">
        <v>1982</v>
      </c>
      <c r="F2797" s="377">
        <v>3</v>
      </c>
      <c r="G2797" s="378">
        <v>265</v>
      </c>
      <c r="H2797" s="378">
        <v>795</v>
      </c>
      <c r="I2797" s="379">
        <v>1.0672530517400001E-3</v>
      </c>
      <c r="J2797" s="379">
        <v>4.02737001E-6</v>
      </c>
      <c r="K2797" s="379">
        <v>0</v>
      </c>
    </row>
    <row r="2798" spans="2:11" x14ac:dyDescent="0.2">
      <c r="B2798" s="375" t="s">
        <v>2356</v>
      </c>
      <c r="C2798" s="359" t="s">
        <v>2019</v>
      </c>
      <c r="D2798" s="359" t="s">
        <v>1783</v>
      </c>
      <c r="E2798" s="376" t="s">
        <v>1982</v>
      </c>
      <c r="F2798" s="377">
        <v>6</v>
      </c>
      <c r="G2798" s="378">
        <v>399.16666666666703</v>
      </c>
      <c r="H2798" s="378">
        <v>2395</v>
      </c>
      <c r="I2798" s="379">
        <v>3.21518372191E-3</v>
      </c>
      <c r="J2798" s="379">
        <v>8.0547400100000002E-6</v>
      </c>
      <c r="K2798" s="379">
        <v>0</v>
      </c>
    </row>
    <row r="2799" spans="2:11" x14ac:dyDescent="0.2">
      <c r="B2799" s="375" t="s">
        <v>2356</v>
      </c>
      <c r="C2799" s="359" t="s">
        <v>1812</v>
      </c>
      <c r="D2799" s="359" t="s">
        <v>1783</v>
      </c>
      <c r="E2799" s="376" t="s">
        <v>1982</v>
      </c>
      <c r="F2799" s="377">
        <v>5</v>
      </c>
      <c r="G2799" s="378">
        <v>65</v>
      </c>
      <c r="H2799" s="378">
        <v>325</v>
      </c>
      <c r="I2799" s="379">
        <v>4.3629841737999998E-4</v>
      </c>
      <c r="J2799" s="379">
        <v>6.7122833400000002E-6</v>
      </c>
      <c r="K2799" s="379">
        <v>0</v>
      </c>
    </row>
    <row r="2800" spans="2:11" x14ac:dyDescent="0.2">
      <c r="B2800" s="375" t="s">
        <v>2356</v>
      </c>
      <c r="C2800" s="359" t="s">
        <v>1812</v>
      </c>
      <c r="D2800" s="359" t="s">
        <v>1783</v>
      </c>
      <c r="E2800" s="376" t="s">
        <v>1982</v>
      </c>
      <c r="F2800" s="377">
        <v>7</v>
      </c>
      <c r="G2800" s="378">
        <v>90</v>
      </c>
      <c r="H2800" s="378">
        <v>630</v>
      </c>
      <c r="I2800" s="379">
        <v>8.4574770137999997E-4</v>
      </c>
      <c r="J2800" s="379">
        <v>9.3971966799999994E-6</v>
      </c>
      <c r="K2800" s="379">
        <v>0</v>
      </c>
    </row>
    <row r="2801" spans="2:11" x14ac:dyDescent="0.2">
      <c r="B2801" s="375" t="s">
        <v>2356</v>
      </c>
      <c r="C2801" s="359" t="s">
        <v>1813</v>
      </c>
      <c r="D2801" s="359" t="s">
        <v>1779</v>
      </c>
      <c r="E2801" s="376" t="s">
        <v>1982</v>
      </c>
      <c r="F2801" s="377">
        <v>16</v>
      </c>
      <c r="G2801" s="378">
        <v>140.4375</v>
      </c>
      <c r="H2801" s="378">
        <v>2247</v>
      </c>
      <c r="I2801" s="379">
        <v>3.0165001349200002E-3</v>
      </c>
      <c r="J2801" s="379">
        <v>2.14793067E-5</v>
      </c>
      <c r="K2801" s="379">
        <v>0</v>
      </c>
    </row>
    <row r="2802" spans="2:11" x14ac:dyDescent="0.2">
      <c r="B2802" s="375" t="s">
        <v>2356</v>
      </c>
      <c r="C2802" s="359" t="s">
        <v>2048</v>
      </c>
      <c r="D2802" s="359" t="s">
        <v>1779</v>
      </c>
      <c r="E2802" s="376" t="s">
        <v>1982</v>
      </c>
      <c r="F2802" s="377">
        <v>1</v>
      </c>
      <c r="G2802" s="378">
        <v>60</v>
      </c>
      <c r="H2802" s="378">
        <v>60</v>
      </c>
      <c r="I2802" s="379">
        <v>8.0547400130000002E-5</v>
      </c>
      <c r="J2802" s="379">
        <v>1.34245667E-6</v>
      </c>
      <c r="K2802" s="379">
        <v>0</v>
      </c>
    </row>
    <row r="2803" spans="2:11" x14ac:dyDescent="0.2">
      <c r="B2803" s="375" t="s">
        <v>2356</v>
      </c>
      <c r="C2803" s="359" t="s">
        <v>1820</v>
      </c>
      <c r="D2803" s="359" t="s">
        <v>1779</v>
      </c>
      <c r="E2803" s="376" t="s">
        <v>1982</v>
      </c>
      <c r="F2803" s="377">
        <v>56</v>
      </c>
      <c r="G2803" s="378">
        <v>363</v>
      </c>
      <c r="H2803" s="378">
        <v>20328</v>
      </c>
      <c r="I2803" s="379">
        <v>2.7289459164480001E-2</v>
      </c>
      <c r="J2803" s="379">
        <v>7.5177573460000002E-5</v>
      </c>
      <c r="K2803" s="379">
        <v>0</v>
      </c>
    </row>
    <row r="2804" spans="2:11" x14ac:dyDescent="0.2">
      <c r="B2804" s="375" t="s">
        <v>2356</v>
      </c>
      <c r="C2804" s="359" t="s">
        <v>1831</v>
      </c>
      <c r="D2804" s="359" t="s">
        <v>1783</v>
      </c>
      <c r="E2804" s="376" t="s">
        <v>1982</v>
      </c>
      <c r="F2804" s="377">
        <v>6</v>
      </c>
      <c r="G2804" s="378">
        <v>196.666666666667</v>
      </c>
      <c r="H2804" s="378">
        <v>1180</v>
      </c>
      <c r="I2804" s="379">
        <v>1.58409886925E-3</v>
      </c>
      <c r="J2804" s="379">
        <v>8.0547400100000002E-6</v>
      </c>
      <c r="K2804" s="379">
        <v>0</v>
      </c>
    </row>
    <row r="2805" spans="2:11" x14ac:dyDescent="0.2">
      <c r="B2805" s="375" t="s">
        <v>2356</v>
      </c>
      <c r="C2805" s="359" t="s">
        <v>1928</v>
      </c>
      <c r="D2805" s="359" t="s">
        <v>1783</v>
      </c>
      <c r="E2805" s="376" t="s">
        <v>1982</v>
      </c>
      <c r="F2805" s="377">
        <v>1</v>
      </c>
      <c r="G2805" s="378">
        <v>210</v>
      </c>
      <c r="H2805" s="378">
        <v>210</v>
      </c>
      <c r="I2805" s="379">
        <v>2.8191590046000001E-4</v>
      </c>
      <c r="J2805" s="379">
        <v>1.34245667E-6</v>
      </c>
      <c r="K2805" s="379">
        <v>0</v>
      </c>
    </row>
    <row r="2806" spans="2:11" x14ac:dyDescent="0.2">
      <c r="B2806" s="375" t="s">
        <v>2356</v>
      </c>
      <c r="C2806" s="359" t="s">
        <v>1928</v>
      </c>
      <c r="D2806" s="359" t="s">
        <v>1783</v>
      </c>
      <c r="E2806" s="376" t="s">
        <v>1982</v>
      </c>
      <c r="F2806" s="377">
        <v>3</v>
      </c>
      <c r="G2806" s="378">
        <v>250</v>
      </c>
      <c r="H2806" s="378">
        <v>750</v>
      </c>
      <c r="I2806" s="379">
        <v>1.0068425016399999E-3</v>
      </c>
      <c r="J2806" s="379">
        <v>4.02737001E-6</v>
      </c>
      <c r="K2806" s="379">
        <v>0</v>
      </c>
    </row>
    <row r="2807" spans="2:11" x14ac:dyDescent="0.2">
      <c r="B2807" s="375" t="s">
        <v>2356</v>
      </c>
      <c r="C2807" s="359" t="s">
        <v>1930</v>
      </c>
      <c r="D2807" s="359" t="s">
        <v>1779</v>
      </c>
      <c r="E2807" s="376" t="s">
        <v>1982</v>
      </c>
      <c r="F2807" s="377">
        <v>67</v>
      </c>
      <c r="G2807" s="378">
        <v>309.85074626865702</v>
      </c>
      <c r="H2807" s="378">
        <v>20760</v>
      </c>
      <c r="I2807" s="379">
        <v>2.7869400445430001E-2</v>
      </c>
      <c r="J2807" s="379">
        <v>8.9944596809999998E-5</v>
      </c>
      <c r="K2807" s="379">
        <v>0</v>
      </c>
    </row>
    <row r="2808" spans="2:11" x14ac:dyDescent="0.2">
      <c r="B2808" s="375" t="s">
        <v>2356</v>
      </c>
      <c r="C2808" s="359" t="s">
        <v>2247</v>
      </c>
      <c r="D2808" s="359" t="s">
        <v>2547</v>
      </c>
      <c r="E2808" s="376" t="s">
        <v>1982</v>
      </c>
      <c r="F2808" s="377">
        <v>8</v>
      </c>
      <c r="G2808" s="378">
        <v>140</v>
      </c>
      <c r="H2808" s="378">
        <v>1120</v>
      </c>
      <c r="I2808" s="379">
        <v>1.5035514691199999E-3</v>
      </c>
      <c r="J2808" s="379">
        <v>1.073965335E-5</v>
      </c>
      <c r="K2808" s="379">
        <v>0</v>
      </c>
    </row>
    <row r="2809" spans="2:11" x14ac:dyDescent="0.2">
      <c r="B2809" s="375" t="s">
        <v>2356</v>
      </c>
      <c r="C2809" s="359" t="s">
        <v>2207</v>
      </c>
      <c r="D2809" s="359" t="s">
        <v>2547</v>
      </c>
      <c r="E2809" s="376" t="s">
        <v>1982</v>
      </c>
      <c r="F2809" s="377">
        <v>42</v>
      </c>
      <c r="G2809" s="378">
        <v>330</v>
      </c>
      <c r="H2809" s="378">
        <v>13860</v>
      </c>
      <c r="I2809" s="379">
        <v>1.8606449430330001E-2</v>
      </c>
      <c r="J2809" s="379">
        <v>5.638318009E-5</v>
      </c>
      <c r="K2809" s="379">
        <v>0</v>
      </c>
    </row>
    <row r="2810" spans="2:11" x14ac:dyDescent="0.2">
      <c r="B2810" s="375" t="s">
        <v>2356</v>
      </c>
      <c r="C2810" s="359" t="s">
        <v>1859</v>
      </c>
      <c r="D2810" s="359" t="s">
        <v>1779</v>
      </c>
      <c r="E2810" s="376" t="s">
        <v>1982</v>
      </c>
      <c r="F2810" s="377">
        <v>3</v>
      </c>
      <c r="G2810" s="378">
        <v>50</v>
      </c>
      <c r="H2810" s="378">
        <v>150</v>
      </c>
      <c r="I2810" s="379">
        <v>2.0136850033000001E-4</v>
      </c>
      <c r="J2810" s="379">
        <v>4.02737001E-6</v>
      </c>
      <c r="K2810" s="379">
        <v>0</v>
      </c>
    </row>
    <row r="2811" spans="2:11" x14ac:dyDescent="0.2">
      <c r="B2811" s="375" t="s">
        <v>2356</v>
      </c>
      <c r="C2811" s="359" t="s">
        <v>1874</v>
      </c>
      <c r="D2811" s="359" t="s">
        <v>1779</v>
      </c>
      <c r="E2811" s="376" t="s">
        <v>1982</v>
      </c>
      <c r="F2811" s="377">
        <v>35</v>
      </c>
      <c r="G2811" s="378">
        <v>370</v>
      </c>
      <c r="H2811" s="378">
        <v>12950</v>
      </c>
      <c r="I2811" s="379">
        <v>1.7384813861670002E-2</v>
      </c>
      <c r="J2811" s="379">
        <v>4.6985983409999997E-5</v>
      </c>
      <c r="K2811" s="379">
        <v>0</v>
      </c>
    </row>
    <row r="2812" spans="2:11" x14ac:dyDescent="0.2">
      <c r="B2812" s="375" t="s">
        <v>2356</v>
      </c>
      <c r="C2812" s="359" t="s">
        <v>2036</v>
      </c>
      <c r="D2812" s="359" t="s">
        <v>1783</v>
      </c>
      <c r="E2812" s="376" t="s">
        <v>1982</v>
      </c>
      <c r="F2812" s="377">
        <v>31</v>
      </c>
      <c r="G2812" s="378">
        <v>295</v>
      </c>
      <c r="H2812" s="378">
        <v>9145</v>
      </c>
      <c r="I2812" s="379">
        <v>1.227676623668E-2</v>
      </c>
      <c r="J2812" s="379">
        <v>4.161615673E-5</v>
      </c>
      <c r="K2812" s="379">
        <v>0</v>
      </c>
    </row>
    <row r="2813" spans="2:11" x14ac:dyDescent="0.2">
      <c r="B2813" s="375" t="s">
        <v>2356</v>
      </c>
      <c r="C2813" s="359" t="s">
        <v>2155</v>
      </c>
      <c r="D2813" s="359" t="s">
        <v>1783</v>
      </c>
      <c r="E2813" s="376" t="s">
        <v>1982</v>
      </c>
      <c r="F2813" s="377">
        <v>25</v>
      </c>
      <c r="G2813" s="378">
        <v>228</v>
      </c>
      <c r="H2813" s="378">
        <v>5700</v>
      </c>
      <c r="I2813" s="379">
        <v>7.65200301247E-3</v>
      </c>
      <c r="J2813" s="379">
        <v>3.3561416719999998E-5</v>
      </c>
      <c r="K2813" s="379">
        <v>0</v>
      </c>
    </row>
    <row r="2814" spans="2:11" x14ac:dyDescent="0.2">
      <c r="B2814" s="375" t="s">
        <v>2356</v>
      </c>
      <c r="C2814" s="359" t="s">
        <v>2120</v>
      </c>
      <c r="D2814" s="359" t="s">
        <v>1783</v>
      </c>
      <c r="E2814" s="376" t="s">
        <v>1982</v>
      </c>
      <c r="F2814" s="377">
        <v>2</v>
      </c>
      <c r="G2814" s="378">
        <v>190</v>
      </c>
      <c r="H2814" s="378">
        <v>380</v>
      </c>
      <c r="I2814" s="379">
        <v>5.1013353416000005E-4</v>
      </c>
      <c r="J2814" s="379">
        <v>2.68491334E-6</v>
      </c>
      <c r="K2814" s="379">
        <v>0</v>
      </c>
    </row>
    <row r="2815" spans="2:11" x14ac:dyDescent="0.2">
      <c r="B2815" s="375" t="s">
        <v>2356</v>
      </c>
      <c r="C2815" s="359" t="s">
        <v>2068</v>
      </c>
      <c r="D2815" s="359" t="s">
        <v>1783</v>
      </c>
      <c r="E2815" s="376" t="s">
        <v>1982</v>
      </c>
      <c r="F2815" s="377">
        <v>32</v>
      </c>
      <c r="G2815" s="378">
        <v>255</v>
      </c>
      <c r="H2815" s="378">
        <v>8160</v>
      </c>
      <c r="I2815" s="379">
        <v>1.095444641786E-2</v>
      </c>
      <c r="J2815" s="379">
        <v>4.2958613400000001E-5</v>
      </c>
      <c r="K2815" s="379">
        <v>0</v>
      </c>
    </row>
    <row r="2816" spans="2:11" x14ac:dyDescent="0.2">
      <c r="B2816" s="375" t="s">
        <v>2356</v>
      </c>
      <c r="C2816" s="359" t="s">
        <v>2180</v>
      </c>
      <c r="D2816" s="359" t="s">
        <v>2547</v>
      </c>
      <c r="E2816" s="376" t="s">
        <v>1982</v>
      </c>
      <c r="F2816" s="377">
        <v>21</v>
      </c>
      <c r="G2816" s="378">
        <v>40</v>
      </c>
      <c r="H2816" s="378">
        <v>840</v>
      </c>
      <c r="I2816" s="379">
        <v>1.12766360184E-3</v>
      </c>
      <c r="J2816" s="379">
        <v>2.8191590050000001E-5</v>
      </c>
      <c r="K2816" s="379">
        <v>0</v>
      </c>
    </row>
    <row r="2817" spans="2:11" x14ac:dyDescent="0.2">
      <c r="B2817" s="375" t="s">
        <v>2356</v>
      </c>
      <c r="C2817" s="359" t="s">
        <v>2180</v>
      </c>
      <c r="D2817" s="359" t="s">
        <v>2547</v>
      </c>
      <c r="E2817" s="376" t="s">
        <v>1982</v>
      </c>
      <c r="F2817" s="377">
        <v>55</v>
      </c>
      <c r="G2817" s="378">
        <v>60</v>
      </c>
      <c r="H2817" s="378">
        <v>3300</v>
      </c>
      <c r="I2817" s="379">
        <v>4.4301070072199997E-3</v>
      </c>
      <c r="J2817" s="379">
        <v>7.3835116789999994E-5</v>
      </c>
      <c r="K2817" s="379">
        <v>0</v>
      </c>
    </row>
    <row r="2818" spans="2:11" x14ac:dyDescent="0.2">
      <c r="B2818" s="375" t="s">
        <v>2356</v>
      </c>
      <c r="C2818" s="359" t="s">
        <v>2180</v>
      </c>
      <c r="D2818" s="359" t="s">
        <v>2547</v>
      </c>
      <c r="E2818" s="376" t="s">
        <v>1982</v>
      </c>
      <c r="F2818" s="377">
        <v>19</v>
      </c>
      <c r="G2818" s="378">
        <v>205</v>
      </c>
      <c r="H2818" s="378">
        <v>3895</v>
      </c>
      <c r="I2818" s="379">
        <v>5.2288687251900003E-3</v>
      </c>
      <c r="J2818" s="379">
        <v>2.550667671E-5</v>
      </c>
      <c r="K2818" s="379">
        <v>0</v>
      </c>
    </row>
    <row r="2819" spans="2:11" x14ac:dyDescent="0.2">
      <c r="B2819" s="375" t="s">
        <v>2357</v>
      </c>
      <c r="C2819" s="359" t="s">
        <v>1913</v>
      </c>
      <c r="D2819" s="359" t="s">
        <v>1779</v>
      </c>
      <c r="E2819" s="376" t="s">
        <v>1982</v>
      </c>
      <c r="F2819" s="377">
        <v>3</v>
      </c>
      <c r="G2819" s="378">
        <v>215</v>
      </c>
      <c r="H2819" s="378">
        <v>645</v>
      </c>
      <c r="I2819" s="379">
        <v>8.6588455141000005E-4</v>
      </c>
      <c r="J2819" s="379">
        <v>4.02737001E-6</v>
      </c>
      <c r="K2819" s="379">
        <v>0</v>
      </c>
    </row>
    <row r="2820" spans="2:11" x14ac:dyDescent="0.2">
      <c r="B2820" s="375" t="s">
        <v>2357</v>
      </c>
      <c r="C2820" s="359" t="s">
        <v>1811</v>
      </c>
      <c r="D2820" s="359" t="s">
        <v>1779</v>
      </c>
      <c r="E2820" s="376" t="s">
        <v>1982</v>
      </c>
      <c r="F2820" s="377">
        <v>44</v>
      </c>
      <c r="G2820" s="378">
        <v>115</v>
      </c>
      <c r="H2820" s="378">
        <v>5060</v>
      </c>
      <c r="I2820" s="379">
        <v>6.7928307444100004E-3</v>
      </c>
      <c r="J2820" s="379">
        <v>5.9068093430000001E-5</v>
      </c>
      <c r="K2820" s="379">
        <v>0</v>
      </c>
    </row>
    <row r="2821" spans="2:11" x14ac:dyDescent="0.2">
      <c r="B2821" s="375" t="s">
        <v>2357</v>
      </c>
      <c r="C2821" s="359" t="s">
        <v>2355</v>
      </c>
      <c r="D2821" s="359" t="s">
        <v>1783</v>
      </c>
      <c r="E2821" s="376" t="s">
        <v>1982</v>
      </c>
      <c r="F2821" s="377">
        <v>6</v>
      </c>
      <c r="G2821" s="378">
        <v>330</v>
      </c>
      <c r="H2821" s="378">
        <v>1980</v>
      </c>
      <c r="I2821" s="379">
        <v>2.6580642043299999E-3</v>
      </c>
      <c r="J2821" s="379">
        <v>8.0547400100000002E-6</v>
      </c>
      <c r="K2821" s="379">
        <v>0</v>
      </c>
    </row>
    <row r="2822" spans="2:11" x14ac:dyDescent="0.2">
      <c r="B2822" s="375" t="s">
        <v>2357</v>
      </c>
      <c r="C2822" s="359" t="s">
        <v>1812</v>
      </c>
      <c r="D2822" s="359" t="s">
        <v>1783</v>
      </c>
      <c r="E2822" s="376" t="s">
        <v>1982</v>
      </c>
      <c r="F2822" s="377">
        <v>100</v>
      </c>
      <c r="G2822" s="378">
        <v>325.32</v>
      </c>
      <c r="H2822" s="378">
        <v>32532</v>
      </c>
      <c r="I2822" s="379">
        <v>4.3672800351189998E-2</v>
      </c>
      <c r="J2822" s="379">
        <v>1.3424566689E-4</v>
      </c>
      <c r="K2822" s="379">
        <v>0</v>
      </c>
    </row>
    <row r="2823" spans="2:11" x14ac:dyDescent="0.2">
      <c r="B2823" s="375" t="s">
        <v>2357</v>
      </c>
      <c r="C2823" s="359" t="s">
        <v>2048</v>
      </c>
      <c r="D2823" s="359" t="s">
        <v>1779</v>
      </c>
      <c r="E2823" s="376" t="s">
        <v>1982</v>
      </c>
      <c r="F2823" s="377">
        <v>38</v>
      </c>
      <c r="G2823" s="378">
        <v>245</v>
      </c>
      <c r="H2823" s="378">
        <v>9310</v>
      </c>
      <c r="I2823" s="379">
        <v>1.249827158704E-2</v>
      </c>
      <c r="J2823" s="379">
        <v>5.1013353419999999E-5</v>
      </c>
      <c r="K2823" s="379">
        <v>0</v>
      </c>
    </row>
    <row r="2824" spans="2:11" x14ac:dyDescent="0.2">
      <c r="B2824" s="375" t="s">
        <v>2357</v>
      </c>
      <c r="C2824" s="359" t="s">
        <v>1820</v>
      </c>
      <c r="D2824" s="359" t="s">
        <v>1779</v>
      </c>
      <c r="E2824" s="376" t="s">
        <v>1982</v>
      </c>
      <c r="F2824" s="377">
        <v>82</v>
      </c>
      <c r="G2824" s="378">
        <v>412.09756097561001</v>
      </c>
      <c r="H2824" s="378">
        <v>33792</v>
      </c>
      <c r="I2824" s="379">
        <v>4.536429575394E-2</v>
      </c>
      <c r="J2824" s="379">
        <v>1.1008144685E-4</v>
      </c>
      <c r="K2824" s="379">
        <v>0</v>
      </c>
    </row>
    <row r="2825" spans="2:11" x14ac:dyDescent="0.2">
      <c r="B2825" s="375" t="s">
        <v>2357</v>
      </c>
      <c r="C2825" s="359" t="s">
        <v>1842</v>
      </c>
      <c r="D2825" s="359" t="s">
        <v>1779</v>
      </c>
      <c r="E2825" s="376" t="s">
        <v>1982</v>
      </c>
      <c r="F2825" s="377">
        <v>5</v>
      </c>
      <c r="G2825" s="378">
        <v>285</v>
      </c>
      <c r="H2825" s="378">
        <v>1425</v>
      </c>
      <c r="I2825" s="379">
        <v>1.9130007531199999E-3</v>
      </c>
      <c r="J2825" s="379">
        <v>6.7122833400000002E-6</v>
      </c>
      <c r="K2825" s="379">
        <v>0</v>
      </c>
    </row>
    <row r="2826" spans="2:11" x14ac:dyDescent="0.2">
      <c r="B2826" s="375" t="s">
        <v>2357</v>
      </c>
      <c r="C2826" s="359" t="s">
        <v>2110</v>
      </c>
      <c r="D2826" s="359" t="s">
        <v>1783</v>
      </c>
      <c r="E2826" s="376" t="s">
        <v>1982</v>
      </c>
      <c r="F2826" s="377">
        <v>147</v>
      </c>
      <c r="G2826" s="378">
        <v>320.77551020408202</v>
      </c>
      <c r="H2826" s="378">
        <v>47154</v>
      </c>
      <c r="I2826" s="379">
        <v>6.3302201763179994E-2</v>
      </c>
      <c r="J2826" s="379">
        <v>1.9734113032000001E-4</v>
      </c>
      <c r="K2826" s="379">
        <v>0</v>
      </c>
    </row>
    <row r="2827" spans="2:11" x14ac:dyDescent="0.2">
      <c r="B2827" s="375" t="s">
        <v>2357</v>
      </c>
      <c r="C2827" s="359" t="s">
        <v>1984</v>
      </c>
      <c r="D2827" s="359" t="s">
        <v>1779</v>
      </c>
      <c r="E2827" s="376" t="s">
        <v>1982</v>
      </c>
      <c r="F2827" s="377">
        <v>19</v>
      </c>
      <c r="G2827" s="378">
        <v>335</v>
      </c>
      <c r="H2827" s="378">
        <v>6365</v>
      </c>
      <c r="I2827" s="379">
        <v>8.5447366972600004E-3</v>
      </c>
      <c r="J2827" s="379">
        <v>2.550667671E-5</v>
      </c>
      <c r="K2827" s="379">
        <v>0</v>
      </c>
    </row>
    <row r="2828" spans="2:11" x14ac:dyDescent="0.2">
      <c r="B2828" s="375" t="s">
        <v>2357</v>
      </c>
      <c r="C2828" s="359" t="s">
        <v>1947</v>
      </c>
      <c r="D2828" s="359" t="s">
        <v>2547</v>
      </c>
      <c r="E2828" s="376" t="s">
        <v>1982</v>
      </c>
      <c r="F2828" s="377">
        <v>14</v>
      </c>
      <c r="G2828" s="378">
        <v>13</v>
      </c>
      <c r="H2828" s="378">
        <v>182</v>
      </c>
      <c r="I2828" s="379">
        <v>2.4432711372999999E-4</v>
      </c>
      <c r="J2828" s="379">
        <v>1.8794393359999999E-5</v>
      </c>
      <c r="K2828" s="379">
        <v>0</v>
      </c>
    </row>
    <row r="2829" spans="2:11" x14ac:dyDescent="0.2">
      <c r="B2829" s="375" t="s">
        <v>2357</v>
      </c>
      <c r="C2829" s="359" t="s">
        <v>2036</v>
      </c>
      <c r="D2829" s="359" t="s">
        <v>1783</v>
      </c>
      <c r="E2829" s="376" t="s">
        <v>1982</v>
      </c>
      <c r="F2829" s="377">
        <v>5</v>
      </c>
      <c r="G2829" s="378">
        <v>86</v>
      </c>
      <c r="H2829" s="378">
        <v>430</v>
      </c>
      <c r="I2829" s="379">
        <v>5.7725636761000001E-4</v>
      </c>
      <c r="J2829" s="379">
        <v>6.7122833400000002E-6</v>
      </c>
      <c r="K2829" s="379">
        <v>0</v>
      </c>
    </row>
    <row r="2830" spans="2:11" x14ac:dyDescent="0.2">
      <c r="B2830" s="375" t="s">
        <v>2357</v>
      </c>
      <c r="C2830" s="359" t="s">
        <v>2036</v>
      </c>
      <c r="D2830" s="359" t="s">
        <v>1783</v>
      </c>
      <c r="E2830" s="376" t="s">
        <v>1982</v>
      </c>
      <c r="F2830" s="377">
        <v>39</v>
      </c>
      <c r="G2830" s="378">
        <v>25</v>
      </c>
      <c r="H2830" s="378">
        <v>975</v>
      </c>
      <c r="I2830" s="379">
        <v>1.3088952521300001E-3</v>
      </c>
      <c r="J2830" s="379">
        <v>5.235581009E-5</v>
      </c>
      <c r="K2830" s="379">
        <v>0</v>
      </c>
    </row>
    <row r="2831" spans="2:11" x14ac:dyDescent="0.2">
      <c r="B2831" s="375" t="s">
        <v>2357</v>
      </c>
      <c r="C2831" s="359" t="s">
        <v>2036</v>
      </c>
      <c r="D2831" s="359" t="s">
        <v>1783</v>
      </c>
      <c r="E2831" s="376" t="s">
        <v>1982</v>
      </c>
      <c r="F2831" s="377">
        <v>17</v>
      </c>
      <c r="G2831" s="378">
        <v>90</v>
      </c>
      <c r="H2831" s="378">
        <v>1530</v>
      </c>
      <c r="I2831" s="379">
        <v>2.05395870335E-3</v>
      </c>
      <c r="J2831" s="379">
        <v>2.2821763370000001E-5</v>
      </c>
      <c r="K2831" s="379">
        <v>0</v>
      </c>
    </row>
    <row r="2832" spans="2:11" x14ac:dyDescent="0.2">
      <c r="B2832" s="375" t="s">
        <v>2357</v>
      </c>
      <c r="C2832" s="359" t="s">
        <v>2072</v>
      </c>
      <c r="D2832" s="359" t="s">
        <v>1783</v>
      </c>
      <c r="E2832" s="376" t="s">
        <v>1982</v>
      </c>
      <c r="F2832" s="377">
        <v>9</v>
      </c>
      <c r="G2832" s="378">
        <v>285</v>
      </c>
      <c r="H2832" s="378">
        <v>2565</v>
      </c>
      <c r="I2832" s="379">
        <v>3.4434013556099998E-3</v>
      </c>
      <c r="J2832" s="379">
        <v>1.2082110019999999E-5</v>
      </c>
      <c r="K2832" s="379">
        <v>0</v>
      </c>
    </row>
    <row r="2833" spans="2:11" x14ac:dyDescent="0.2">
      <c r="B2833" s="375" t="s">
        <v>2358</v>
      </c>
      <c r="C2833" s="359" t="s">
        <v>2352</v>
      </c>
      <c r="D2833" s="359" t="s">
        <v>2547</v>
      </c>
      <c r="E2833" s="376" t="s">
        <v>1982</v>
      </c>
      <c r="F2833" s="377">
        <v>1</v>
      </c>
      <c r="G2833" s="378">
        <v>70</v>
      </c>
      <c r="H2833" s="378">
        <v>70</v>
      </c>
      <c r="I2833" s="379">
        <v>9.3971966819999994E-5</v>
      </c>
      <c r="J2833" s="379">
        <v>1.34245667E-6</v>
      </c>
      <c r="K2833" s="379">
        <v>0</v>
      </c>
    </row>
    <row r="2834" spans="2:11" x14ac:dyDescent="0.2">
      <c r="B2834" s="375" t="s">
        <v>2358</v>
      </c>
      <c r="C2834" s="359" t="s">
        <v>1912</v>
      </c>
      <c r="D2834" s="359" t="s">
        <v>1779</v>
      </c>
      <c r="E2834" s="376" t="s">
        <v>1982</v>
      </c>
      <c r="F2834" s="377">
        <v>53</v>
      </c>
      <c r="G2834" s="378">
        <v>210</v>
      </c>
      <c r="H2834" s="378">
        <v>11130</v>
      </c>
      <c r="I2834" s="379">
        <v>1.494154272435E-2</v>
      </c>
      <c r="J2834" s="379">
        <v>7.1150203450000006E-5</v>
      </c>
      <c r="K2834" s="379">
        <v>0</v>
      </c>
    </row>
    <row r="2835" spans="2:11" x14ac:dyDescent="0.2">
      <c r="B2835" s="375" t="s">
        <v>2358</v>
      </c>
      <c r="C2835" s="359" t="s">
        <v>1906</v>
      </c>
      <c r="D2835" s="359" t="s">
        <v>1783</v>
      </c>
      <c r="E2835" s="376" t="s">
        <v>1982</v>
      </c>
      <c r="F2835" s="377">
        <v>1</v>
      </c>
      <c r="G2835" s="378">
        <v>160</v>
      </c>
      <c r="H2835" s="378">
        <v>160</v>
      </c>
      <c r="I2835" s="379">
        <v>2.1479306702E-4</v>
      </c>
      <c r="J2835" s="379">
        <v>1.34245667E-6</v>
      </c>
      <c r="K2835" s="379">
        <v>0</v>
      </c>
    </row>
    <row r="2836" spans="2:11" x14ac:dyDescent="0.2">
      <c r="B2836" s="375" t="s">
        <v>2358</v>
      </c>
      <c r="C2836" s="359" t="s">
        <v>1906</v>
      </c>
      <c r="D2836" s="359" t="s">
        <v>1783</v>
      </c>
      <c r="E2836" s="376" t="s">
        <v>1982</v>
      </c>
      <c r="F2836" s="377">
        <v>65</v>
      </c>
      <c r="G2836" s="378">
        <v>291</v>
      </c>
      <c r="H2836" s="378">
        <v>18915</v>
      </c>
      <c r="I2836" s="379">
        <v>2.5392567891390001E-2</v>
      </c>
      <c r="J2836" s="379">
        <v>8.7259683479999999E-5</v>
      </c>
      <c r="K2836" s="379">
        <v>0</v>
      </c>
    </row>
    <row r="2837" spans="2:11" x14ac:dyDescent="0.2">
      <c r="B2837" s="375" t="s">
        <v>2358</v>
      </c>
      <c r="C2837" s="359" t="s">
        <v>1812</v>
      </c>
      <c r="D2837" s="359" t="s">
        <v>1783</v>
      </c>
      <c r="E2837" s="376" t="s">
        <v>1982</v>
      </c>
      <c r="F2837" s="377">
        <v>6</v>
      </c>
      <c r="G2837" s="378">
        <v>325</v>
      </c>
      <c r="H2837" s="378">
        <v>1950</v>
      </c>
      <c r="I2837" s="379">
        <v>2.6177905042699999E-3</v>
      </c>
      <c r="J2837" s="379">
        <v>8.0547400100000002E-6</v>
      </c>
      <c r="K2837" s="379">
        <v>0</v>
      </c>
    </row>
    <row r="2838" spans="2:11" x14ac:dyDescent="0.2">
      <c r="B2838" s="375" t="s">
        <v>2358</v>
      </c>
      <c r="C2838" s="359" t="s">
        <v>1813</v>
      </c>
      <c r="D2838" s="359" t="s">
        <v>1779</v>
      </c>
      <c r="E2838" s="376" t="s">
        <v>1982</v>
      </c>
      <c r="F2838" s="377">
        <v>5</v>
      </c>
      <c r="G2838" s="378">
        <v>26</v>
      </c>
      <c r="H2838" s="378">
        <v>130</v>
      </c>
      <c r="I2838" s="379">
        <v>1.7451936695E-4</v>
      </c>
      <c r="J2838" s="379">
        <v>6.7122833400000002E-6</v>
      </c>
      <c r="K2838" s="379">
        <v>0</v>
      </c>
    </row>
    <row r="2839" spans="2:11" x14ac:dyDescent="0.2">
      <c r="B2839" s="375" t="s">
        <v>2358</v>
      </c>
      <c r="C2839" s="359" t="s">
        <v>1813</v>
      </c>
      <c r="D2839" s="359" t="s">
        <v>1779</v>
      </c>
      <c r="E2839" s="376" t="s">
        <v>1982</v>
      </c>
      <c r="F2839" s="377">
        <v>5</v>
      </c>
      <c r="G2839" s="378">
        <v>50</v>
      </c>
      <c r="H2839" s="378">
        <v>250</v>
      </c>
      <c r="I2839" s="379">
        <v>3.3561416721E-4</v>
      </c>
      <c r="J2839" s="379">
        <v>6.7122833400000002E-6</v>
      </c>
      <c r="K2839" s="379">
        <v>0</v>
      </c>
    </row>
    <row r="2840" spans="2:11" x14ac:dyDescent="0.2">
      <c r="B2840" s="375" t="s">
        <v>2358</v>
      </c>
      <c r="C2840" s="359" t="s">
        <v>2048</v>
      </c>
      <c r="D2840" s="359" t="s">
        <v>1779</v>
      </c>
      <c r="E2840" s="376" t="s">
        <v>1982</v>
      </c>
      <c r="F2840" s="377">
        <v>27</v>
      </c>
      <c r="G2840" s="378">
        <v>268.11111111111097</v>
      </c>
      <c r="H2840" s="378">
        <v>7239</v>
      </c>
      <c r="I2840" s="379">
        <v>9.7180438258399997E-3</v>
      </c>
      <c r="J2840" s="379">
        <v>3.624633006E-5</v>
      </c>
      <c r="K2840" s="379">
        <v>0</v>
      </c>
    </row>
    <row r="2841" spans="2:11" x14ac:dyDescent="0.2">
      <c r="B2841" s="375" t="s">
        <v>2358</v>
      </c>
      <c r="C2841" s="359" t="s">
        <v>1820</v>
      </c>
      <c r="D2841" s="359" t="s">
        <v>1779</v>
      </c>
      <c r="E2841" s="376" t="s">
        <v>1982</v>
      </c>
      <c r="F2841" s="377">
        <v>5</v>
      </c>
      <c r="G2841" s="378">
        <v>207</v>
      </c>
      <c r="H2841" s="378">
        <v>1035</v>
      </c>
      <c r="I2841" s="379">
        <v>1.38944265226E-3</v>
      </c>
      <c r="J2841" s="379">
        <v>6.7122833400000002E-6</v>
      </c>
      <c r="K2841" s="379">
        <v>0</v>
      </c>
    </row>
    <row r="2842" spans="2:11" x14ac:dyDescent="0.2">
      <c r="B2842" s="375" t="s">
        <v>2358</v>
      </c>
      <c r="C2842" s="359" t="s">
        <v>1842</v>
      </c>
      <c r="D2842" s="359" t="s">
        <v>1779</v>
      </c>
      <c r="E2842" s="376" t="s">
        <v>1982</v>
      </c>
      <c r="F2842" s="377">
        <v>15</v>
      </c>
      <c r="G2842" s="378">
        <v>359</v>
      </c>
      <c r="H2842" s="378">
        <v>5385</v>
      </c>
      <c r="I2842" s="379">
        <v>7.2291291617799999E-3</v>
      </c>
      <c r="J2842" s="379">
        <v>2.013685003E-5</v>
      </c>
      <c r="K2842" s="379">
        <v>0</v>
      </c>
    </row>
    <row r="2843" spans="2:11" x14ac:dyDescent="0.2">
      <c r="B2843" s="375" t="s">
        <v>2358</v>
      </c>
      <c r="C2843" s="359" t="s">
        <v>2153</v>
      </c>
      <c r="D2843" s="359" t="s">
        <v>1779</v>
      </c>
      <c r="E2843" s="376" t="s">
        <v>1982</v>
      </c>
      <c r="F2843" s="377">
        <v>6</v>
      </c>
      <c r="G2843" s="378">
        <v>103</v>
      </c>
      <c r="H2843" s="378">
        <v>618</v>
      </c>
      <c r="I2843" s="379">
        <v>8.2963822135000002E-4</v>
      </c>
      <c r="J2843" s="379">
        <v>8.0547400100000002E-6</v>
      </c>
      <c r="K2843" s="379">
        <v>0</v>
      </c>
    </row>
    <row r="2844" spans="2:11" x14ac:dyDescent="0.2">
      <c r="B2844" s="375" t="s">
        <v>2358</v>
      </c>
      <c r="C2844" s="359" t="s">
        <v>1984</v>
      </c>
      <c r="D2844" s="359" t="s">
        <v>1779</v>
      </c>
      <c r="E2844" s="376" t="s">
        <v>1982</v>
      </c>
      <c r="F2844" s="377">
        <v>3</v>
      </c>
      <c r="G2844" s="378">
        <v>125</v>
      </c>
      <c r="H2844" s="378">
        <v>375</v>
      </c>
      <c r="I2844" s="379">
        <v>5.0342125081999996E-4</v>
      </c>
      <c r="J2844" s="379">
        <v>4.02737001E-6</v>
      </c>
      <c r="K2844" s="379">
        <v>0</v>
      </c>
    </row>
    <row r="2845" spans="2:11" x14ac:dyDescent="0.2">
      <c r="B2845" s="375" t="s">
        <v>2358</v>
      </c>
      <c r="C2845" s="359" t="s">
        <v>1984</v>
      </c>
      <c r="D2845" s="359" t="s">
        <v>1779</v>
      </c>
      <c r="E2845" s="376" t="s">
        <v>1982</v>
      </c>
      <c r="F2845" s="377">
        <v>11</v>
      </c>
      <c r="G2845" s="378">
        <v>221</v>
      </c>
      <c r="H2845" s="378">
        <v>2431</v>
      </c>
      <c r="I2845" s="379">
        <v>3.2635121619900001E-3</v>
      </c>
      <c r="J2845" s="379">
        <v>1.4767023359999999E-5</v>
      </c>
      <c r="K2845" s="379">
        <v>0</v>
      </c>
    </row>
    <row r="2846" spans="2:11" x14ac:dyDescent="0.2">
      <c r="B2846" s="375" t="s">
        <v>2358</v>
      </c>
      <c r="C2846" s="359" t="s">
        <v>2089</v>
      </c>
      <c r="D2846" s="359" t="s">
        <v>2547</v>
      </c>
      <c r="E2846" s="376" t="s">
        <v>1982</v>
      </c>
      <c r="F2846" s="377">
        <v>2</v>
      </c>
      <c r="G2846" s="378">
        <v>190</v>
      </c>
      <c r="H2846" s="378">
        <v>380</v>
      </c>
      <c r="I2846" s="379">
        <v>5.1013353416000005E-4</v>
      </c>
      <c r="J2846" s="379">
        <v>2.68491334E-6</v>
      </c>
      <c r="K2846" s="379">
        <v>0</v>
      </c>
    </row>
    <row r="2847" spans="2:11" x14ac:dyDescent="0.2">
      <c r="B2847" s="375" t="s">
        <v>2358</v>
      </c>
      <c r="C2847" s="359" t="s">
        <v>1882</v>
      </c>
      <c r="D2847" s="359" t="s">
        <v>1779</v>
      </c>
      <c r="E2847" s="376" t="s">
        <v>1982</v>
      </c>
      <c r="F2847" s="377">
        <v>1</v>
      </c>
      <c r="G2847" s="378">
        <v>25</v>
      </c>
      <c r="H2847" s="378">
        <v>25</v>
      </c>
      <c r="I2847" s="379">
        <v>3.3561416719999998E-5</v>
      </c>
      <c r="J2847" s="379">
        <v>1.34245667E-6</v>
      </c>
      <c r="K2847" s="379">
        <v>0</v>
      </c>
    </row>
    <row r="2848" spans="2:11" x14ac:dyDescent="0.2">
      <c r="B2848" s="375" t="s">
        <v>2358</v>
      </c>
      <c r="C2848" s="359" t="s">
        <v>1882</v>
      </c>
      <c r="D2848" s="359" t="s">
        <v>1779</v>
      </c>
      <c r="E2848" s="376" t="s">
        <v>1982</v>
      </c>
      <c r="F2848" s="377">
        <v>25</v>
      </c>
      <c r="G2848" s="378">
        <v>38</v>
      </c>
      <c r="H2848" s="378">
        <v>950</v>
      </c>
      <c r="I2848" s="379">
        <v>1.2753338354100001E-3</v>
      </c>
      <c r="J2848" s="379">
        <v>3.3561416719999998E-5</v>
      </c>
      <c r="K2848" s="379">
        <v>0</v>
      </c>
    </row>
    <row r="2849" spans="2:11" x14ac:dyDescent="0.2">
      <c r="B2849" s="375" t="s">
        <v>2358</v>
      </c>
      <c r="C2849" s="359" t="s">
        <v>2036</v>
      </c>
      <c r="D2849" s="359" t="s">
        <v>1783</v>
      </c>
      <c r="E2849" s="376" t="s">
        <v>1982</v>
      </c>
      <c r="F2849" s="377">
        <v>21</v>
      </c>
      <c r="G2849" s="378">
        <v>250</v>
      </c>
      <c r="H2849" s="378">
        <v>5250</v>
      </c>
      <c r="I2849" s="379">
        <v>7.0478975114899997E-3</v>
      </c>
      <c r="J2849" s="379">
        <v>2.8191590050000001E-5</v>
      </c>
      <c r="K2849" s="379">
        <v>0</v>
      </c>
    </row>
    <row r="2850" spans="2:11" x14ac:dyDescent="0.2">
      <c r="B2850" s="375" t="s">
        <v>2358</v>
      </c>
      <c r="C2850" s="359" t="s">
        <v>2120</v>
      </c>
      <c r="D2850" s="359" t="s">
        <v>1783</v>
      </c>
      <c r="E2850" s="376" t="s">
        <v>1982</v>
      </c>
      <c r="F2850" s="377">
        <v>44</v>
      </c>
      <c r="G2850" s="378">
        <v>190</v>
      </c>
      <c r="H2850" s="378">
        <v>8360</v>
      </c>
      <c r="I2850" s="379">
        <v>1.122293775163E-2</v>
      </c>
      <c r="J2850" s="379">
        <v>5.9068093430000001E-5</v>
      </c>
      <c r="K2850" s="379">
        <v>0</v>
      </c>
    </row>
    <row r="2851" spans="2:11" x14ac:dyDescent="0.2">
      <c r="B2851" s="375" t="s">
        <v>2358</v>
      </c>
      <c r="C2851" s="359" t="s">
        <v>1901</v>
      </c>
      <c r="D2851" s="359" t="s">
        <v>1783</v>
      </c>
      <c r="E2851" s="376" t="s">
        <v>1982</v>
      </c>
      <c r="F2851" s="377">
        <v>10</v>
      </c>
      <c r="G2851" s="378">
        <v>227</v>
      </c>
      <c r="H2851" s="378">
        <v>2270</v>
      </c>
      <c r="I2851" s="379">
        <v>3.0473766383000002E-3</v>
      </c>
      <c r="J2851" s="379">
        <v>1.342456669E-5</v>
      </c>
      <c r="K2851" s="379">
        <v>0</v>
      </c>
    </row>
    <row r="2852" spans="2:11" x14ac:dyDescent="0.2">
      <c r="B2852" s="375" t="s">
        <v>2359</v>
      </c>
      <c r="C2852" s="359" t="s">
        <v>1912</v>
      </c>
      <c r="D2852" s="359" t="s">
        <v>1779</v>
      </c>
      <c r="E2852" s="376" t="s">
        <v>1982</v>
      </c>
      <c r="F2852" s="377">
        <v>1</v>
      </c>
      <c r="G2852" s="378">
        <v>135</v>
      </c>
      <c r="H2852" s="378">
        <v>135</v>
      </c>
      <c r="I2852" s="379">
        <v>1.8123165030000001E-4</v>
      </c>
      <c r="J2852" s="379">
        <v>1.34245667E-6</v>
      </c>
      <c r="K2852" s="379">
        <v>0</v>
      </c>
    </row>
    <row r="2853" spans="2:11" x14ac:dyDescent="0.2">
      <c r="B2853" s="375" t="s">
        <v>2360</v>
      </c>
      <c r="C2853" s="359" t="s">
        <v>2361</v>
      </c>
      <c r="D2853" s="359" t="s">
        <v>2547</v>
      </c>
      <c r="E2853" s="376" t="s">
        <v>1982</v>
      </c>
      <c r="F2853" s="377">
        <v>13</v>
      </c>
      <c r="G2853" s="378">
        <v>350</v>
      </c>
      <c r="H2853" s="378">
        <v>4550</v>
      </c>
      <c r="I2853" s="379">
        <v>6.1081778432899997E-3</v>
      </c>
      <c r="J2853" s="379">
        <v>1.7451936700000001E-5</v>
      </c>
      <c r="K2853" s="379">
        <v>0</v>
      </c>
    </row>
    <row r="2854" spans="2:11" x14ac:dyDescent="0.2">
      <c r="B2854" s="375" t="s">
        <v>2360</v>
      </c>
      <c r="C2854" s="359" t="s">
        <v>2153</v>
      </c>
      <c r="D2854" s="359" t="s">
        <v>1779</v>
      </c>
      <c r="E2854" s="376" t="s">
        <v>1982</v>
      </c>
      <c r="F2854" s="377">
        <v>71</v>
      </c>
      <c r="G2854" s="378">
        <v>275.14084507042298</v>
      </c>
      <c r="H2854" s="378">
        <v>19535</v>
      </c>
      <c r="I2854" s="379">
        <v>2.6224891026079999E-2</v>
      </c>
      <c r="J2854" s="379">
        <v>9.5314423490000001E-5</v>
      </c>
      <c r="K2854" s="379">
        <v>0</v>
      </c>
    </row>
    <row r="2855" spans="2:11" x14ac:dyDescent="0.2">
      <c r="B2855" s="375" t="s">
        <v>2360</v>
      </c>
      <c r="C2855" s="359" t="s">
        <v>1856</v>
      </c>
      <c r="D2855" s="359" t="s">
        <v>1783</v>
      </c>
      <c r="E2855" s="376" t="s">
        <v>1982</v>
      </c>
      <c r="F2855" s="377">
        <v>176</v>
      </c>
      <c r="G2855" s="378">
        <v>0</v>
      </c>
      <c r="H2855" s="378">
        <v>0</v>
      </c>
      <c r="I2855" s="379">
        <v>0</v>
      </c>
      <c r="J2855" s="379">
        <v>2.3627237372000001E-4</v>
      </c>
      <c r="K2855" s="379">
        <v>0</v>
      </c>
    </row>
    <row r="2856" spans="2:11" x14ac:dyDescent="0.2">
      <c r="B2856" s="375" t="s">
        <v>2360</v>
      </c>
      <c r="C2856" s="359" t="s">
        <v>2000</v>
      </c>
      <c r="D2856" s="359" t="s">
        <v>1783</v>
      </c>
      <c r="E2856" s="376" t="s">
        <v>1982</v>
      </c>
      <c r="F2856" s="377">
        <v>1</v>
      </c>
      <c r="G2856" s="378">
        <v>237</v>
      </c>
      <c r="H2856" s="378">
        <v>237</v>
      </c>
      <c r="I2856" s="379">
        <v>3.1816223051999999E-4</v>
      </c>
      <c r="J2856" s="379">
        <v>1.34245667E-6</v>
      </c>
      <c r="K2856" s="379">
        <v>0</v>
      </c>
    </row>
    <row r="2857" spans="2:11" x14ac:dyDescent="0.2">
      <c r="B2857" s="375" t="s">
        <v>2360</v>
      </c>
      <c r="C2857" s="359" t="s">
        <v>1946</v>
      </c>
      <c r="D2857" s="359" t="s">
        <v>1783</v>
      </c>
      <c r="E2857" s="376" t="s">
        <v>1982</v>
      </c>
      <c r="F2857" s="377">
        <v>70</v>
      </c>
      <c r="G2857" s="378">
        <v>257.71428571428601</v>
      </c>
      <c r="H2857" s="378">
        <v>18040</v>
      </c>
      <c r="I2857" s="379">
        <v>2.421791830614E-2</v>
      </c>
      <c r="J2857" s="379">
        <v>9.3971966819999994E-5</v>
      </c>
      <c r="K2857" s="379">
        <v>0</v>
      </c>
    </row>
    <row r="2858" spans="2:11" x14ac:dyDescent="0.2">
      <c r="B2858" s="375" t="s">
        <v>2360</v>
      </c>
      <c r="C2858" s="359" t="s">
        <v>2120</v>
      </c>
      <c r="D2858" s="359" t="s">
        <v>1783</v>
      </c>
      <c r="E2858" s="376" t="s">
        <v>1982</v>
      </c>
      <c r="F2858" s="377">
        <v>14</v>
      </c>
      <c r="G2858" s="378">
        <v>325</v>
      </c>
      <c r="H2858" s="378">
        <v>4550</v>
      </c>
      <c r="I2858" s="379">
        <v>6.1081778432899997E-3</v>
      </c>
      <c r="J2858" s="379">
        <v>1.8794393359999999E-5</v>
      </c>
      <c r="K2858" s="379">
        <v>0</v>
      </c>
    </row>
    <row r="2859" spans="2:11" x14ac:dyDescent="0.2">
      <c r="B2859" s="375" t="s">
        <v>2362</v>
      </c>
      <c r="C2859" s="359" t="s">
        <v>1812</v>
      </c>
      <c r="D2859" s="359" t="s">
        <v>1783</v>
      </c>
      <c r="E2859" s="376" t="s">
        <v>1982</v>
      </c>
      <c r="F2859" s="377">
        <v>1</v>
      </c>
      <c r="G2859" s="378">
        <v>335</v>
      </c>
      <c r="H2859" s="378">
        <v>335</v>
      </c>
      <c r="I2859" s="379">
        <v>4.4972298407000002E-4</v>
      </c>
      <c r="J2859" s="379">
        <v>1.34245667E-6</v>
      </c>
      <c r="K2859" s="379">
        <v>0</v>
      </c>
    </row>
    <row r="2860" spans="2:11" x14ac:dyDescent="0.2">
      <c r="B2860" s="375" t="s">
        <v>2362</v>
      </c>
      <c r="C2860" s="359" t="s">
        <v>2088</v>
      </c>
      <c r="D2860" s="359" t="s">
        <v>1779</v>
      </c>
      <c r="E2860" s="376" t="s">
        <v>1982</v>
      </c>
      <c r="F2860" s="377">
        <v>6</v>
      </c>
      <c r="G2860" s="378">
        <v>210</v>
      </c>
      <c r="H2860" s="378">
        <v>1260</v>
      </c>
      <c r="I2860" s="379">
        <v>1.6914954027599999E-3</v>
      </c>
      <c r="J2860" s="379">
        <v>8.0547400100000002E-6</v>
      </c>
      <c r="K2860" s="379">
        <v>0</v>
      </c>
    </row>
    <row r="2861" spans="2:11" x14ac:dyDescent="0.2">
      <c r="B2861" s="375" t="s">
        <v>2362</v>
      </c>
      <c r="C2861" s="359" t="s">
        <v>1813</v>
      </c>
      <c r="D2861" s="359" t="s">
        <v>1779</v>
      </c>
      <c r="E2861" s="376" t="s">
        <v>1982</v>
      </c>
      <c r="F2861" s="377">
        <v>1</v>
      </c>
      <c r="G2861" s="378">
        <v>65</v>
      </c>
      <c r="H2861" s="378">
        <v>65</v>
      </c>
      <c r="I2861" s="379">
        <v>8.7259683479999999E-5</v>
      </c>
      <c r="J2861" s="379">
        <v>1.34245667E-6</v>
      </c>
      <c r="K2861" s="379">
        <v>0</v>
      </c>
    </row>
    <row r="2862" spans="2:11" x14ac:dyDescent="0.2">
      <c r="B2862" s="375" t="s">
        <v>2362</v>
      </c>
      <c r="C2862" s="359" t="s">
        <v>1919</v>
      </c>
      <c r="D2862" s="359" t="s">
        <v>1783</v>
      </c>
      <c r="E2862" s="376" t="s">
        <v>1982</v>
      </c>
      <c r="F2862" s="377">
        <v>2</v>
      </c>
      <c r="G2862" s="378">
        <v>115</v>
      </c>
      <c r="H2862" s="378">
        <v>230</v>
      </c>
      <c r="I2862" s="379">
        <v>3.0876503383999999E-4</v>
      </c>
      <c r="J2862" s="379">
        <v>2.68491334E-6</v>
      </c>
      <c r="K2862" s="379">
        <v>0</v>
      </c>
    </row>
    <row r="2863" spans="2:11" x14ac:dyDescent="0.2">
      <c r="B2863" s="375" t="s">
        <v>2362</v>
      </c>
      <c r="C2863" s="359" t="s">
        <v>1825</v>
      </c>
      <c r="D2863" s="359" t="s">
        <v>1779</v>
      </c>
      <c r="E2863" s="376" t="s">
        <v>1982</v>
      </c>
      <c r="F2863" s="377">
        <v>1</v>
      </c>
      <c r="G2863" s="378">
        <v>320</v>
      </c>
      <c r="H2863" s="378">
        <v>320</v>
      </c>
      <c r="I2863" s="379">
        <v>4.2958613403000002E-4</v>
      </c>
      <c r="J2863" s="379">
        <v>1.34245667E-6</v>
      </c>
      <c r="K2863" s="379">
        <v>0</v>
      </c>
    </row>
    <row r="2864" spans="2:11" x14ac:dyDescent="0.2">
      <c r="B2864" s="375" t="s">
        <v>2362</v>
      </c>
      <c r="C2864" s="359" t="s">
        <v>2153</v>
      </c>
      <c r="D2864" s="359" t="s">
        <v>1779</v>
      </c>
      <c r="E2864" s="376" t="s">
        <v>1982</v>
      </c>
      <c r="F2864" s="377">
        <v>193</v>
      </c>
      <c r="G2864" s="378">
        <v>1</v>
      </c>
      <c r="H2864" s="378">
        <v>193</v>
      </c>
      <c r="I2864" s="379">
        <v>2.5909413709000002E-4</v>
      </c>
      <c r="J2864" s="379">
        <v>2.5909413709000002E-4</v>
      </c>
      <c r="K2864" s="379">
        <v>0</v>
      </c>
    </row>
    <row r="2865" spans="2:11" x14ac:dyDescent="0.2">
      <c r="B2865" s="375" t="s">
        <v>2362</v>
      </c>
      <c r="C2865" s="359" t="s">
        <v>1957</v>
      </c>
      <c r="D2865" s="359" t="s">
        <v>1783</v>
      </c>
      <c r="E2865" s="376" t="s">
        <v>1982</v>
      </c>
      <c r="F2865" s="377">
        <v>2</v>
      </c>
      <c r="G2865" s="378">
        <v>255</v>
      </c>
      <c r="H2865" s="378">
        <v>510</v>
      </c>
      <c r="I2865" s="379">
        <v>6.8465290112000002E-4</v>
      </c>
      <c r="J2865" s="379">
        <v>2.68491334E-6</v>
      </c>
      <c r="K2865" s="379">
        <v>0</v>
      </c>
    </row>
    <row r="2866" spans="2:11" x14ac:dyDescent="0.2">
      <c r="B2866" s="375" t="s">
        <v>2362</v>
      </c>
      <c r="C2866" s="359" t="s">
        <v>2120</v>
      </c>
      <c r="D2866" s="359" t="s">
        <v>1783</v>
      </c>
      <c r="E2866" s="376" t="s">
        <v>1982</v>
      </c>
      <c r="F2866" s="377">
        <v>927</v>
      </c>
      <c r="G2866" s="378">
        <v>65.035598705501599</v>
      </c>
      <c r="H2866" s="378">
        <v>60288</v>
      </c>
      <c r="I2866" s="379">
        <v>8.0934027651919996E-2</v>
      </c>
      <c r="J2866" s="379">
        <v>1.2444573320300001E-3</v>
      </c>
      <c r="K2866" s="379">
        <v>0</v>
      </c>
    </row>
    <row r="2867" spans="2:11" x14ac:dyDescent="0.2">
      <c r="B2867" s="375" t="s">
        <v>2362</v>
      </c>
      <c r="C2867" s="359" t="s">
        <v>2037</v>
      </c>
      <c r="D2867" s="359" t="s">
        <v>1779</v>
      </c>
      <c r="E2867" s="376" t="s">
        <v>1982</v>
      </c>
      <c r="F2867" s="377">
        <v>3</v>
      </c>
      <c r="G2867" s="378">
        <v>140</v>
      </c>
      <c r="H2867" s="378">
        <v>420</v>
      </c>
      <c r="I2867" s="379">
        <v>5.6383180092000002E-4</v>
      </c>
      <c r="J2867" s="379">
        <v>4.02737001E-6</v>
      </c>
      <c r="K2867" s="379">
        <v>0</v>
      </c>
    </row>
    <row r="2868" spans="2:11" x14ac:dyDescent="0.2">
      <c r="B2868" s="375" t="s">
        <v>2362</v>
      </c>
      <c r="C2868" s="359" t="s">
        <v>1900</v>
      </c>
      <c r="D2868" s="359" t="s">
        <v>1779</v>
      </c>
      <c r="E2868" s="376" t="s">
        <v>1982</v>
      </c>
      <c r="F2868" s="377">
        <v>33</v>
      </c>
      <c r="G2868" s="378">
        <v>10</v>
      </c>
      <c r="H2868" s="378">
        <v>330</v>
      </c>
      <c r="I2868" s="379">
        <v>4.4301070072000001E-4</v>
      </c>
      <c r="J2868" s="379">
        <v>4.4301070070000002E-5</v>
      </c>
      <c r="K2868" s="379">
        <v>0</v>
      </c>
    </row>
    <row r="2869" spans="2:11" x14ac:dyDescent="0.2">
      <c r="B2869" s="375" t="s">
        <v>2362</v>
      </c>
      <c r="C2869" s="359" t="s">
        <v>1903</v>
      </c>
      <c r="D2869" s="359" t="s">
        <v>1783</v>
      </c>
      <c r="E2869" s="376" t="s">
        <v>1982</v>
      </c>
      <c r="F2869" s="377">
        <v>41</v>
      </c>
      <c r="G2869" s="378">
        <v>100</v>
      </c>
      <c r="H2869" s="378">
        <v>4100</v>
      </c>
      <c r="I2869" s="379">
        <v>5.5040723422999996E-3</v>
      </c>
      <c r="J2869" s="379">
        <v>5.5040723419999999E-5</v>
      </c>
      <c r="K2869" s="379">
        <v>0</v>
      </c>
    </row>
    <row r="2870" spans="2:11" x14ac:dyDescent="0.2">
      <c r="B2870" s="375" t="s">
        <v>2363</v>
      </c>
      <c r="C2870" s="359" t="s">
        <v>2352</v>
      </c>
      <c r="D2870" s="359" t="s">
        <v>2547</v>
      </c>
      <c r="E2870" s="376" t="s">
        <v>1982</v>
      </c>
      <c r="F2870" s="377">
        <v>25</v>
      </c>
      <c r="G2870" s="378">
        <v>100</v>
      </c>
      <c r="H2870" s="378">
        <v>2500</v>
      </c>
      <c r="I2870" s="379">
        <v>3.3561416721399999E-3</v>
      </c>
      <c r="J2870" s="379">
        <v>3.3561416719999998E-5</v>
      </c>
      <c r="K2870" s="379">
        <v>0</v>
      </c>
    </row>
    <row r="2871" spans="2:11" x14ac:dyDescent="0.2">
      <c r="B2871" s="375" t="s">
        <v>2363</v>
      </c>
      <c r="C2871" s="359" t="s">
        <v>2019</v>
      </c>
      <c r="D2871" s="359" t="s">
        <v>1783</v>
      </c>
      <c r="E2871" s="376" t="s">
        <v>1982</v>
      </c>
      <c r="F2871" s="377">
        <v>6</v>
      </c>
      <c r="G2871" s="378">
        <v>343</v>
      </c>
      <c r="H2871" s="378">
        <v>2058</v>
      </c>
      <c r="I2871" s="379">
        <v>2.7627758244999998E-3</v>
      </c>
      <c r="J2871" s="379">
        <v>8.0547400100000002E-6</v>
      </c>
      <c r="K2871" s="379">
        <v>0</v>
      </c>
    </row>
    <row r="2872" spans="2:11" x14ac:dyDescent="0.2">
      <c r="B2872" s="375" t="s">
        <v>2363</v>
      </c>
      <c r="C2872" s="359" t="s">
        <v>1812</v>
      </c>
      <c r="D2872" s="359" t="s">
        <v>1783</v>
      </c>
      <c r="E2872" s="376" t="s">
        <v>1982</v>
      </c>
      <c r="F2872" s="377">
        <v>1</v>
      </c>
      <c r="G2872" s="378">
        <v>60</v>
      </c>
      <c r="H2872" s="378">
        <v>60</v>
      </c>
      <c r="I2872" s="379">
        <v>8.0547400130000002E-5</v>
      </c>
      <c r="J2872" s="379">
        <v>1.34245667E-6</v>
      </c>
      <c r="K2872" s="379">
        <v>0</v>
      </c>
    </row>
    <row r="2873" spans="2:11" x14ac:dyDescent="0.2">
      <c r="B2873" s="375" t="s">
        <v>2363</v>
      </c>
      <c r="C2873" s="359" t="s">
        <v>1812</v>
      </c>
      <c r="D2873" s="359" t="s">
        <v>1783</v>
      </c>
      <c r="E2873" s="376" t="s">
        <v>1982</v>
      </c>
      <c r="F2873" s="377">
        <v>4</v>
      </c>
      <c r="G2873" s="378">
        <v>380</v>
      </c>
      <c r="H2873" s="378">
        <v>1520</v>
      </c>
      <c r="I2873" s="379">
        <v>2.0405341366599998E-3</v>
      </c>
      <c r="J2873" s="379">
        <v>5.36982668E-6</v>
      </c>
      <c r="K2873" s="379">
        <v>0</v>
      </c>
    </row>
    <row r="2874" spans="2:11" x14ac:dyDescent="0.2">
      <c r="B2874" s="375" t="s">
        <v>2363</v>
      </c>
      <c r="C2874" s="359" t="s">
        <v>1812</v>
      </c>
      <c r="D2874" s="359" t="s">
        <v>1783</v>
      </c>
      <c r="E2874" s="376" t="s">
        <v>1982</v>
      </c>
      <c r="F2874" s="377">
        <v>7</v>
      </c>
      <c r="G2874" s="378">
        <v>335</v>
      </c>
      <c r="H2874" s="378">
        <v>2345</v>
      </c>
      <c r="I2874" s="379">
        <v>3.1480608884599998E-3</v>
      </c>
      <c r="J2874" s="379">
        <v>9.3971966799999994E-6</v>
      </c>
      <c r="K2874" s="379">
        <v>0</v>
      </c>
    </row>
    <row r="2875" spans="2:11" x14ac:dyDescent="0.2">
      <c r="B2875" s="375" t="s">
        <v>2363</v>
      </c>
      <c r="C2875" s="359" t="s">
        <v>2088</v>
      </c>
      <c r="D2875" s="359" t="s">
        <v>1779</v>
      </c>
      <c r="E2875" s="376" t="s">
        <v>1982</v>
      </c>
      <c r="F2875" s="377">
        <v>2</v>
      </c>
      <c r="G2875" s="378">
        <v>145</v>
      </c>
      <c r="H2875" s="378">
        <v>290</v>
      </c>
      <c r="I2875" s="379">
        <v>3.8931243397000002E-4</v>
      </c>
      <c r="J2875" s="379">
        <v>2.68491334E-6</v>
      </c>
      <c r="K2875" s="379">
        <v>0</v>
      </c>
    </row>
    <row r="2876" spans="2:11" x14ac:dyDescent="0.2">
      <c r="B2876" s="375" t="s">
        <v>2363</v>
      </c>
      <c r="C2876" s="359" t="s">
        <v>1920</v>
      </c>
      <c r="D2876" s="359" t="s">
        <v>1779</v>
      </c>
      <c r="E2876" s="376" t="s">
        <v>1982</v>
      </c>
      <c r="F2876" s="377">
        <v>5</v>
      </c>
      <c r="G2876" s="378">
        <v>145</v>
      </c>
      <c r="H2876" s="378">
        <v>725</v>
      </c>
      <c r="I2876" s="379">
        <v>9.7328108491999995E-4</v>
      </c>
      <c r="J2876" s="379">
        <v>6.7122833400000002E-6</v>
      </c>
      <c r="K2876" s="379">
        <v>0</v>
      </c>
    </row>
    <row r="2877" spans="2:11" x14ac:dyDescent="0.2">
      <c r="B2877" s="375" t="s">
        <v>2363</v>
      </c>
      <c r="C2877" s="359" t="s">
        <v>1923</v>
      </c>
      <c r="D2877" s="359" t="s">
        <v>1783</v>
      </c>
      <c r="E2877" s="376" t="s">
        <v>1982</v>
      </c>
      <c r="F2877" s="377">
        <v>18</v>
      </c>
      <c r="G2877" s="378">
        <v>188</v>
      </c>
      <c r="H2877" s="378">
        <v>3384</v>
      </c>
      <c r="I2877" s="379">
        <v>4.5428733674000004E-3</v>
      </c>
      <c r="J2877" s="379">
        <v>2.4164220039999999E-5</v>
      </c>
      <c r="K2877" s="379">
        <v>0</v>
      </c>
    </row>
    <row r="2878" spans="2:11" x14ac:dyDescent="0.2">
      <c r="B2878" s="375" t="s">
        <v>2363</v>
      </c>
      <c r="C2878" s="359" t="s">
        <v>2058</v>
      </c>
      <c r="D2878" s="359" t="s">
        <v>1779</v>
      </c>
      <c r="E2878" s="376" t="s">
        <v>1982</v>
      </c>
      <c r="F2878" s="377">
        <v>2</v>
      </c>
      <c r="G2878" s="378">
        <v>325</v>
      </c>
      <c r="H2878" s="378">
        <v>650</v>
      </c>
      <c r="I2878" s="379">
        <v>8.7259683475999995E-4</v>
      </c>
      <c r="J2878" s="379">
        <v>2.68491334E-6</v>
      </c>
      <c r="K2878" s="379">
        <v>0</v>
      </c>
    </row>
    <row r="2879" spans="2:11" x14ac:dyDescent="0.2">
      <c r="B2879" s="375" t="s">
        <v>2363</v>
      </c>
      <c r="C2879" s="359" t="s">
        <v>1848</v>
      </c>
      <c r="D2879" s="359" t="s">
        <v>1779</v>
      </c>
      <c r="E2879" s="376" t="s">
        <v>1982</v>
      </c>
      <c r="F2879" s="377">
        <v>1</v>
      </c>
      <c r="G2879" s="378">
        <v>265</v>
      </c>
      <c r="H2879" s="378">
        <v>265</v>
      </c>
      <c r="I2879" s="379">
        <v>3.5575101725E-4</v>
      </c>
      <c r="J2879" s="379">
        <v>1.34245667E-6</v>
      </c>
      <c r="K2879" s="379">
        <v>0</v>
      </c>
    </row>
    <row r="2880" spans="2:11" x14ac:dyDescent="0.2">
      <c r="B2880" s="375" t="s">
        <v>2363</v>
      </c>
      <c r="C2880" s="359" t="s">
        <v>2153</v>
      </c>
      <c r="D2880" s="359" t="s">
        <v>1779</v>
      </c>
      <c r="E2880" s="376" t="s">
        <v>1982</v>
      </c>
      <c r="F2880" s="377">
        <v>33</v>
      </c>
      <c r="G2880" s="378">
        <v>215</v>
      </c>
      <c r="H2880" s="378">
        <v>7095</v>
      </c>
      <c r="I2880" s="379">
        <v>9.5247300655300002E-3</v>
      </c>
      <c r="J2880" s="379">
        <v>4.4301070070000002E-5</v>
      </c>
      <c r="K2880" s="379">
        <v>0</v>
      </c>
    </row>
    <row r="2881" spans="2:11" x14ac:dyDescent="0.2">
      <c r="B2881" s="375" t="s">
        <v>2363</v>
      </c>
      <c r="C2881" s="359" t="s">
        <v>1855</v>
      </c>
      <c r="D2881" s="359" t="s">
        <v>1779</v>
      </c>
      <c r="E2881" s="376" t="s">
        <v>1982</v>
      </c>
      <c r="F2881" s="377">
        <v>110</v>
      </c>
      <c r="G2881" s="378">
        <v>10</v>
      </c>
      <c r="H2881" s="378">
        <v>1100</v>
      </c>
      <c r="I2881" s="379">
        <v>1.4767023357399999E-3</v>
      </c>
      <c r="J2881" s="379">
        <v>1.4767023357000001E-4</v>
      </c>
      <c r="K2881" s="379">
        <v>0</v>
      </c>
    </row>
    <row r="2882" spans="2:11" x14ac:dyDescent="0.2">
      <c r="B2882" s="375" t="s">
        <v>2363</v>
      </c>
      <c r="C2882" s="359" t="s">
        <v>1857</v>
      </c>
      <c r="D2882" s="359" t="s">
        <v>1779</v>
      </c>
      <c r="E2882" s="376" t="s">
        <v>1982</v>
      </c>
      <c r="F2882" s="377">
        <v>3</v>
      </c>
      <c r="G2882" s="378">
        <v>315</v>
      </c>
      <c r="H2882" s="378">
        <v>945</v>
      </c>
      <c r="I2882" s="379">
        <v>1.2686215520699999E-3</v>
      </c>
      <c r="J2882" s="379">
        <v>4.02737001E-6</v>
      </c>
      <c r="K2882" s="379">
        <v>0</v>
      </c>
    </row>
    <row r="2883" spans="2:11" x14ac:dyDescent="0.2">
      <c r="B2883" s="375" t="s">
        <v>2363</v>
      </c>
      <c r="C2883" s="359" t="s">
        <v>1862</v>
      </c>
      <c r="D2883" s="359" t="s">
        <v>1779</v>
      </c>
      <c r="E2883" s="376" t="s">
        <v>1982</v>
      </c>
      <c r="F2883" s="377">
        <v>3</v>
      </c>
      <c r="G2883" s="378">
        <v>23</v>
      </c>
      <c r="H2883" s="378">
        <v>69</v>
      </c>
      <c r="I2883" s="379">
        <v>9.2629510149999999E-5</v>
      </c>
      <c r="J2883" s="379">
        <v>4.02737001E-6</v>
      </c>
      <c r="K2883" s="379">
        <v>0</v>
      </c>
    </row>
    <row r="2884" spans="2:11" x14ac:dyDescent="0.2">
      <c r="B2884" s="375" t="s">
        <v>2363</v>
      </c>
      <c r="C2884" s="359" t="s">
        <v>1863</v>
      </c>
      <c r="D2884" s="359" t="s">
        <v>1779</v>
      </c>
      <c r="E2884" s="376" t="s">
        <v>1982</v>
      </c>
      <c r="F2884" s="377">
        <v>78</v>
      </c>
      <c r="G2884" s="378">
        <v>346</v>
      </c>
      <c r="H2884" s="378">
        <v>26988</v>
      </c>
      <c r="I2884" s="379">
        <v>3.6230220579060002E-2</v>
      </c>
      <c r="J2884" s="379">
        <v>1.0471162017E-4</v>
      </c>
      <c r="K2884" s="379">
        <v>0</v>
      </c>
    </row>
    <row r="2885" spans="2:11" x14ac:dyDescent="0.2">
      <c r="B2885" s="375" t="s">
        <v>2363</v>
      </c>
      <c r="C2885" s="359" t="s">
        <v>2036</v>
      </c>
      <c r="D2885" s="359" t="s">
        <v>1783</v>
      </c>
      <c r="E2885" s="376" t="s">
        <v>1982</v>
      </c>
      <c r="F2885" s="377">
        <v>12</v>
      </c>
      <c r="G2885" s="378">
        <v>160</v>
      </c>
      <c r="H2885" s="378">
        <v>1920</v>
      </c>
      <c r="I2885" s="379">
        <v>2.5775168042000002E-3</v>
      </c>
      <c r="J2885" s="379">
        <v>1.610948003E-5</v>
      </c>
      <c r="K2885" s="379">
        <v>0</v>
      </c>
    </row>
    <row r="2886" spans="2:11" x14ac:dyDescent="0.2">
      <c r="B2886" s="375" t="s">
        <v>2363</v>
      </c>
      <c r="C2886" s="359" t="s">
        <v>1978</v>
      </c>
      <c r="D2886" s="359" t="s">
        <v>1779</v>
      </c>
      <c r="E2886" s="376" t="s">
        <v>1982</v>
      </c>
      <c r="F2886" s="377">
        <v>52</v>
      </c>
      <c r="G2886" s="378">
        <v>308</v>
      </c>
      <c r="H2886" s="378">
        <v>16016</v>
      </c>
      <c r="I2886" s="379">
        <v>2.1500786008379999E-2</v>
      </c>
      <c r="J2886" s="379">
        <v>6.9807746779999998E-5</v>
      </c>
      <c r="K2886" s="379">
        <v>0</v>
      </c>
    </row>
    <row r="2887" spans="2:11" x14ac:dyDescent="0.2">
      <c r="B2887" s="375" t="s">
        <v>2363</v>
      </c>
      <c r="C2887" s="359" t="s">
        <v>1901</v>
      </c>
      <c r="D2887" s="359" t="s">
        <v>1783</v>
      </c>
      <c r="E2887" s="376" t="s">
        <v>1982</v>
      </c>
      <c r="F2887" s="377">
        <v>94</v>
      </c>
      <c r="G2887" s="378">
        <v>400</v>
      </c>
      <c r="H2887" s="378">
        <v>37600</v>
      </c>
      <c r="I2887" s="379">
        <v>5.047637074894E-2</v>
      </c>
      <c r="J2887" s="379">
        <v>1.2619092687E-4</v>
      </c>
      <c r="K2887" s="379">
        <v>0</v>
      </c>
    </row>
    <row r="2888" spans="2:11" x14ac:dyDescent="0.2">
      <c r="B2888" s="375" t="s">
        <v>2364</v>
      </c>
      <c r="C2888" s="359" t="s">
        <v>1808</v>
      </c>
      <c r="D2888" s="359" t="s">
        <v>1779</v>
      </c>
      <c r="E2888" s="376" t="s">
        <v>1982</v>
      </c>
      <c r="F2888" s="377">
        <v>44</v>
      </c>
      <c r="G2888" s="378">
        <v>7</v>
      </c>
      <c r="H2888" s="378">
        <v>308</v>
      </c>
      <c r="I2888" s="379">
        <v>4.1347665400999999E-4</v>
      </c>
      <c r="J2888" s="379">
        <v>5.9068093430000001E-5</v>
      </c>
      <c r="K2888" s="379">
        <v>0</v>
      </c>
    </row>
    <row r="2889" spans="2:11" x14ac:dyDescent="0.2">
      <c r="B2889" s="375" t="s">
        <v>2364</v>
      </c>
      <c r="C2889" s="359" t="s">
        <v>2019</v>
      </c>
      <c r="D2889" s="359" t="s">
        <v>1783</v>
      </c>
      <c r="E2889" s="376" t="s">
        <v>1982</v>
      </c>
      <c r="F2889" s="377">
        <v>29</v>
      </c>
      <c r="G2889" s="378">
        <v>340</v>
      </c>
      <c r="H2889" s="378">
        <v>9860</v>
      </c>
      <c r="I2889" s="379">
        <v>1.3236622754910001E-2</v>
      </c>
      <c r="J2889" s="379">
        <v>3.8931243400000002E-5</v>
      </c>
      <c r="K2889" s="379">
        <v>0</v>
      </c>
    </row>
    <row r="2890" spans="2:11" x14ac:dyDescent="0.2">
      <c r="B2890" s="375" t="s">
        <v>2364</v>
      </c>
      <c r="C2890" s="359" t="s">
        <v>1812</v>
      </c>
      <c r="D2890" s="359" t="s">
        <v>1783</v>
      </c>
      <c r="E2890" s="376" t="s">
        <v>1982</v>
      </c>
      <c r="F2890" s="377">
        <v>2</v>
      </c>
      <c r="G2890" s="378">
        <v>310</v>
      </c>
      <c r="H2890" s="378">
        <v>620</v>
      </c>
      <c r="I2890" s="379">
        <v>8.3232313468999998E-4</v>
      </c>
      <c r="J2890" s="379">
        <v>2.68491334E-6</v>
      </c>
      <c r="K2890" s="379">
        <v>0</v>
      </c>
    </row>
    <row r="2891" spans="2:11" x14ac:dyDescent="0.2">
      <c r="B2891" s="375" t="s">
        <v>2364</v>
      </c>
      <c r="C2891" s="359" t="s">
        <v>2088</v>
      </c>
      <c r="D2891" s="359" t="s">
        <v>1779</v>
      </c>
      <c r="E2891" s="376" t="s">
        <v>1982</v>
      </c>
      <c r="F2891" s="377">
        <v>2</v>
      </c>
      <c r="G2891" s="378">
        <v>200</v>
      </c>
      <c r="H2891" s="378">
        <v>400</v>
      </c>
      <c r="I2891" s="379">
        <v>5.3698266754000003E-4</v>
      </c>
      <c r="J2891" s="379">
        <v>2.68491334E-6</v>
      </c>
      <c r="K2891" s="379">
        <v>0</v>
      </c>
    </row>
    <row r="2892" spans="2:11" x14ac:dyDescent="0.2">
      <c r="B2892" s="375" t="s">
        <v>2364</v>
      </c>
      <c r="C2892" s="359" t="s">
        <v>2088</v>
      </c>
      <c r="D2892" s="359" t="s">
        <v>1779</v>
      </c>
      <c r="E2892" s="376" t="s">
        <v>1982</v>
      </c>
      <c r="F2892" s="377">
        <v>6</v>
      </c>
      <c r="G2892" s="378">
        <v>130</v>
      </c>
      <c r="H2892" s="378">
        <v>780</v>
      </c>
      <c r="I2892" s="379">
        <v>1.0471162017099999E-3</v>
      </c>
      <c r="J2892" s="379">
        <v>8.0547400100000002E-6</v>
      </c>
      <c r="K2892" s="379">
        <v>0</v>
      </c>
    </row>
    <row r="2893" spans="2:11" x14ac:dyDescent="0.2">
      <c r="B2893" s="375" t="s">
        <v>2364</v>
      </c>
      <c r="C2893" s="359" t="s">
        <v>2088</v>
      </c>
      <c r="D2893" s="359" t="s">
        <v>1779</v>
      </c>
      <c r="E2893" s="376" t="s">
        <v>1982</v>
      </c>
      <c r="F2893" s="377">
        <v>43</v>
      </c>
      <c r="G2893" s="378">
        <v>130.34883720930199</v>
      </c>
      <c r="H2893" s="378">
        <v>5605</v>
      </c>
      <c r="I2893" s="379">
        <v>7.5244696289299999E-3</v>
      </c>
      <c r="J2893" s="379">
        <v>5.772563676E-5</v>
      </c>
      <c r="K2893" s="379">
        <v>0</v>
      </c>
    </row>
    <row r="2894" spans="2:11" x14ac:dyDescent="0.2">
      <c r="B2894" s="375" t="s">
        <v>2364</v>
      </c>
      <c r="C2894" s="359" t="s">
        <v>2048</v>
      </c>
      <c r="D2894" s="359" t="s">
        <v>1779</v>
      </c>
      <c r="E2894" s="376" t="s">
        <v>1982</v>
      </c>
      <c r="F2894" s="377">
        <v>25</v>
      </c>
      <c r="G2894" s="378">
        <v>309</v>
      </c>
      <c r="H2894" s="378">
        <v>7725</v>
      </c>
      <c r="I2894" s="379">
        <v>1.03704777669E-2</v>
      </c>
      <c r="J2894" s="379">
        <v>3.3561416719999998E-5</v>
      </c>
      <c r="K2894" s="379">
        <v>0</v>
      </c>
    </row>
    <row r="2895" spans="2:11" x14ac:dyDescent="0.2">
      <c r="B2895" s="375" t="s">
        <v>2364</v>
      </c>
      <c r="C2895" s="359" t="s">
        <v>1925</v>
      </c>
      <c r="D2895" s="359" t="s">
        <v>1779</v>
      </c>
      <c r="E2895" s="376" t="s">
        <v>1982</v>
      </c>
      <c r="F2895" s="377">
        <v>8</v>
      </c>
      <c r="G2895" s="378">
        <v>390</v>
      </c>
      <c r="H2895" s="378">
        <v>3120</v>
      </c>
      <c r="I2895" s="379">
        <v>4.1884648068299998E-3</v>
      </c>
      <c r="J2895" s="379">
        <v>1.073965335E-5</v>
      </c>
      <c r="K2895" s="379">
        <v>0</v>
      </c>
    </row>
    <row r="2896" spans="2:11" x14ac:dyDescent="0.2">
      <c r="B2896" s="375" t="s">
        <v>2364</v>
      </c>
      <c r="C2896" s="359" t="s">
        <v>1925</v>
      </c>
      <c r="D2896" s="359" t="s">
        <v>1779</v>
      </c>
      <c r="E2896" s="376" t="s">
        <v>1982</v>
      </c>
      <c r="F2896" s="377">
        <v>85</v>
      </c>
      <c r="G2896" s="378">
        <v>378.62352941176499</v>
      </c>
      <c r="H2896" s="378">
        <v>32183</v>
      </c>
      <c r="I2896" s="379">
        <v>4.320428297376E-2</v>
      </c>
      <c r="J2896" s="379">
        <v>1.1410881685000001E-4</v>
      </c>
      <c r="K2896" s="379">
        <v>0</v>
      </c>
    </row>
    <row r="2897" spans="2:11" x14ac:dyDescent="0.2">
      <c r="B2897" s="375" t="s">
        <v>2364</v>
      </c>
      <c r="C2897" s="359" t="s">
        <v>2033</v>
      </c>
      <c r="D2897" s="359" t="s">
        <v>1779</v>
      </c>
      <c r="E2897" s="376" t="s">
        <v>1982</v>
      </c>
      <c r="F2897" s="377">
        <v>3</v>
      </c>
      <c r="G2897" s="378">
        <v>415</v>
      </c>
      <c r="H2897" s="378">
        <v>1245</v>
      </c>
      <c r="I2897" s="379">
        <v>1.6713585527199999E-3</v>
      </c>
      <c r="J2897" s="379">
        <v>4.02737001E-6</v>
      </c>
      <c r="K2897" s="379">
        <v>0</v>
      </c>
    </row>
    <row r="2898" spans="2:11" x14ac:dyDescent="0.2">
      <c r="B2898" s="375" t="s">
        <v>2364</v>
      </c>
      <c r="C2898" s="359" t="s">
        <v>2025</v>
      </c>
      <c r="D2898" s="359" t="s">
        <v>1783</v>
      </c>
      <c r="E2898" s="376" t="s">
        <v>1982</v>
      </c>
      <c r="F2898" s="377">
        <v>14</v>
      </c>
      <c r="G2898" s="378">
        <v>250</v>
      </c>
      <c r="H2898" s="378">
        <v>3500</v>
      </c>
      <c r="I2898" s="379">
        <v>4.6985983409900001E-3</v>
      </c>
      <c r="J2898" s="379">
        <v>1.8794393359999999E-5</v>
      </c>
      <c r="K2898" s="379">
        <v>0</v>
      </c>
    </row>
    <row r="2899" spans="2:11" x14ac:dyDescent="0.2">
      <c r="B2899" s="375" t="s">
        <v>2364</v>
      </c>
      <c r="C2899" s="359" t="s">
        <v>1847</v>
      </c>
      <c r="D2899" s="359" t="s">
        <v>1779</v>
      </c>
      <c r="E2899" s="376" t="s">
        <v>1982</v>
      </c>
      <c r="F2899" s="377">
        <v>2</v>
      </c>
      <c r="G2899" s="378">
        <v>75</v>
      </c>
      <c r="H2899" s="378">
        <v>150</v>
      </c>
      <c r="I2899" s="379">
        <v>2.0136850033000001E-4</v>
      </c>
      <c r="J2899" s="379">
        <v>2.68491334E-6</v>
      </c>
      <c r="K2899" s="379">
        <v>0</v>
      </c>
    </row>
    <row r="2900" spans="2:11" x14ac:dyDescent="0.2">
      <c r="B2900" s="375" t="s">
        <v>2364</v>
      </c>
      <c r="C2900" s="359" t="s">
        <v>1949</v>
      </c>
      <c r="D2900" s="359" t="s">
        <v>2547</v>
      </c>
      <c r="E2900" s="376" t="s">
        <v>1982</v>
      </c>
      <c r="F2900" s="377">
        <v>1</v>
      </c>
      <c r="G2900" s="378">
        <v>197</v>
      </c>
      <c r="H2900" s="378">
        <v>197</v>
      </c>
      <c r="I2900" s="379">
        <v>2.6446396376000002E-4</v>
      </c>
      <c r="J2900" s="379">
        <v>1.34245667E-6</v>
      </c>
      <c r="K2900" s="379">
        <v>0</v>
      </c>
    </row>
    <row r="2901" spans="2:11" x14ac:dyDescent="0.2">
      <c r="B2901" s="375" t="s">
        <v>2364</v>
      </c>
      <c r="C2901" s="359" t="s">
        <v>1957</v>
      </c>
      <c r="D2901" s="359" t="s">
        <v>1783</v>
      </c>
      <c r="E2901" s="376" t="s">
        <v>1982</v>
      </c>
      <c r="F2901" s="377">
        <v>1</v>
      </c>
      <c r="G2901" s="378">
        <v>225</v>
      </c>
      <c r="H2901" s="378">
        <v>225</v>
      </c>
      <c r="I2901" s="379">
        <v>3.0205275048999998E-4</v>
      </c>
      <c r="J2901" s="379">
        <v>1.34245667E-6</v>
      </c>
      <c r="K2901" s="379">
        <v>0</v>
      </c>
    </row>
    <row r="2902" spans="2:11" x14ac:dyDescent="0.2">
      <c r="B2902" s="375" t="s">
        <v>2364</v>
      </c>
      <c r="C2902" s="359" t="s">
        <v>2036</v>
      </c>
      <c r="D2902" s="359" t="s">
        <v>1783</v>
      </c>
      <c r="E2902" s="376" t="s">
        <v>1982</v>
      </c>
      <c r="F2902" s="377">
        <v>67</v>
      </c>
      <c r="G2902" s="378">
        <v>410</v>
      </c>
      <c r="H2902" s="378">
        <v>27470</v>
      </c>
      <c r="I2902" s="379">
        <v>3.6877284693440003E-2</v>
      </c>
      <c r="J2902" s="379">
        <v>8.9944596809999998E-5</v>
      </c>
      <c r="K2902" s="379">
        <v>0</v>
      </c>
    </row>
    <row r="2903" spans="2:11" x14ac:dyDescent="0.2">
      <c r="B2903" s="375" t="s">
        <v>2364</v>
      </c>
      <c r="C2903" s="359" t="s">
        <v>2256</v>
      </c>
      <c r="D2903" s="359" t="s">
        <v>2547</v>
      </c>
      <c r="E2903" s="376" t="s">
        <v>1982</v>
      </c>
      <c r="F2903" s="377">
        <v>12</v>
      </c>
      <c r="G2903" s="378">
        <v>228</v>
      </c>
      <c r="H2903" s="378">
        <v>2736</v>
      </c>
      <c r="I2903" s="379">
        <v>3.6729614459899999E-3</v>
      </c>
      <c r="J2903" s="379">
        <v>1.610948003E-5</v>
      </c>
      <c r="K2903" s="379">
        <v>0</v>
      </c>
    </row>
    <row r="2904" spans="2:11" x14ac:dyDescent="0.2">
      <c r="B2904" s="375" t="s">
        <v>2364</v>
      </c>
      <c r="C2904" s="359" t="s">
        <v>2157</v>
      </c>
      <c r="D2904" s="359" t="s">
        <v>2547</v>
      </c>
      <c r="E2904" s="376" t="s">
        <v>1982</v>
      </c>
      <c r="F2904" s="377">
        <v>1</v>
      </c>
      <c r="G2904" s="378">
        <v>285</v>
      </c>
      <c r="H2904" s="378">
        <v>285</v>
      </c>
      <c r="I2904" s="379">
        <v>3.8260015062000001E-4</v>
      </c>
      <c r="J2904" s="379">
        <v>1.34245667E-6</v>
      </c>
      <c r="K2904" s="379">
        <v>0</v>
      </c>
    </row>
    <row r="2905" spans="2:11" x14ac:dyDescent="0.2">
      <c r="B2905" s="375" t="s">
        <v>2364</v>
      </c>
      <c r="C2905" s="359" t="s">
        <v>2120</v>
      </c>
      <c r="D2905" s="359" t="s">
        <v>1783</v>
      </c>
      <c r="E2905" s="376" t="s">
        <v>1982</v>
      </c>
      <c r="F2905" s="377">
        <v>100</v>
      </c>
      <c r="G2905" s="378">
        <v>298</v>
      </c>
      <c r="H2905" s="378">
        <v>29800</v>
      </c>
      <c r="I2905" s="379">
        <v>4.0005208731880001E-2</v>
      </c>
      <c r="J2905" s="379">
        <v>1.3424566689E-4</v>
      </c>
      <c r="K2905" s="379">
        <v>0</v>
      </c>
    </row>
    <row r="2906" spans="2:11" x14ac:dyDescent="0.2">
      <c r="B2906" s="375" t="s">
        <v>2365</v>
      </c>
      <c r="C2906" s="359" t="s">
        <v>2352</v>
      </c>
      <c r="D2906" s="359" t="s">
        <v>2547</v>
      </c>
      <c r="E2906" s="376" t="s">
        <v>1982</v>
      </c>
      <c r="F2906" s="377">
        <v>128</v>
      </c>
      <c r="G2906" s="378">
        <v>255</v>
      </c>
      <c r="H2906" s="378">
        <v>32640</v>
      </c>
      <c r="I2906" s="379">
        <v>4.3817785671420001E-2</v>
      </c>
      <c r="J2906" s="379">
        <v>1.7183445361000001E-4</v>
      </c>
      <c r="K2906" s="379">
        <v>0</v>
      </c>
    </row>
    <row r="2907" spans="2:11" x14ac:dyDescent="0.2">
      <c r="B2907" s="375" t="s">
        <v>2365</v>
      </c>
      <c r="C2907" s="359" t="s">
        <v>2019</v>
      </c>
      <c r="D2907" s="359" t="s">
        <v>1783</v>
      </c>
      <c r="E2907" s="376" t="s">
        <v>1982</v>
      </c>
      <c r="F2907" s="377">
        <v>22</v>
      </c>
      <c r="G2907" s="378">
        <v>40</v>
      </c>
      <c r="H2907" s="378">
        <v>880</v>
      </c>
      <c r="I2907" s="379">
        <v>1.18136186859E-3</v>
      </c>
      <c r="J2907" s="379">
        <v>2.9534046709999999E-5</v>
      </c>
      <c r="K2907" s="379">
        <v>0</v>
      </c>
    </row>
    <row r="2908" spans="2:11" x14ac:dyDescent="0.2">
      <c r="B2908" s="375" t="s">
        <v>2365</v>
      </c>
      <c r="C2908" s="359" t="s">
        <v>2019</v>
      </c>
      <c r="D2908" s="359" t="s">
        <v>1783</v>
      </c>
      <c r="E2908" s="376" t="s">
        <v>1982</v>
      </c>
      <c r="F2908" s="377">
        <v>113</v>
      </c>
      <c r="G2908" s="378">
        <v>310.12389380530999</v>
      </c>
      <c r="H2908" s="378">
        <v>35044</v>
      </c>
      <c r="I2908" s="379">
        <v>4.7045051503349998E-2</v>
      </c>
      <c r="J2908" s="379">
        <v>1.5169760358000001E-4</v>
      </c>
      <c r="K2908" s="379">
        <v>0</v>
      </c>
    </row>
    <row r="2909" spans="2:11" x14ac:dyDescent="0.2">
      <c r="B2909" s="375" t="s">
        <v>2365</v>
      </c>
      <c r="C2909" s="359" t="s">
        <v>1812</v>
      </c>
      <c r="D2909" s="359" t="s">
        <v>1783</v>
      </c>
      <c r="E2909" s="376" t="s">
        <v>1982</v>
      </c>
      <c r="F2909" s="377">
        <v>4</v>
      </c>
      <c r="G2909" s="378">
        <v>255</v>
      </c>
      <c r="H2909" s="378">
        <v>1020</v>
      </c>
      <c r="I2909" s="379">
        <v>1.36930580223E-3</v>
      </c>
      <c r="J2909" s="379">
        <v>5.36982668E-6</v>
      </c>
      <c r="K2909" s="379">
        <v>0</v>
      </c>
    </row>
    <row r="2910" spans="2:11" x14ac:dyDescent="0.2">
      <c r="B2910" s="375" t="s">
        <v>2365</v>
      </c>
      <c r="C2910" s="359" t="s">
        <v>2088</v>
      </c>
      <c r="D2910" s="359" t="s">
        <v>1779</v>
      </c>
      <c r="E2910" s="376" t="s">
        <v>1982</v>
      </c>
      <c r="F2910" s="377">
        <v>30</v>
      </c>
      <c r="G2910" s="378">
        <v>194</v>
      </c>
      <c r="H2910" s="378">
        <v>5820</v>
      </c>
      <c r="I2910" s="379">
        <v>7.8130978127400001E-3</v>
      </c>
      <c r="J2910" s="379">
        <v>4.0273700070000002E-5</v>
      </c>
      <c r="K2910" s="379">
        <v>0</v>
      </c>
    </row>
    <row r="2911" spans="2:11" x14ac:dyDescent="0.2">
      <c r="B2911" s="375" t="s">
        <v>2365</v>
      </c>
      <c r="C2911" s="359" t="s">
        <v>1813</v>
      </c>
      <c r="D2911" s="359" t="s">
        <v>1779</v>
      </c>
      <c r="E2911" s="376" t="s">
        <v>1982</v>
      </c>
      <c r="F2911" s="377">
        <v>19</v>
      </c>
      <c r="G2911" s="378">
        <v>230</v>
      </c>
      <c r="H2911" s="378">
        <v>4370</v>
      </c>
      <c r="I2911" s="379">
        <v>5.8665356428999997E-3</v>
      </c>
      <c r="J2911" s="379">
        <v>2.550667671E-5</v>
      </c>
      <c r="K2911" s="379">
        <v>0</v>
      </c>
    </row>
    <row r="2912" spans="2:11" x14ac:dyDescent="0.2">
      <c r="B2912" s="375" t="s">
        <v>2365</v>
      </c>
      <c r="C2912" s="359" t="s">
        <v>2048</v>
      </c>
      <c r="D2912" s="359" t="s">
        <v>1779</v>
      </c>
      <c r="E2912" s="376" t="s">
        <v>1982</v>
      </c>
      <c r="F2912" s="377">
        <v>2</v>
      </c>
      <c r="G2912" s="378">
        <v>385</v>
      </c>
      <c r="H2912" s="378">
        <v>770</v>
      </c>
      <c r="I2912" s="379">
        <v>1.0336916350199999E-3</v>
      </c>
      <c r="J2912" s="379">
        <v>2.68491334E-6</v>
      </c>
      <c r="K2912" s="379">
        <v>0</v>
      </c>
    </row>
    <row r="2913" spans="2:11" x14ac:dyDescent="0.2">
      <c r="B2913" s="375" t="s">
        <v>2365</v>
      </c>
      <c r="C2913" s="359" t="s">
        <v>1921</v>
      </c>
      <c r="D2913" s="359" t="s">
        <v>1779</v>
      </c>
      <c r="E2913" s="376" t="s">
        <v>1982</v>
      </c>
      <c r="F2913" s="377">
        <v>2</v>
      </c>
      <c r="G2913" s="378">
        <v>120</v>
      </c>
      <c r="H2913" s="378">
        <v>240</v>
      </c>
      <c r="I2913" s="379">
        <v>3.2218960052999998E-4</v>
      </c>
      <c r="J2913" s="379">
        <v>2.68491334E-6</v>
      </c>
      <c r="K2913" s="379">
        <v>0</v>
      </c>
    </row>
    <row r="2914" spans="2:11" x14ac:dyDescent="0.2">
      <c r="B2914" s="375" t="s">
        <v>2365</v>
      </c>
      <c r="C2914" s="359" t="s">
        <v>1922</v>
      </c>
      <c r="D2914" s="359" t="s">
        <v>1779</v>
      </c>
      <c r="E2914" s="376" t="s">
        <v>1982</v>
      </c>
      <c r="F2914" s="377">
        <v>53</v>
      </c>
      <c r="G2914" s="378">
        <v>145</v>
      </c>
      <c r="H2914" s="378">
        <v>7685</v>
      </c>
      <c r="I2914" s="379">
        <v>1.0316779500149999E-2</v>
      </c>
      <c r="J2914" s="379">
        <v>7.1150203450000006E-5</v>
      </c>
      <c r="K2914" s="379">
        <v>0</v>
      </c>
    </row>
    <row r="2915" spans="2:11" x14ac:dyDescent="0.2">
      <c r="B2915" s="375" t="s">
        <v>2365</v>
      </c>
      <c r="C2915" s="359" t="s">
        <v>1922</v>
      </c>
      <c r="D2915" s="359" t="s">
        <v>1779</v>
      </c>
      <c r="E2915" s="376" t="s">
        <v>1982</v>
      </c>
      <c r="F2915" s="377">
        <v>52</v>
      </c>
      <c r="G2915" s="378">
        <v>431</v>
      </c>
      <c r="H2915" s="378">
        <v>22412</v>
      </c>
      <c r="I2915" s="379">
        <v>3.008713886238E-2</v>
      </c>
      <c r="J2915" s="379">
        <v>6.9807746779999998E-5</v>
      </c>
      <c r="K2915" s="379">
        <v>0</v>
      </c>
    </row>
    <row r="2916" spans="2:11" x14ac:dyDescent="0.2">
      <c r="B2916" s="375" t="s">
        <v>2365</v>
      </c>
      <c r="C2916" s="359" t="s">
        <v>1825</v>
      </c>
      <c r="D2916" s="359" t="s">
        <v>1779</v>
      </c>
      <c r="E2916" s="376" t="s">
        <v>1982</v>
      </c>
      <c r="F2916" s="377">
        <v>35</v>
      </c>
      <c r="G2916" s="378">
        <v>250</v>
      </c>
      <c r="H2916" s="378">
        <v>8750</v>
      </c>
      <c r="I2916" s="379">
        <v>1.1746495852480001E-2</v>
      </c>
      <c r="J2916" s="379">
        <v>4.6985983409999997E-5</v>
      </c>
      <c r="K2916" s="379">
        <v>0</v>
      </c>
    </row>
    <row r="2917" spans="2:11" x14ac:dyDescent="0.2">
      <c r="B2917" s="375" t="s">
        <v>2365</v>
      </c>
      <c r="C2917" s="359" t="s">
        <v>1928</v>
      </c>
      <c r="D2917" s="359" t="s">
        <v>1783</v>
      </c>
      <c r="E2917" s="376" t="s">
        <v>1982</v>
      </c>
      <c r="F2917" s="377">
        <v>35</v>
      </c>
      <c r="G2917" s="378">
        <v>37</v>
      </c>
      <c r="H2917" s="378">
        <v>1295</v>
      </c>
      <c r="I2917" s="379">
        <v>1.7384813861699999E-3</v>
      </c>
      <c r="J2917" s="379">
        <v>4.6985983409999997E-5</v>
      </c>
      <c r="K2917" s="379">
        <v>0</v>
      </c>
    </row>
    <row r="2918" spans="2:11" x14ac:dyDescent="0.2">
      <c r="B2918" s="375" t="s">
        <v>2365</v>
      </c>
      <c r="C2918" s="359" t="s">
        <v>2207</v>
      </c>
      <c r="D2918" s="359" t="s">
        <v>2547</v>
      </c>
      <c r="E2918" s="376" t="s">
        <v>1982</v>
      </c>
      <c r="F2918" s="377">
        <v>50</v>
      </c>
      <c r="G2918" s="378">
        <v>290.8</v>
      </c>
      <c r="H2918" s="378">
        <v>14540</v>
      </c>
      <c r="I2918" s="379">
        <v>1.9519319965149998E-2</v>
      </c>
      <c r="J2918" s="379">
        <v>6.7122833439999996E-5</v>
      </c>
      <c r="K2918" s="379">
        <v>0</v>
      </c>
    </row>
    <row r="2919" spans="2:11" x14ac:dyDescent="0.2">
      <c r="B2919" s="375" t="s">
        <v>2365</v>
      </c>
      <c r="C2919" s="359" t="s">
        <v>1867</v>
      </c>
      <c r="D2919" s="359" t="s">
        <v>1783</v>
      </c>
      <c r="E2919" s="376" t="s">
        <v>1982</v>
      </c>
      <c r="F2919" s="377">
        <v>70</v>
      </c>
      <c r="G2919" s="378">
        <v>380</v>
      </c>
      <c r="H2919" s="378">
        <v>26600</v>
      </c>
      <c r="I2919" s="379">
        <v>3.5709347391539997E-2</v>
      </c>
      <c r="J2919" s="379">
        <v>9.3971966819999994E-5</v>
      </c>
      <c r="K2919" s="379">
        <v>0</v>
      </c>
    </row>
    <row r="2920" spans="2:11" x14ac:dyDescent="0.2">
      <c r="B2920" s="375" t="s">
        <v>2365</v>
      </c>
      <c r="C2920" s="359" t="s">
        <v>1883</v>
      </c>
      <c r="D2920" s="359" t="s">
        <v>1783</v>
      </c>
      <c r="E2920" s="376" t="s">
        <v>1982</v>
      </c>
      <c r="F2920" s="377">
        <v>9</v>
      </c>
      <c r="G2920" s="378">
        <v>95</v>
      </c>
      <c r="H2920" s="378">
        <v>855</v>
      </c>
      <c r="I2920" s="379">
        <v>1.14780045187E-3</v>
      </c>
      <c r="J2920" s="379">
        <v>1.2082110019999999E-5</v>
      </c>
      <c r="K2920" s="379">
        <v>0</v>
      </c>
    </row>
    <row r="2921" spans="2:11" x14ac:dyDescent="0.2">
      <c r="B2921" s="375" t="s">
        <v>2365</v>
      </c>
      <c r="C2921" s="359" t="s">
        <v>1956</v>
      </c>
      <c r="D2921" s="359" t="s">
        <v>1783</v>
      </c>
      <c r="E2921" s="376" t="s">
        <v>1982</v>
      </c>
      <c r="F2921" s="377">
        <v>53</v>
      </c>
      <c r="G2921" s="378">
        <v>347</v>
      </c>
      <c r="H2921" s="378">
        <v>18391</v>
      </c>
      <c r="I2921" s="379">
        <v>2.4689120596909999E-2</v>
      </c>
      <c r="J2921" s="379">
        <v>7.1150203450000006E-5</v>
      </c>
      <c r="K2921" s="379">
        <v>0</v>
      </c>
    </row>
    <row r="2922" spans="2:11" x14ac:dyDescent="0.2">
      <c r="B2922" s="375" t="s">
        <v>2365</v>
      </c>
      <c r="C2922" s="359" t="s">
        <v>2036</v>
      </c>
      <c r="D2922" s="359" t="s">
        <v>1783</v>
      </c>
      <c r="E2922" s="376" t="s">
        <v>1982</v>
      </c>
      <c r="F2922" s="377">
        <v>13</v>
      </c>
      <c r="G2922" s="378">
        <v>295</v>
      </c>
      <c r="H2922" s="378">
        <v>3835</v>
      </c>
      <c r="I2922" s="379">
        <v>5.1483213250599997E-3</v>
      </c>
      <c r="J2922" s="379">
        <v>1.7451936700000001E-5</v>
      </c>
      <c r="K2922" s="379">
        <v>0</v>
      </c>
    </row>
    <row r="2923" spans="2:11" x14ac:dyDescent="0.2">
      <c r="B2923" s="375" t="s">
        <v>2365</v>
      </c>
      <c r="C2923" s="359" t="s">
        <v>2256</v>
      </c>
      <c r="D2923" s="359" t="s">
        <v>2547</v>
      </c>
      <c r="E2923" s="376" t="s">
        <v>1982</v>
      </c>
      <c r="F2923" s="377">
        <v>108</v>
      </c>
      <c r="G2923" s="378">
        <v>383</v>
      </c>
      <c r="H2923" s="378">
        <v>41364</v>
      </c>
      <c r="I2923" s="379">
        <v>5.5529377650509998E-2</v>
      </c>
      <c r="J2923" s="379">
        <v>1.4498532024E-4</v>
      </c>
      <c r="K2923" s="379">
        <v>0</v>
      </c>
    </row>
    <row r="2924" spans="2:11" x14ac:dyDescent="0.2">
      <c r="B2924" s="375" t="s">
        <v>2365</v>
      </c>
      <c r="C2924" s="359" t="s">
        <v>2041</v>
      </c>
      <c r="D2924" s="359" t="s">
        <v>2547</v>
      </c>
      <c r="E2924" s="376" t="s">
        <v>1982</v>
      </c>
      <c r="F2924" s="377">
        <v>118</v>
      </c>
      <c r="G2924" s="378">
        <v>200</v>
      </c>
      <c r="H2924" s="378">
        <v>23600</v>
      </c>
      <c r="I2924" s="379">
        <v>3.1681977384979999E-2</v>
      </c>
      <c r="J2924" s="379">
        <v>1.5840988691999999E-4</v>
      </c>
      <c r="K2924" s="379">
        <v>0</v>
      </c>
    </row>
    <row r="2925" spans="2:11" x14ac:dyDescent="0.2">
      <c r="B2925" s="375" t="s">
        <v>2365</v>
      </c>
      <c r="C2925" s="359" t="s">
        <v>2120</v>
      </c>
      <c r="D2925" s="359" t="s">
        <v>1783</v>
      </c>
      <c r="E2925" s="376" t="s">
        <v>1982</v>
      </c>
      <c r="F2925" s="377">
        <v>1</v>
      </c>
      <c r="G2925" s="378">
        <v>85</v>
      </c>
      <c r="H2925" s="378">
        <v>85</v>
      </c>
      <c r="I2925" s="379">
        <v>1.1410881685000001E-4</v>
      </c>
      <c r="J2925" s="379">
        <v>1.34245667E-6</v>
      </c>
      <c r="K2925" s="379">
        <v>0</v>
      </c>
    </row>
    <row r="2926" spans="2:11" x14ac:dyDescent="0.2">
      <c r="B2926" s="375" t="s">
        <v>2365</v>
      </c>
      <c r="C2926" s="359" t="s">
        <v>2120</v>
      </c>
      <c r="D2926" s="359" t="s">
        <v>1783</v>
      </c>
      <c r="E2926" s="376" t="s">
        <v>1982</v>
      </c>
      <c r="F2926" s="377">
        <v>1</v>
      </c>
      <c r="G2926" s="378">
        <v>90</v>
      </c>
      <c r="H2926" s="378">
        <v>90</v>
      </c>
      <c r="I2926" s="379">
        <v>1.208211002E-4</v>
      </c>
      <c r="J2926" s="379">
        <v>1.34245667E-6</v>
      </c>
      <c r="K2926" s="379">
        <v>0</v>
      </c>
    </row>
    <row r="2927" spans="2:11" x14ac:dyDescent="0.2">
      <c r="B2927" s="375" t="s">
        <v>2365</v>
      </c>
      <c r="C2927" s="359" t="s">
        <v>2120</v>
      </c>
      <c r="D2927" s="359" t="s">
        <v>1783</v>
      </c>
      <c r="E2927" s="376" t="s">
        <v>1982</v>
      </c>
      <c r="F2927" s="377">
        <v>2</v>
      </c>
      <c r="G2927" s="378">
        <v>125</v>
      </c>
      <c r="H2927" s="378">
        <v>250</v>
      </c>
      <c r="I2927" s="379">
        <v>3.3561416721E-4</v>
      </c>
      <c r="J2927" s="379">
        <v>2.68491334E-6</v>
      </c>
      <c r="K2927" s="379">
        <v>0</v>
      </c>
    </row>
    <row r="2928" spans="2:11" x14ac:dyDescent="0.2">
      <c r="B2928" s="375" t="s">
        <v>2365</v>
      </c>
      <c r="C2928" s="359" t="s">
        <v>2021</v>
      </c>
      <c r="D2928" s="359" t="s">
        <v>1783</v>
      </c>
      <c r="E2928" s="376" t="s">
        <v>1982</v>
      </c>
      <c r="F2928" s="377">
        <v>8</v>
      </c>
      <c r="G2928" s="378">
        <v>90</v>
      </c>
      <c r="H2928" s="378">
        <v>720</v>
      </c>
      <c r="I2928" s="379">
        <v>9.6656880157999997E-4</v>
      </c>
      <c r="J2928" s="379">
        <v>1.073965335E-5</v>
      </c>
      <c r="K2928" s="379">
        <v>0</v>
      </c>
    </row>
    <row r="2929" spans="2:11" x14ac:dyDescent="0.2">
      <c r="B2929" s="375" t="s">
        <v>2365</v>
      </c>
      <c r="C2929" s="359" t="s">
        <v>2082</v>
      </c>
      <c r="D2929" s="359" t="s">
        <v>1779</v>
      </c>
      <c r="E2929" s="376" t="s">
        <v>1982</v>
      </c>
      <c r="F2929" s="377">
        <v>2</v>
      </c>
      <c r="G2929" s="378">
        <v>20</v>
      </c>
      <c r="H2929" s="378">
        <v>40</v>
      </c>
      <c r="I2929" s="379">
        <v>5.3698266749999998E-5</v>
      </c>
      <c r="J2929" s="379">
        <v>2.68491334E-6</v>
      </c>
      <c r="K2929" s="379">
        <v>0</v>
      </c>
    </row>
    <row r="2930" spans="2:11" x14ac:dyDescent="0.2">
      <c r="B2930" s="375" t="s">
        <v>2365</v>
      </c>
      <c r="C2930" s="359" t="s">
        <v>1985</v>
      </c>
      <c r="D2930" s="359" t="s">
        <v>1783</v>
      </c>
      <c r="E2930" s="376" t="s">
        <v>1982</v>
      </c>
      <c r="F2930" s="377">
        <v>1</v>
      </c>
      <c r="G2930" s="378">
        <v>28</v>
      </c>
      <c r="H2930" s="378">
        <v>28</v>
      </c>
      <c r="I2930" s="379">
        <v>3.7588786730000001E-5</v>
      </c>
      <c r="J2930" s="379">
        <v>1.34245667E-6</v>
      </c>
      <c r="K2930" s="379">
        <v>0</v>
      </c>
    </row>
    <row r="2931" spans="2:11" x14ac:dyDescent="0.2">
      <c r="B2931" s="375" t="s">
        <v>2365</v>
      </c>
      <c r="C2931" s="359" t="s">
        <v>2101</v>
      </c>
      <c r="D2931" s="359" t="s">
        <v>2547</v>
      </c>
      <c r="E2931" s="376" t="s">
        <v>1982</v>
      </c>
      <c r="F2931" s="377">
        <v>12</v>
      </c>
      <c r="G2931" s="378">
        <v>74</v>
      </c>
      <c r="H2931" s="378">
        <v>888</v>
      </c>
      <c r="I2931" s="379">
        <v>1.19210152194E-3</v>
      </c>
      <c r="J2931" s="379">
        <v>1.610948003E-5</v>
      </c>
      <c r="K2931" s="379">
        <v>0</v>
      </c>
    </row>
    <row r="2932" spans="2:11" x14ac:dyDescent="0.2">
      <c r="B2932" s="375" t="s">
        <v>2365</v>
      </c>
      <c r="C2932" s="359" t="s">
        <v>2101</v>
      </c>
      <c r="D2932" s="359" t="s">
        <v>2547</v>
      </c>
      <c r="E2932" s="376" t="s">
        <v>1982</v>
      </c>
      <c r="F2932" s="377">
        <v>47</v>
      </c>
      <c r="G2932" s="378">
        <v>158</v>
      </c>
      <c r="H2932" s="378">
        <v>7426</v>
      </c>
      <c r="I2932" s="379">
        <v>9.9690832229200003E-3</v>
      </c>
      <c r="J2932" s="379">
        <v>6.3095463440000004E-5</v>
      </c>
      <c r="K2932" s="379">
        <v>0</v>
      </c>
    </row>
    <row r="2933" spans="2:11" x14ac:dyDescent="0.2">
      <c r="B2933" s="375" t="s">
        <v>2366</v>
      </c>
      <c r="C2933" s="359" t="s">
        <v>2352</v>
      </c>
      <c r="D2933" s="359" t="s">
        <v>2547</v>
      </c>
      <c r="E2933" s="376" t="s">
        <v>1982</v>
      </c>
      <c r="F2933" s="377">
        <v>1</v>
      </c>
      <c r="G2933" s="378">
        <v>110</v>
      </c>
      <c r="H2933" s="378">
        <v>110</v>
      </c>
      <c r="I2933" s="379">
        <v>1.4767023357000001E-4</v>
      </c>
      <c r="J2933" s="379">
        <v>1.34245667E-6</v>
      </c>
      <c r="K2933" s="379">
        <v>0</v>
      </c>
    </row>
    <row r="2934" spans="2:11" x14ac:dyDescent="0.2">
      <c r="B2934" s="375" t="s">
        <v>2366</v>
      </c>
      <c r="C2934" s="359" t="s">
        <v>2352</v>
      </c>
      <c r="D2934" s="359" t="s">
        <v>2547</v>
      </c>
      <c r="E2934" s="376" t="s">
        <v>1982</v>
      </c>
      <c r="F2934" s="377">
        <v>26</v>
      </c>
      <c r="G2934" s="378">
        <v>225</v>
      </c>
      <c r="H2934" s="378">
        <v>5850</v>
      </c>
      <c r="I2934" s="379">
        <v>7.8533715128E-3</v>
      </c>
      <c r="J2934" s="379">
        <v>3.4903873389999999E-5</v>
      </c>
      <c r="K2934" s="379">
        <v>0</v>
      </c>
    </row>
    <row r="2935" spans="2:11" x14ac:dyDescent="0.2">
      <c r="B2935" s="375" t="s">
        <v>2366</v>
      </c>
      <c r="C2935" s="359" t="s">
        <v>1807</v>
      </c>
      <c r="D2935" s="359" t="s">
        <v>1779</v>
      </c>
      <c r="E2935" s="376" t="s">
        <v>1982</v>
      </c>
      <c r="F2935" s="377">
        <v>12</v>
      </c>
      <c r="G2935" s="378">
        <v>175</v>
      </c>
      <c r="H2935" s="378">
        <v>2100</v>
      </c>
      <c r="I2935" s="379">
        <v>2.8191590046E-3</v>
      </c>
      <c r="J2935" s="379">
        <v>1.610948003E-5</v>
      </c>
      <c r="K2935" s="379">
        <v>0</v>
      </c>
    </row>
    <row r="2936" spans="2:11" x14ac:dyDescent="0.2">
      <c r="B2936" s="375" t="s">
        <v>2366</v>
      </c>
      <c r="C2936" s="359" t="s">
        <v>1812</v>
      </c>
      <c r="D2936" s="359" t="s">
        <v>1783</v>
      </c>
      <c r="E2936" s="376" t="s">
        <v>1982</v>
      </c>
      <c r="F2936" s="377">
        <v>4</v>
      </c>
      <c r="G2936" s="378">
        <v>115</v>
      </c>
      <c r="H2936" s="378">
        <v>460</v>
      </c>
      <c r="I2936" s="379">
        <v>6.1753006766999995E-4</v>
      </c>
      <c r="J2936" s="379">
        <v>5.36982668E-6</v>
      </c>
      <c r="K2936" s="379">
        <v>0</v>
      </c>
    </row>
    <row r="2937" spans="2:11" x14ac:dyDescent="0.2">
      <c r="B2937" s="375" t="s">
        <v>2366</v>
      </c>
      <c r="C2937" s="359" t="s">
        <v>2088</v>
      </c>
      <c r="D2937" s="359" t="s">
        <v>1779</v>
      </c>
      <c r="E2937" s="376" t="s">
        <v>1982</v>
      </c>
      <c r="F2937" s="377">
        <v>3</v>
      </c>
      <c r="G2937" s="378">
        <v>85</v>
      </c>
      <c r="H2937" s="378">
        <v>255</v>
      </c>
      <c r="I2937" s="379">
        <v>3.4232645056000001E-4</v>
      </c>
      <c r="J2937" s="379">
        <v>4.02737001E-6</v>
      </c>
      <c r="K2937" s="379">
        <v>0</v>
      </c>
    </row>
    <row r="2938" spans="2:11" x14ac:dyDescent="0.2">
      <c r="B2938" s="375" t="s">
        <v>2366</v>
      </c>
      <c r="C2938" s="359" t="s">
        <v>2088</v>
      </c>
      <c r="D2938" s="359" t="s">
        <v>1779</v>
      </c>
      <c r="E2938" s="376" t="s">
        <v>1982</v>
      </c>
      <c r="F2938" s="377">
        <v>4</v>
      </c>
      <c r="G2938" s="378">
        <v>180</v>
      </c>
      <c r="H2938" s="378">
        <v>720</v>
      </c>
      <c r="I2938" s="379">
        <v>9.6656880157999997E-4</v>
      </c>
      <c r="J2938" s="379">
        <v>5.36982668E-6</v>
      </c>
      <c r="K2938" s="379">
        <v>0</v>
      </c>
    </row>
    <row r="2939" spans="2:11" x14ac:dyDescent="0.2">
      <c r="B2939" s="375" t="s">
        <v>2366</v>
      </c>
      <c r="C2939" s="359" t="s">
        <v>1813</v>
      </c>
      <c r="D2939" s="359" t="s">
        <v>1779</v>
      </c>
      <c r="E2939" s="376" t="s">
        <v>1982</v>
      </c>
      <c r="F2939" s="377">
        <v>9</v>
      </c>
      <c r="G2939" s="378">
        <v>64</v>
      </c>
      <c r="H2939" s="378">
        <v>576</v>
      </c>
      <c r="I2939" s="379">
        <v>7.7325504126000001E-4</v>
      </c>
      <c r="J2939" s="379">
        <v>1.2082110019999999E-5</v>
      </c>
      <c r="K2939" s="379">
        <v>0</v>
      </c>
    </row>
    <row r="2940" spans="2:11" x14ac:dyDescent="0.2">
      <c r="B2940" s="375" t="s">
        <v>2366</v>
      </c>
      <c r="C2940" s="359" t="s">
        <v>1782</v>
      </c>
      <c r="D2940" s="359" t="s">
        <v>1783</v>
      </c>
      <c r="E2940" s="376" t="s">
        <v>1982</v>
      </c>
      <c r="F2940" s="377">
        <v>60</v>
      </c>
      <c r="G2940" s="378">
        <v>271.8</v>
      </c>
      <c r="H2940" s="378">
        <v>16308</v>
      </c>
      <c r="I2940" s="379">
        <v>2.1892783355690001E-2</v>
      </c>
      <c r="J2940" s="379">
        <v>8.0547400130000002E-5</v>
      </c>
      <c r="K2940" s="379">
        <v>0</v>
      </c>
    </row>
    <row r="2941" spans="2:11" x14ac:dyDescent="0.2">
      <c r="B2941" s="375" t="s">
        <v>2366</v>
      </c>
      <c r="C2941" s="359" t="s">
        <v>1925</v>
      </c>
      <c r="D2941" s="359" t="s">
        <v>1779</v>
      </c>
      <c r="E2941" s="376" t="s">
        <v>1982</v>
      </c>
      <c r="F2941" s="377">
        <v>10</v>
      </c>
      <c r="G2941" s="378">
        <v>184</v>
      </c>
      <c r="H2941" s="378">
        <v>1840</v>
      </c>
      <c r="I2941" s="379">
        <v>2.4701202706900001E-3</v>
      </c>
      <c r="J2941" s="379">
        <v>1.342456669E-5</v>
      </c>
      <c r="K2941" s="379">
        <v>0</v>
      </c>
    </row>
    <row r="2942" spans="2:11" x14ac:dyDescent="0.2">
      <c r="B2942" s="375" t="s">
        <v>2366</v>
      </c>
      <c r="C2942" s="359" t="s">
        <v>1831</v>
      </c>
      <c r="D2942" s="359" t="s">
        <v>1783</v>
      </c>
      <c r="E2942" s="376" t="s">
        <v>1982</v>
      </c>
      <c r="F2942" s="377">
        <v>8</v>
      </c>
      <c r="G2942" s="378">
        <v>170</v>
      </c>
      <c r="H2942" s="378">
        <v>1360</v>
      </c>
      <c r="I2942" s="379">
        <v>1.82574106964E-3</v>
      </c>
      <c r="J2942" s="379">
        <v>1.073965335E-5</v>
      </c>
      <c r="K2942" s="379">
        <v>0</v>
      </c>
    </row>
    <row r="2943" spans="2:11" x14ac:dyDescent="0.2">
      <c r="B2943" s="375" t="s">
        <v>2366</v>
      </c>
      <c r="C2943" s="359" t="s">
        <v>2099</v>
      </c>
      <c r="D2943" s="359" t="s">
        <v>1783</v>
      </c>
      <c r="E2943" s="376" t="s">
        <v>1982</v>
      </c>
      <c r="F2943" s="377">
        <v>58</v>
      </c>
      <c r="G2943" s="378">
        <v>260</v>
      </c>
      <c r="H2943" s="378">
        <v>15080</v>
      </c>
      <c r="I2943" s="379">
        <v>2.0244246566330001E-2</v>
      </c>
      <c r="J2943" s="379">
        <v>7.786248679E-5</v>
      </c>
      <c r="K2943" s="379">
        <v>0</v>
      </c>
    </row>
    <row r="2944" spans="2:11" x14ac:dyDescent="0.2">
      <c r="B2944" s="375" t="s">
        <v>2366</v>
      </c>
      <c r="C2944" s="359" t="s">
        <v>1842</v>
      </c>
      <c r="D2944" s="359" t="s">
        <v>1779</v>
      </c>
      <c r="E2944" s="376" t="s">
        <v>1982</v>
      </c>
      <c r="F2944" s="377">
        <v>18</v>
      </c>
      <c r="G2944" s="378">
        <v>351</v>
      </c>
      <c r="H2944" s="378">
        <v>6318</v>
      </c>
      <c r="I2944" s="379">
        <v>8.4816412338300003E-3</v>
      </c>
      <c r="J2944" s="379">
        <v>2.4164220039999999E-5</v>
      </c>
      <c r="K2944" s="379">
        <v>0</v>
      </c>
    </row>
    <row r="2945" spans="2:11" x14ac:dyDescent="0.2">
      <c r="B2945" s="375" t="s">
        <v>2366</v>
      </c>
      <c r="C2945" s="359" t="s">
        <v>2158</v>
      </c>
      <c r="D2945" s="359" t="s">
        <v>1779</v>
      </c>
      <c r="E2945" s="376" t="s">
        <v>1982</v>
      </c>
      <c r="F2945" s="377">
        <v>3</v>
      </c>
      <c r="G2945" s="378">
        <v>12</v>
      </c>
      <c r="H2945" s="378">
        <v>36</v>
      </c>
      <c r="I2945" s="379">
        <v>4.8328440079999998E-5</v>
      </c>
      <c r="J2945" s="379">
        <v>4.02737001E-6</v>
      </c>
      <c r="K2945" s="379">
        <v>0</v>
      </c>
    </row>
    <row r="2946" spans="2:11" x14ac:dyDescent="0.2">
      <c r="B2946" s="375" t="s">
        <v>2366</v>
      </c>
      <c r="C2946" s="359" t="s">
        <v>2021</v>
      </c>
      <c r="D2946" s="359" t="s">
        <v>1783</v>
      </c>
      <c r="E2946" s="376" t="s">
        <v>1982</v>
      </c>
      <c r="F2946" s="377">
        <v>4</v>
      </c>
      <c r="G2946" s="378">
        <v>165</v>
      </c>
      <c r="H2946" s="378">
        <v>660</v>
      </c>
      <c r="I2946" s="379">
        <v>8.8602140144000002E-4</v>
      </c>
      <c r="J2946" s="379">
        <v>5.36982668E-6</v>
      </c>
      <c r="K2946" s="379">
        <v>0</v>
      </c>
    </row>
    <row r="2947" spans="2:11" x14ac:dyDescent="0.2">
      <c r="B2947" s="375" t="s">
        <v>2366</v>
      </c>
      <c r="C2947" s="359" t="s">
        <v>1978</v>
      </c>
      <c r="D2947" s="359" t="s">
        <v>1779</v>
      </c>
      <c r="E2947" s="376" t="s">
        <v>1982</v>
      </c>
      <c r="F2947" s="377">
        <v>1</v>
      </c>
      <c r="G2947" s="378">
        <v>81</v>
      </c>
      <c r="H2947" s="378">
        <v>81</v>
      </c>
      <c r="I2947" s="379">
        <v>1.0873899018000001E-4</v>
      </c>
      <c r="J2947" s="379">
        <v>1.34245667E-6</v>
      </c>
      <c r="K2947" s="379">
        <v>0</v>
      </c>
    </row>
    <row r="2948" spans="2:11" x14ac:dyDescent="0.2">
      <c r="B2948" s="375" t="s">
        <v>2366</v>
      </c>
      <c r="C2948" s="359" t="s">
        <v>1978</v>
      </c>
      <c r="D2948" s="359" t="s">
        <v>1779</v>
      </c>
      <c r="E2948" s="376" t="s">
        <v>1982</v>
      </c>
      <c r="F2948" s="377">
        <v>134</v>
      </c>
      <c r="G2948" s="378">
        <v>318.02238805970097</v>
      </c>
      <c r="H2948" s="378">
        <v>42615</v>
      </c>
      <c r="I2948" s="379">
        <v>5.7208790943250001E-2</v>
      </c>
      <c r="J2948" s="379">
        <v>1.7988919363E-4</v>
      </c>
      <c r="K2948" s="379">
        <v>0</v>
      </c>
    </row>
    <row r="2949" spans="2:11" x14ac:dyDescent="0.2">
      <c r="B2949" s="375" t="s">
        <v>2366</v>
      </c>
      <c r="C2949" s="359" t="s">
        <v>2101</v>
      </c>
      <c r="D2949" s="359" t="s">
        <v>2547</v>
      </c>
      <c r="E2949" s="376" t="s">
        <v>1982</v>
      </c>
      <c r="F2949" s="377">
        <v>32</v>
      </c>
      <c r="G2949" s="378">
        <v>115</v>
      </c>
      <c r="H2949" s="378">
        <v>3680</v>
      </c>
      <c r="I2949" s="379">
        <v>4.9402405413899999E-3</v>
      </c>
      <c r="J2949" s="379">
        <v>4.2958613400000001E-5</v>
      </c>
      <c r="K2949" s="379">
        <v>0</v>
      </c>
    </row>
    <row r="2950" spans="2:11" x14ac:dyDescent="0.2">
      <c r="B2950" s="375" t="s">
        <v>2366</v>
      </c>
      <c r="C2950" s="359" t="s">
        <v>2101</v>
      </c>
      <c r="D2950" s="359" t="s">
        <v>2547</v>
      </c>
      <c r="E2950" s="376" t="s">
        <v>1982</v>
      </c>
      <c r="F2950" s="377">
        <v>53</v>
      </c>
      <c r="G2950" s="378">
        <v>85</v>
      </c>
      <c r="H2950" s="378">
        <v>4505</v>
      </c>
      <c r="I2950" s="379">
        <v>6.04776729319E-3</v>
      </c>
      <c r="J2950" s="379">
        <v>7.1150203450000006E-5</v>
      </c>
      <c r="K2950" s="379">
        <v>0</v>
      </c>
    </row>
    <row r="2951" spans="2:11" x14ac:dyDescent="0.2">
      <c r="B2951" s="375" t="s">
        <v>2367</v>
      </c>
      <c r="C2951" s="359" t="s">
        <v>2220</v>
      </c>
      <c r="D2951" s="359" t="s">
        <v>1783</v>
      </c>
      <c r="E2951" s="376" t="s">
        <v>1982</v>
      </c>
      <c r="F2951" s="377">
        <v>1</v>
      </c>
      <c r="G2951" s="378">
        <v>325</v>
      </c>
      <c r="H2951" s="378">
        <v>325</v>
      </c>
      <c r="I2951" s="379">
        <v>4.3629841737999998E-4</v>
      </c>
      <c r="J2951" s="379">
        <v>1.34245667E-6</v>
      </c>
      <c r="K2951" s="379">
        <v>0</v>
      </c>
    </row>
    <row r="2952" spans="2:11" x14ac:dyDescent="0.2">
      <c r="B2952" s="375" t="s">
        <v>2367</v>
      </c>
      <c r="C2952" s="359" t="s">
        <v>2015</v>
      </c>
      <c r="D2952" s="359" t="s">
        <v>1783</v>
      </c>
      <c r="E2952" s="376" t="s">
        <v>1982</v>
      </c>
      <c r="F2952" s="377">
        <v>1</v>
      </c>
      <c r="G2952" s="378">
        <v>315</v>
      </c>
      <c r="H2952" s="378">
        <v>315</v>
      </c>
      <c r="I2952" s="379">
        <v>4.2287385068999998E-4</v>
      </c>
      <c r="J2952" s="379">
        <v>1.34245667E-6</v>
      </c>
      <c r="K2952" s="379">
        <v>0</v>
      </c>
    </row>
    <row r="2953" spans="2:11" x14ac:dyDescent="0.2">
      <c r="B2953" s="375" t="s">
        <v>2367</v>
      </c>
      <c r="C2953" s="359" t="s">
        <v>1864</v>
      </c>
      <c r="D2953" s="359" t="s">
        <v>2547</v>
      </c>
      <c r="E2953" s="376" t="s">
        <v>1982</v>
      </c>
      <c r="F2953" s="377">
        <v>19</v>
      </c>
      <c r="G2953" s="378">
        <v>435</v>
      </c>
      <c r="H2953" s="378">
        <v>8265</v>
      </c>
      <c r="I2953" s="379">
        <v>1.1095404368089999E-2</v>
      </c>
      <c r="J2953" s="379">
        <v>2.550667671E-5</v>
      </c>
      <c r="K2953" s="379">
        <v>0</v>
      </c>
    </row>
    <row r="2954" spans="2:11" x14ac:dyDescent="0.2">
      <c r="B2954" s="375" t="s">
        <v>2368</v>
      </c>
      <c r="C2954" s="359" t="s">
        <v>2352</v>
      </c>
      <c r="D2954" s="359" t="s">
        <v>2547</v>
      </c>
      <c r="E2954" s="376" t="s">
        <v>1982</v>
      </c>
      <c r="F2954" s="377">
        <v>194</v>
      </c>
      <c r="G2954" s="378">
        <v>241</v>
      </c>
      <c r="H2954" s="378">
        <v>46754</v>
      </c>
      <c r="I2954" s="379">
        <v>6.2765219095640007E-2</v>
      </c>
      <c r="J2954" s="379">
        <v>2.6043659376E-4</v>
      </c>
      <c r="K2954" s="379">
        <v>0</v>
      </c>
    </row>
    <row r="2955" spans="2:11" x14ac:dyDescent="0.2">
      <c r="B2955" s="375" t="s">
        <v>2368</v>
      </c>
      <c r="C2955" s="359" t="s">
        <v>2087</v>
      </c>
      <c r="D2955" s="359" t="s">
        <v>2547</v>
      </c>
      <c r="E2955" s="376" t="s">
        <v>1982</v>
      </c>
      <c r="F2955" s="377">
        <v>1</v>
      </c>
      <c r="G2955" s="378">
        <v>155</v>
      </c>
      <c r="H2955" s="378">
        <v>155</v>
      </c>
      <c r="I2955" s="379">
        <v>2.0808078366999999E-4</v>
      </c>
      <c r="J2955" s="379">
        <v>1.34245667E-6</v>
      </c>
      <c r="K2955" s="379">
        <v>0</v>
      </c>
    </row>
    <row r="2956" spans="2:11" x14ac:dyDescent="0.2">
      <c r="B2956" s="375" t="s">
        <v>2368</v>
      </c>
      <c r="C2956" s="359" t="s">
        <v>2361</v>
      </c>
      <c r="D2956" s="359" t="s">
        <v>2547</v>
      </c>
      <c r="E2956" s="376" t="s">
        <v>1982</v>
      </c>
      <c r="F2956" s="377">
        <v>11</v>
      </c>
      <c r="G2956" s="378">
        <v>295</v>
      </c>
      <c r="H2956" s="378">
        <v>3245</v>
      </c>
      <c r="I2956" s="379">
        <v>4.3562718904299998E-3</v>
      </c>
      <c r="J2956" s="379">
        <v>1.4767023359999999E-5</v>
      </c>
      <c r="K2956" s="379">
        <v>0</v>
      </c>
    </row>
    <row r="2957" spans="2:11" x14ac:dyDescent="0.2">
      <c r="B2957" s="375" t="s">
        <v>2368</v>
      </c>
      <c r="C2957" s="359" t="s">
        <v>2120</v>
      </c>
      <c r="D2957" s="359" t="s">
        <v>1783</v>
      </c>
      <c r="E2957" s="376" t="s">
        <v>1982</v>
      </c>
      <c r="F2957" s="377">
        <v>5</v>
      </c>
      <c r="G2957" s="378">
        <v>335</v>
      </c>
      <c r="H2957" s="378">
        <v>1675</v>
      </c>
      <c r="I2957" s="379">
        <v>2.2486149203300001E-3</v>
      </c>
      <c r="J2957" s="379">
        <v>6.7122833400000002E-6</v>
      </c>
      <c r="K2957" s="379">
        <v>0</v>
      </c>
    </row>
    <row r="2958" spans="2:11" x14ac:dyDescent="0.2">
      <c r="B2958" s="375" t="s">
        <v>2368</v>
      </c>
      <c r="C2958" s="359" t="s">
        <v>2120</v>
      </c>
      <c r="D2958" s="359" t="s">
        <v>1783</v>
      </c>
      <c r="E2958" s="376" t="s">
        <v>1982</v>
      </c>
      <c r="F2958" s="377">
        <v>39</v>
      </c>
      <c r="G2958" s="378">
        <v>130</v>
      </c>
      <c r="H2958" s="378">
        <v>5070</v>
      </c>
      <c r="I2958" s="379">
        <v>6.8062553110899999E-3</v>
      </c>
      <c r="J2958" s="379">
        <v>5.235581009E-5</v>
      </c>
      <c r="K2958" s="379">
        <v>0</v>
      </c>
    </row>
    <row r="2959" spans="2:11" x14ac:dyDescent="0.2">
      <c r="B2959" s="375" t="s">
        <v>2369</v>
      </c>
      <c r="C2959" s="359" t="s">
        <v>2153</v>
      </c>
      <c r="D2959" s="359" t="s">
        <v>1779</v>
      </c>
      <c r="E2959" s="376" t="s">
        <v>1982</v>
      </c>
      <c r="F2959" s="377">
        <v>6</v>
      </c>
      <c r="G2959" s="378">
        <v>132</v>
      </c>
      <c r="H2959" s="378">
        <v>792</v>
      </c>
      <c r="I2959" s="379">
        <v>1.06322568173E-3</v>
      </c>
      <c r="J2959" s="379">
        <v>8.0547400100000002E-6</v>
      </c>
      <c r="K2959" s="379">
        <v>0</v>
      </c>
    </row>
    <row r="2960" spans="2:11" x14ac:dyDescent="0.2">
      <c r="B2960" s="375" t="s">
        <v>2369</v>
      </c>
      <c r="C2960" s="359" t="s">
        <v>1997</v>
      </c>
      <c r="D2960" s="359" t="s">
        <v>1779</v>
      </c>
      <c r="E2960" s="376" t="s">
        <v>1982</v>
      </c>
      <c r="F2960" s="377">
        <v>33</v>
      </c>
      <c r="G2960" s="378">
        <v>390</v>
      </c>
      <c r="H2960" s="378">
        <v>12870</v>
      </c>
      <c r="I2960" s="379">
        <v>1.7277417328159999E-2</v>
      </c>
      <c r="J2960" s="379">
        <v>4.4301070070000002E-5</v>
      </c>
      <c r="K2960" s="379">
        <v>0</v>
      </c>
    </row>
    <row r="2961" spans="2:11" x14ac:dyDescent="0.2">
      <c r="B2961" s="375" t="s">
        <v>2369</v>
      </c>
      <c r="C2961" s="359" t="s">
        <v>1903</v>
      </c>
      <c r="D2961" s="359" t="s">
        <v>1783</v>
      </c>
      <c r="E2961" s="376" t="s">
        <v>1982</v>
      </c>
      <c r="F2961" s="377">
        <v>2</v>
      </c>
      <c r="G2961" s="378">
        <v>183</v>
      </c>
      <c r="H2961" s="378">
        <v>366</v>
      </c>
      <c r="I2961" s="379">
        <v>4.9133914079999995E-4</v>
      </c>
      <c r="J2961" s="379">
        <v>2.68491334E-6</v>
      </c>
      <c r="K2961" s="379">
        <v>0</v>
      </c>
    </row>
    <row r="2962" spans="2:11" x14ac:dyDescent="0.2">
      <c r="B2962" s="375" t="s">
        <v>2370</v>
      </c>
      <c r="C2962" s="359" t="s">
        <v>1981</v>
      </c>
      <c r="D2962" s="359" t="s">
        <v>1779</v>
      </c>
      <c r="E2962" s="376" t="s">
        <v>1982</v>
      </c>
      <c r="F2962" s="377">
        <v>13</v>
      </c>
      <c r="G2962" s="378">
        <v>281.15384615384602</v>
      </c>
      <c r="H2962" s="378">
        <v>3655</v>
      </c>
      <c r="I2962" s="379">
        <v>4.9066791246599999E-3</v>
      </c>
      <c r="J2962" s="379">
        <v>1.7451936700000001E-5</v>
      </c>
      <c r="K2962" s="379">
        <v>0</v>
      </c>
    </row>
    <row r="2963" spans="2:11" x14ac:dyDescent="0.2">
      <c r="B2963" s="375" t="s">
        <v>2370</v>
      </c>
      <c r="C2963" s="359" t="s">
        <v>2095</v>
      </c>
      <c r="D2963" s="359" t="s">
        <v>1783</v>
      </c>
      <c r="E2963" s="376" t="s">
        <v>1982</v>
      </c>
      <c r="F2963" s="377">
        <v>34</v>
      </c>
      <c r="G2963" s="378">
        <v>170</v>
      </c>
      <c r="H2963" s="378">
        <v>5780</v>
      </c>
      <c r="I2963" s="379">
        <v>7.7593995459800001E-3</v>
      </c>
      <c r="J2963" s="379">
        <v>4.5643526740000003E-5</v>
      </c>
      <c r="K2963" s="379">
        <v>0</v>
      </c>
    </row>
    <row r="2964" spans="2:11" x14ac:dyDescent="0.2">
      <c r="B2964" s="375" t="s">
        <v>2370</v>
      </c>
      <c r="C2964" s="359" t="s">
        <v>1811</v>
      </c>
      <c r="D2964" s="359" t="s">
        <v>1779</v>
      </c>
      <c r="E2964" s="376" t="s">
        <v>1982</v>
      </c>
      <c r="F2964" s="377">
        <v>3</v>
      </c>
      <c r="G2964" s="378">
        <v>140</v>
      </c>
      <c r="H2964" s="378">
        <v>420</v>
      </c>
      <c r="I2964" s="379">
        <v>5.6383180092000002E-4</v>
      </c>
      <c r="J2964" s="379">
        <v>4.02737001E-6</v>
      </c>
      <c r="K2964" s="379">
        <v>0</v>
      </c>
    </row>
    <row r="2965" spans="2:11" x14ac:dyDescent="0.2">
      <c r="B2965" s="375" t="s">
        <v>2370</v>
      </c>
      <c r="C2965" s="359" t="s">
        <v>1812</v>
      </c>
      <c r="D2965" s="359" t="s">
        <v>1783</v>
      </c>
      <c r="E2965" s="376" t="s">
        <v>1982</v>
      </c>
      <c r="F2965" s="377">
        <v>6</v>
      </c>
      <c r="G2965" s="378">
        <v>80</v>
      </c>
      <c r="H2965" s="378">
        <v>480</v>
      </c>
      <c r="I2965" s="379">
        <v>6.4437920105000004E-4</v>
      </c>
      <c r="J2965" s="379">
        <v>8.0547400100000002E-6</v>
      </c>
      <c r="K2965" s="379">
        <v>0</v>
      </c>
    </row>
    <row r="2966" spans="2:11" x14ac:dyDescent="0.2">
      <c r="B2966" s="375" t="s">
        <v>2370</v>
      </c>
      <c r="C2966" s="359" t="s">
        <v>1813</v>
      </c>
      <c r="D2966" s="359" t="s">
        <v>1779</v>
      </c>
      <c r="E2966" s="376" t="s">
        <v>1982</v>
      </c>
      <c r="F2966" s="377">
        <v>19</v>
      </c>
      <c r="G2966" s="378">
        <v>145</v>
      </c>
      <c r="H2966" s="378">
        <v>2755</v>
      </c>
      <c r="I2966" s="379">
        <v>3.6984681226999998E-3</v>
      </c>
      <c r="J2966" s="379">
        <v>2.550667671E-5</v>
      </c>
      <c r="K2966" s="379">
        <v>0</v>
      </c>
    </row>
    <row r="2967" spans="2:11" x14ac:dyDescent="0.2">
      <c r="B2967" s="375" t="s">
        <v>2370</v>
      </c>
      <c r="C2967" s="359" t="s">
        <v>2061</v>
      </c>
      <c r="D2967" s="359" t="s">
        <v>1783</v>
      </c>
      <c r="E2967" s="376" t="s">
        <v>1982</v>
      </c>
      <c r="F2967" s="377">
        <v>58</v>
      </c>
      <c r="G2967" s="378">
        <v>220</v>
      </c>
      <c r="H2967" s="378">
        <v>12760</v>
      </c>
      <c r="I2967" s="379">
        <v>1.712974709459E-2</v>
      </c>
      <c r="J2967" s="379">
        <v>7.786248679E-5</v>
      </c>
      <c r="K2967" s="379">
        <v>0</v>
      </c>
    </row>
    <row r="2968" spans="2:11" x14ac:dyDescent="0.2">
      <c r="B2968" s="375" t="s">
        <v>2370</v>
      </c>
      <c r="C2968" s="359" t="s">
        <v>1928</v>
      </c>
      <c r="D2968" s="359" t="s">
        <v>1783</v>
      </c>
      <c r="E2968" s="376" t="s">
        <v>1982</v>
      </c>
      <c r="F2968" s="377">
        <v>59</v>
      </c>
      <c r="G2968" s="378">
        <v>6</v>
      </c>
      <c r="H2968" s="378">
        <v>354</v>
      </c>
      <c r="I2968" s="379">
        <v>4.7522966077E-4</v>
      </c>
      <c r="J2968" s="379">
        <v>7.9204943459999994E-5</v>
      </c>
      <c r="K2968" s="379">
        <v>0</v>
      </c>
    </row>
    <row r="2969" spans="2:11" x14ac:dyDescent="0.2">
      <c r="B2969" s="375" t="s">
        <v>2370</v>
      </c>
      <c r="C2969" s="359" t="s">
        <v>2188</v>
      </c>
      <c r="D2969" s="359" t="s">
        <v>2547</v>
      </c>
      <c r="E2969" s="376" t="s">
        <v>1982</v>
      </c>
      <c r="F2969" s="377">
        <v>1</v>
      </c>
      <c r="G2969" s="378">
        <v>330</v>
      </c>
      <c r="H2969" s="378">
        <v>330</v>
      </c>
      <c r="I2969" s="379">
        <v>4.4301070072000001E-4</v>
      </c>
      <c r="J2969" s="379">
        <v>1.34245667E-6</v>
      </c>
      <c r="K2969" s="379">
        <v>0</v>
      </c>
    </row>
    <row r="2970" spans="2:11" x14ac:dyDescent="0.2">
      <c r="B2970" s="375" t="s">
        <v>2370</v>
      </c>
      <c r="C2970" s="359" t="s">
        <v>2153</v>
      </c>
      <c r="D2970" s="359" t="s">
        <v>1779</v>
      </c>
      <c r="E2970" s="376" t="s">
        <v>1982</v>
      </c>
      <c r="F2970" s="377">
        <v>186</v>
      </c>
      <c r="G2970" s="378">
        <v>345</v>
      </c>
      <c r="H2970" s="378">
        <v>64170</v>
      </c>
      <c r="I2970" s="379">
        <v>8.6145444440419994E-2</v>
      </c>
      <c r="J2970" s="379">
        <v>2.4969694041000002E-4</v>
      </c>
      <c r="K2970" s="379">
        <v>0</v>
      </c>
    </row>
    <row r="2971" spans="2:11" x14ac:dyDescent="0.2">
      <c r="B2971" s="375" t="s">
        <v>2370</v>
      </c>
      <c r="C2971" s="359" t="s">
        <v>1865</v>
      </c>
      <c r="D2971" s="359" t="s">
        <v>1783</v>
      </c>
      <c r="E2971" s="376" t="s">
        <v>1982</v>
      </c>
      <c r="F2971" s="377">
        <v>5</v>
      </c>
      <c r="G2971" s="378">
        <v>305</v>
      </c>
      <c r="H2971" s="378">
        <v>1525</v>
      </c>
      <c r="I2971" s="379">
        <v>2.04724642E-3</v>
      </c>
      <c r="J2971" s="379">
        <v>6.7122833400000002E-6</v>
      </c>
      <c r="K2971" s="379">
        <v>0</v>
      </c>
    </row>
    <row r="2972" spans="2:11" x14ac:dyDescent="0.2">
      <c r="B2972" s="375" t="s">
        <v>2370</v>
      </c>
      <c r="C2972" s="359" t="s">
        <v>1872</v>
      </c>
      <c r="D2972" s="359" t="s">
        <v>1779</v>
      </c>
      <c r="E2972" s="376" t="s">
        <v>1982</v>
      </c>
      <c r="F2972" s="377">
        <v>1</v>
      </c>
      <c r="G2972" s="378">
        <v>145</v>
      </c>
      <c r="H2972" s="378">
        <v>145</v>
      </c>
      <c r="I2972" s="379">
        <v>1.9465621697999999E-4</v>
      </c>
      <c r="J2972" s="379">
        <v>1.34245667E-6</v>
      </c>
      <c r="K2972" s="379">
        <v>0</v>
      </c>
    </row>
    <row r="2973" spans="2:11" x14ac:dyDescent="0.2">
      <c r="B2973" s="375" t="s">
        <v>2370</v>
      </c>
      <c r="C2973" s="359" t="s">
        <v>1872</v>
      </c>
      <c r="D2973" s="359" t="s">
        <v>1779</v>
      </c>
      <c r="E2973" s="376" t="s">
        <v>1982</v>
      </c>
      <c r="F2973" s="377">
        <v>2</v>
      </c>
      <c r="G2973" s="378">
        <v>175</v>
      </c>
      <c r="H2973" s="378">
        <v>350</v>
      </c>
      <c r="I2973" s="379">
        <v>4.6985983409999999E-4</v>
      </c>
      <c r="J2973" s="379">
        <v>2.68491334E-6</v>
      </c>
      <c r="K2973" s="379">
        <v>0</v>
      </c>
    </row>
    <row r="2974" spans="2:11" x14ac:dyDescent="0.2">
      <c r="B2974" s="375" t="s">
        <v>2370</v>
      </c>
      <c r="C2974" s="359" t="s">
        <v>1961</v>
      </c>
      <c r="D2974" s="359" t="s">
        <v>1783</v>
      </c>
      <c r="E2974" s="376" t="s">
        <v>1982</v>
      </c>
      <c r="F2974" s="377">
        <v>49</v>
      </c>
      <c r="G2974" s="378">
        <v>12</v>
      </c>
      <c r="H2974" s="378">
        <v>588</v>
      </c>
      <c r="I2974" s="379">
        <v>7.8936452128999996E-4</v>
      </c>
      <c r="J2974" s="379">
        <v>6.5780376770000002E-5</v>
      </c>
      <c r="K2974" s="379">
        <v>0</v>
      </c>
    </row>
    <row r="2975" spans="2:11" x14ac:dyDescent="0.2">
      <c r="B2975" s="375" t="s">
        <v>2370</v>
      </c>
      <c r="C2975" s="359" t="s">
        <v>1961</v>
      </c>
      <c r="D2975" s="359" t="s">
        <v>1783</v>
      </c>
      <c r="E2975" s="376" t="s">
        <v>1982</v>
      </c>
      <c r="F2975" s="377">
        <v>4</v>
      </c>
      <c r="G2975" s="378">
        <v>167.5</v>
      </c>
      <c r="H2975" s="378">
        <v>670</v>
      </c>
      <c r="I2975" s="379">
        <v>8.9944596813000001E-4</v>
      </c>
      <c r="J2975" s="379">
        <v>5.36982668E-6</v>
      </c>
      <c r="K2975" s="379">
        <v>0</v>
      </c>
    </row>
    <row r="2976" spans="2:11" x14ac:dyDescent="0.2">
      <c r="B2976" s="375" t="s">
        <v>2370</v>
      </c>
      <c r="C2976" s="359" t="s">
        <v>2256</v>
      </c>
      <c r="D2976" s="359" t="s">
        <v>2547</v>
      </c>
      <c r="E2976" s="376" t="s">
        <v>1982</v>
      </c>
      <c r="F2976" s="377">
        <v>165</v>
      </c>
      <c r="G2976" s="378">
        <v>202.715151515152</v>
      </c>
      <c r="H2976" s="378">
        <v>33448</v>
      </c>
      <c r="I2976" s="379">
        <v>4.4902490659860003E-2</v>
      </c>
      <c r="J2976" s="379">
        <v>2.2150535036000001E-4</v>
      </c>
      <c r="K2976" s="379">
        <v>0</v>
      </c>
    </row>
    <row r="2977" spans="2:11" x14ac:dyDescent="0.2">
      <c r="B2977" s="375" t="s">
        <v>2370</v>
      </c>
      <c r="C2977" s="359" t="s">
        <v>1978</v>
      </c>
      <c r="D2977" s="359" t="s">
        <v>1779</v>
      </c>
      <c r="E2977" s="376" t="s">
        <v>1982</v>
      </c>
      <c r="F2977" s="377">
        <v>2</v>
      </c>
      <c r="G2977" s="378">
        <v>65</v>
      </c>
      <c r="H2977" s="378">
        <v>130</v>
      </c>
      <c r="I2977" s="379">
        <v>1.7451936695E-4</v>
      </c>
      <c r="J2977" s="379">
        <v>2.68491334E-6</v>
      </c>
      <c r="K2977" s="379">
        <v>0</v>
      </c>
    </row>
    <row r="2978" spans="2:11" x14ac:dyDescent="0.2">
      <c r="B2978" s="375" t="s">
        <v>2371</v>
      </c>
      <c r="C2978" s="359" t="s">
        <v>1913</v>
      </c>
      <c r="D2978" s="359" t="s">
        <v>1779</v>
      </c>
      <c r="E2978" s="376" t="s">
        <v>1982</v>
      </c>
      <c r="F2978" s="377">
        <v>22</v>
      </c>
      <c r="G2978" s="378">
        <v>7</v>
      </c>
      <c r="H2978" s="378">
        <v>154</v>
      </c>
      <c r="I2978" s="379">
        <v>2.0673832700000001E-4</v>
      </c>
      <c r="J2978" s="379">
        <v>2.9534046709999999E-5</v>
      </c>
      <c r="K2978" s="379">
        <v>0</v>
      </c>
    </row>
    <row r="2979" spans="2:11" x14ac:dyDescent="0.2">
      <c r="B2979" s="375" t="s">
        <v>2371</v>
      </c>
      <c r="C2979" s="359" t="s">
        <v>2203</v>
      </c>
      <c r="D2979" s="359" t="s">
        <v>2547</v>
      </c>
      <c r="E2979" s="376" t="s">
        <v>1982</v>
      </c>
      <c r="F2979" s="377">
        <v>16</v>
      </c>
      <c r="G2979" s="378">
        <v>325</v>
      </c>
      <c r="H2979" s="378">
        <v>5200</v>
      </c>
      <c r="I2979" s="379">
        <v>6.9807746780500002E-3</v>
      </c>
      <c r="J2979" s="379">
        <v>2.14793067E-5</v>
      </c>
      <c r="K2979" s="379">
        <v>0</v>
      </c>
    </row>
    <row r="2980" spans="2:11" x14ac:dyDescent="0.2">
      <c r="B2980" s="375" t="s">
        <v>2371</v>
      </c>
      <c r="C2980" s="359" t="s">
        <v>2095</v>
      </c>
      <c r="D2980" s="359" t="s">
        <v>1783</v>
      </c>
      <c r="E2980" s="376" t="s">
        <v>1982</v>
      </c>
      <c r="F2980" s="377">
        <v>152</v>
      </c>
      <c r="G2980" s="378">
        <v>280</v>
      </c>
      <c r="H2980" s="378">
        <v>42560</v>
      </c>
      <c r="I2980" s="379">
        <v>5.7134955826459999E-2</v>
      </c>
      <c r="J2980" s="379">
        <v>2.0405341366999999E-4</v>
      </c>
      <c r="K2980" s="379">
        <v>0</v>
      </c>
    </row>
    <row r="2981" spans="2:11" x14ac:dyDescent="0.2">
      <c r="B2981" s="375" t="s">
        <v>2371</v>
      </c>
      <c r="C2981" s="359" t="s">
        <v>2098</v>
      </c>
      <c r="D2981" s="359" t="s">
        <v>2547</v>
      </c>
      <c r="E2981" s="376" t="s">
        <v>1982</v>
      </c>
      <c r="F2981" s="377">
        <v>42</v>
      </c>
      <c r="G2981" s="378">
        <v>102</v>
      </c>
      <c r="H2981" s="378">
        <v>4284</v>
      </c>
      <c r="I2981" s="379">
        <v>5.7510843693699999E-3</v>
      </c>
      <c r="J2981" s="379">
        <v>5.638318009E-5</v>
      </c>
      <c r="K2981" s="379">
        <v>0</v>
      </c>
    </row>
    <row r="2982" spans="2:11" x14ac:dyDescent="0.2">
      <c r="B2982" s="375" t="s">
        <v>2371</v>
      </c>
      <c r="C2982" s="359" t="s">
        <v>2019</v>
      </c>
      <c r="D2982" s="359" t="s">
        <v>1783</v>
      </c>
      <c r="E2982" s="376" t="s">
        <v>1982</v>
      </c>
      <c r="F2982" s="377">
        <v>37</v>
      </c>
      <c r="G2982" s="378">
        <v>536</v>
      </c>
      <c r="H2982" s="378">
        <v>19832</v>
      </c>
      <c r="I2982" s="379">
        <v>2.6623600656730001E-2</v>
      </c>
      <c r="J2982" s="379">
        <v>4.9670896749999998E-5</v>
      </c>
      <c r="K2982" s="379">
        <v>0</v>
      </c>
    </row>
    <row r="2983" spans="2:11" x14ac:dyDescent="0.2">
      <c r="B2983" s="375" t="s">
        <v>2371</v>
      </c>
      <c r="C2983" s="359" t="s">
        <v>1812</v>
      </c>
      <c r="D2983" s="359" t="s">
        <v>1783</v>
      </c>
      <c r="E2983" s="376" t="s">
        <v>1982</v>
      </c>
      <c r="F2983" s="377">
        <v>3</v>
      </c>
      <c r="G2983" s="378">
        <v>160</v>
      </c>
      <c r="H2983" s="378">
        <v>480</v>
      </c>
      <c r="I2983" s="379">
        <v>6.4437920105000004E-4</v>
      </c>
      <c r="J2983" s="379">
        <v>4.02737001E-6</v>
      </c>
      <c r="K2983" s="379">
        <v>0</v>
      </c>
    </row>
    <row r="2984" spans="2:11" x14ac:dyDescent="0.2">
      <c r="B2984" s="375" t="s">
        <v>2371</v>
      </c>
      <c r="C2984" s="359" t="s">
        <v>1812</v>
      </c>
      <c r="D2984" s="359" t="s">
        <v>1783</v>
      </c>
      <c r="E2984" s="376" t="s">
        <v>1982</v>
      </c>
      <c r="F2984" s="377">
        <v>13</v>
      </c>
      <c r="G2984" s="378">
        <v>150</v>
      </c>
      <c r="H2984" s="378">
        <v>1950</v>
      </c>
      <c r="I2984" s="379">
        <v>2.6177905042699999E-3</v>
      </c>
      <c r="J2984" s="379">
        <v>1.7451936700000001E-5</v>
      </c>
      <c r="K2984" s="379">
        <v>0</v>
      </c>
    </row>
    <row r="2985" spans="2:11" x14ac:dyDescent="0.2">
      <c r="B2985" s="375" t="s">
        <v>2371</v>
      </c>
      <c r="C2985" s="359" t="s">
        <v>1823</v>
      </c>
      <c r="D2985" s="359" t="s">
        <v>1779</v>
      </c>
      <c r="E2985" s="376" t="s">
        <v>1982</v>
      </c>
      <c r="F2985" s="377">
        <v>1</v>
      </c>
      <c r="G2985" s="378">
        <v>55</v>
      </c>
      <c r="H2985" s="378">
        <v>55</v>
      </c>
      <c r="I2985" s="379">
        <v>7.3835116789999994E-5</v>
      </c>
      <c r="J2985" s="379">
        <v>1.34245667E-6</v>
      </c>
      <c r="K2985" s="379">
        <v>0</v>
      </c>
    </row>
    <row r="2986" spans="2:11" x14ac:dyDescent="0.2">
      <c r="B2986" s="375" t="s">
        <v>2371</v>
      </c>
      <c r="C2986" s="359" t="s">
        <v>2079</v>
      </c>
      <c r="D2986" s="359" t="s">
        <v>1783</v>
      </c>
      <c r="E2986" s="376" t="s">
        <v>1982</v>
      </c>
      <c r="F2986" s="377">
        <v>1</v>
      </c>
      <c r="G2986" s="378">
        <v>230</v>
      </c>
      <c r="H2986" s="378">
        <v>230</v>
      </c>
      <c r="I2986" s="379">
        <v>3.0876503383999999E-4</v>
      </c>
      <c r="J2986" s="379">
        <v>1.34245667E-6</v>
      </c>
      <c r="K2986" s="379">
        <v>0</v>
      </c>
    </row>
    <row r="2987" spans="2:11" x14ac:dyDescent="0.2">
      <c r="B2987" s="375" t="s">
        <v>2371</v>
      </c>
      <c r="C2987" s="359" t="s">
        <v>2188</v>
      </c>
      <c r="D2987" s="359" t="s">
        <v>2547</v>
      </c>
      <c r="E2987" s="376" t="s">
        <v>1982</v>
      </c>
      <c r="F2987" s="377">
        <v>9</v>
      </c>
      <c r="G2987" s="378">
        <v>250</v>
      </c>
      <c r="H2987" s="378">
        <v>2250</v>
      </c>
      <c r="I2987" s="379">
        <v>3.0205275049200002E-3</v>
      </c>
      <c r="J2987" s="379">
        <v>1.2082110019999999E-5</v>
      </c>
      <c r="K2987" s="379">
        <v>0</v>
      </c>
    </row>
    <row r="2988" spans="2:11" x14ac:dyDescent="0.2">
      <c r="B2988" s="375" t="s">
        <v>2371</v>
      </c>
      <c r="C2988" s="359" t="s">
        <v>1847</v>
      </c>
      <c r="D2988" s="359" t="s">
        <v>1779</v>
      </c>
      <c r="E2988" s="376" t="s">
        <v>1982</v>
      </c>
      <c r="F2988" s="377">
        <v>1</v>
      </c>
      <c r="G2988" s="378">
        <v>120</v>
      </c>
      <c r="H2988" s="378">
        <v>120</v>
      </c>
      <c r="I2988" s="379">
        <v>1.6109480026E-4</v>
      </c>
      <c r="J2988" s="379">
        <v>1.34245667E-6</v>
      </c>
      <c r="K2988" s="379">
        <v>0</v>
      </c>
    </row>
    <row r="2989" spans="2:11" x14ac:dyDescent="0.2">
      <c r="B2989" s="375" t="s">
        <v>2371</v>
      </c>
      <c r="C2989" s="359" t="s">
        <v>2153</v>
      </c>
      <c r="D2989" s="359" t="s">
        <v>1779</v>
      </c>
      <c r="E2989" s="376" t="s">
        <v>1982</v>
      </c>
      <c r="F2989" s="377">
        <v>3</v>
      </c>
      <c r="G2989" s="378">
        <v>130</v>
      </c>
      <c r="H2989" s="378">
        <v>390</v>
      </c>
      <c r="I2989" s="379">
        <v>5.2355810085000004E-4</v>
      </c>
      <c r="J2989" s="379">
        <v>4.02737001E-6</v>
      </c>
      <c r="K2989" s="379">
        <v>0</v>
      </c>
    </row>
    <row r="2990" spans="2:11" x14ac:dyDescent="0.2">
      <c r="B2990" s="375" t="s">
        <v>2371</v>
      </c>
      <c r="C2990" s="359" t="s">
        <v>2153</v>
      </c>
      <c r="D2990" s="359" t="s">
        <v>1779</v>
      </c>
      <c r="E2990" s="376" t="s">
        <v>1982</v>
      </c>
      <c r="F2990" s="377">
        <v>46</v>
      </c>
      <c r="G2990" s="378">
        <v>234</v>
      </c>
      <c r="H2990" s="378">
        <v>10764</v>
      </c>
      <c r="I2990" s="379">
        <v>1.445020358355E-2</v>
      </c>
      <c r="J2990" s="379">
        <v>6.1753006769999996E-5</v>
      </c>
      <c r="K2990" s="379">
        <v>0</v>
      </c>
    </row>
    <row r="2991" spans="2:11" x14ac:dyDescent="0.2">
      <c r="B2991" s="375" t="s">
        <v>2371</v>
      </c>
      <c r="C2991" s="359" t="s">
        <v>1874</v>
      </c>
      <c r="D2991" s="359" t="s">
        <v>1779</v>
      </c>
      <c r="E2991" s="376" t="s">
        <v>1982</v>
      </c>
      <c r="F2991" s="377">
        <v>73</v>
      </c>
      <c r="G2991" s="378">
        <v>170</v>
      </c>
      <c r="H2991" s="378">
        <v>12410</v>
      </c>
      <c r="I2991" s="379">
        <v>1.6659887260489999E-2</v>
      </c>
      <c r="J2991" s="379">
        <v>9.7999336830000003E-5</v>
      </c>
      <c r="K2991" s="379">
        <v>0</v>
      </c>
    </row>
    <row r="2992" spans="2:11" x14ac:dyDescent="0.2">
      <c r="B2992" s="375" t="s">
        <v>2371</v>
      </c>
      <c r="C2992" s="359" t="s">
        <v>2077</v>
      </c>
      <c r="D2992" s="359" t="s">
        <v>1779</v>
      </c>
      <c r="E2992" s="376" t="s">
        <v>1982</v>
      </c>
      <c r="F2992" s="377">
        <v>222</v>
      </c>
      <c r="G2992" s="378">
        <v>348</v>
      </c>
      <c r="H2992" s="378">
        <v>77256</v>
      </c>
      <c r="I2992" s="379">
        <v>0.10371283240904999</v>
      </c>
      <c r="J2992" s="379">
        <v>2.9802538049000001E-4</v>
      </c>
      <c r="K2992" s="379">
        <v>0</v>
      </c>
    </row>
    <row r="2993" spans="2:11" x14ac:dyDescent="0.2">
      <c r="B2993" s="375" t="s">
        <v>2371</v>
      </c>
      <c r="C2993" s="359" t="s">
        <v>2036</v>
      </c>
      <c r="D2993" s="359" t="s">
        <v>1783</v>
      </c>
      <c r="E2993" s="376" t="s">
        <v>1982</v>
      </c>
      <c r="F2993" s="377">
        <v>6</v>
      </c>
      <c r="G2993" s="378">
        <v>160</v>
      </c>
      <c r="H2993" s="378">
        <v>960</v>
      </c>
      <c r="I2993" s="379">
        <v>1.2887584021000001E-3</v>
      </c>
      <c r="J2993" s="379">
        <v>8.0547400100000002E-6</v>
      </c>
      <c r="K2993" s="379">
        <v>0</v>
      </c>
    </row>
    <row r="2994" spans="2:11" x14ac:dyDescent="0.2">
      <c r="B2994" s="375" t="s">
        <v>2371</v>
      </c>
      <c r="C2994" s="359" t="s">
        <v>2036</v>
      </c>
      <c r="D2994" s="359" t="s">
        <v>1783</v>
      </c>
      <c r="E2994" s="376" t="s">
        <v>1982</v>
      </c>
      <c r="F2994" s="377">
        <v>8</v>
      </c>
      <c r="G2994" s="378">
        <v>165</v>
      </c>
      <c r="H2994" s="378">
        <v>1320</v>
      </c>
      <c r="I2994" s="379">
        <v>1.7720428028900001E-3</v>
      </c>
      <c r="J2994" s="379">
        <v>1.073965335E-5</v>
      </c>
      <c r="K2994" s="379">
        <v>0</v>
      </c>
    </row>
    <row r="2995" spans="2:11" x14ac:dyDescent="0.2">
      <c r="B2995" s="375" t="s">
        <v>2371</v>
      </c>
      <c r="C2995" s="359" t="s">
        <v>2036</v>
      </c>
      <c r="D2995" s="359" t="s">
        <v>1783</v>
      </c>
      <c r="E2995" s="376" t="s">
        <v>1982</v>
      </c>
      <c r="F2995" s="377">
        <v>10</v>
      </c>
      <c r="G2995" s="378">
        <v>334</v>
      </c>
      <c r="H2995" s="378">
        <v>3340</v>
      </c>
      <c r="I2995" s="379">
        <v>4.4838052739799997E-3</v>
      </c>
      <c r="J2995" s="379">
        <v>1.342456669E-5</v>
      </c>
      <c r="K2995" s="379">
        <v>0</v>
      </c>
    </row>
    <row r="2996" spans="2:11" x14ac:dyDescent="0.2">
      <c r="B2996" s="375" t="s">
        <v>2371</v>
      </c>
      <c r="C2996" s="359" t="s">
        <v>2256</v>
      </c>
      <c r="D2996" s="359" t="s">
        <v>2547</v>
      </c>
      <c r="E2996" s="376" t="s">
        <v>1982</v>
      </c>
      <c r="F2996" s="377">
        <v>1</v>
      </c>
      <c r="G2996" s="378">
        <v>133</v>
      </c>
      <c r="H2996" s="378">
        <v>133</v>
      </c>
      <c r="I2996" s="379">
        <v>1.7854673695999999E-4</v>
      </c>
      <c r="J2996" s="379">
        <v>1.34245667E-6</v>
      </c>
      <c r="K2996" s="379">
        <v>0</v>
      </c>
    </row>
    <row r="2997" spans="2:11" x14ac:dyDescent="0.2">
      <c r="B2997" s="375" t="s">
        <v>2371</v>
      </c>
      <c r="C2997" s="359" t="s">
        <v>2256</v>
      </c>
      <c r="D2997" s="359" t="s">
        <v>2547</v>
      </c>
      <c r="E2997" s="376" t="s">
        <v>1982</v>
      </c>
      <c r="F2997" s="377">
        <v>187</v>
      </c>
      <c r="G2997" s="378">
        <v>313.97860962566801</v>
      </c>
      <c r="H2997" s="378">
        <v>58714</v>
      </c>
      <c r="I2997" s="379">
        <v>7.8821000855140003E-2</v>
      </c>
      <c r="J2997" s="379">
        <v>2.5103939708E-4</v>
      </c>
      <c r="K2997" s="379">
        <v>0</v>
      </c>
    </row>
    <row r="2998" spans="2:11" x14ac:dyDescent="0.2">
      <c r="B2998" s="375" t="s">
        <v>2371</v>
      </c>
      <c r="C2998" s="359" t="s">
        <v>1965</v>
      </c>
      <c r="D2998" s="359" t="s">
        <v>1779</v>
      </c>
      <c r="E2998" s="376" t="s">
        <v>1982</v>
      </c>
      <c r="F2998" s="377">
        <v>4</v>
      </c>
      <c r="G2998" s="378">
        <v>330</v>
      </c>
      <c r="H2998" s="378">
        <v>1320</v>
      </c>
      <c r="I2998" s="379">
        <v>1.7720428028900001E-3</v>
      </c>
      <c r="J2998" s="379">
        <v>5.36982668E-6</v>
      </c>
      <c r="K2998" s="379">
        <v>0</v>
      </c>
    </row>
    <row r="2999" spans="2:11" x14ac:dyDescent="0.2">
      <c r="B2999" s="375" t="s">
        <v>2371</v>
      </c>
      <c r="C2999" s="359" t="s">
        <v>2029</v>
      </c>
      <c r="D2999" s="359" t="s">
        <v>2547</v>
      </c>
      <c r="E2999" s="376" t="s">
        <v>1982</v>
      </c>
      <c r="F2999" s="377">
        <v>58</v>
      </c>
      <c r="G2999" s="378">
        <v>160</v>
      </c>
      <c r="H2999" s="378">
        <v>9280</v>
      </c>
      <c r="I2999" s="379">
        <v>1.2457997886969999E-2</v>
      </c>
      <c r="J2999" s="379">
        <v>7.786248679E-5</v>
      </c>
      <c r="K2999" s="379">
        <v>0</v>
      </c>
    </row>
    <row r="3000" spans="2:11" x14ac:dyDescent="0.2">
      <c r="B3000" s="375" t="s">
        <v>2371</v>
      </c>
      <c r="C3000" s="359" t="s">
        <v>2372</v>
      </c>
      <c r="D3000" s="359" t="s">
        <v>2547</v>
      </c>
      <c r="E3000" s="376" t="s">
        <v>1982</v>
      </c>
      <c r="F3000" s="377">
        <v>21</v>
      </c>
      <c r="G3000" s="378">
        <v>20</v>
      </c>
      <c r="H3000" s="378">
        <v>420</v>
      </c>
      <c r="I3000" s="379">
        <v>5.6383180092000002E-4</v>
      </c>
      <c r="J3000" s="379">
        <v>2.8191590050000001E-5</v>
      </c>
      <c r="K3000" s="379">
        <v>0</v>
      </c>
    </row>
    <row r="3001" spans="2:11" x14ac:dyDescent="0.2">
      <c r="B3001" s="375" t="s">
        <v>2371</v>
      </c>
      <c r="C3001" s="359" t="s">
        <v>1978</v>
      </c>
      <c r="D3001" s="359" t="s">
        <v>1779</v>
      </c>
      <c r="E3001" s="376" t="s">
        <v>1982</v>
      </c>
      <c r="F3001" s="377">
        <v>2</v>
      </c>
      <c r="G3001" s="378">
        <v>105</v>
      </c>
      <c r="H3001" s="378">
        <v>210</v>
      </c>
      <c r="I3001" s="379">
        <v>2.8191590046000001E-4</v>
      </c>
      <c r="J3001" s="379">
        <v>2.68491334E-6</v>
      </c>
      <c r="K3001" s="379">
        <v>0</v>
      </c>
    </row>
    <row r="3002" spans="2:11" x14ac:dyDescent="0.2">
      <c r="B3002" s="375" t="s">
        <v>2373</v>
      </c>
      <c r="C3002" s="359" t="s">
        <v>2352</v>
      </c>
      <c r="D3002" s="359" t="s">
        <v>2547</v>
      </c>
      <c r="E3002" s="376" t="s">
        <v>1982</v>
      </c>
      <c r="F3002" s="377">
        <v>16</v>
      </c>
      <c r="G3002" s="378">
        <v>240</v>
      </c>
      <c r="H3002" s="378">
        <v>3840</v>
      </c>
      <c r="I3002" s="379">
        <v>5.1550336084000004E-3</v>
      </c>
      <c r="J3002" s="379">
        <v>2.14793067E-5</v>
      </c>
      <c r="K3002" s="379">
        <v>0</v>
      </c>
    </row>
    <row r="3003" spans="2:11" x14ac:dyDescent="0.2">
      <c r="B3003" s="375" t="s">
        <v>2373</v>
      </c>
      <c r="C3003" s="359" t="s">
        <v>2047</v>
      </c>
      <c r="D3003" s="359" t="s">
        <v>1779</v>
      </c>
      <c r="E3003" s="376" t="s">
        <v>1982</v>
      </c>
      <c r="F3003" s="377">
        <v>4</v>
      </c>
      <c r="G3003" s="378">
        <v>80</v>
      </c>
      <c r="H3003" s="378">
        <v>320</v>
      </c>
      <c r="I3003" s="379">
        <v>4.2958613403000002E-4</v>
      </c>
      <c r="J3003" s="379">
        <v>5.36982668E-6</v>
      </c>
      <c r="K3003" s="379">
        <v>0</v>
      </c>
    </row>
    <row r="3004" spans="2:11" x14ac:dyDescent="0.2">
      <c r="B3004" s="375" t="s">
        <v>2373</v>
      </c>
      <c r="C3004" s="359" t="s">
        <v>1812</v>
      </c>
      <c r="D3004" s="359" t="s">
        <v>1783</v>
      </c>
      <c r="E3004" s="376" t="s">
        <v>1982</v>
      </c>
      <c r="F3004" s="377">
        <v>100</v>
      </c>
      <c r="G3004" s="378">
        <v>289</v>
      </c>
      <c r="H3004" s="378">
        <v>28900</v>
      </c>
      <c r="I3004" s="379">
        <v>3.879699772991E-2</v>
      </c>
      <c r="J3004" s="379">
        <v>1.3424566689E-4</v>
      </c>
      <c r="K3004" s="379">
        <v>0</v>
      </c>
    </row>
    <row r="3005" spans="2:11" x14ac:dyDescent="0.2">
      <c r="B3005" s="375" t="s">
        <v>2373</v>
      </c>
      <c r="C3005" s="359" t="s">
        <v>1924</v>
      </c>
      <c r="D3005" s="359" t="s">
        <v>1779</v>
      </c>
      <c r="E3005" s="376" t="s">
        <v>1982</v>
      </c>
      <c r="F3005" s="377">
        <v>45</v>
      </c>
      <c r="G3005" s="378">
        <v>83</v>
      </c>
      <c r="H3005" s="378">
        <v>3735</v>
      </c>
      <c r="I3005" s="379">
        <v>5.0140756581700001E-3</v>
      </c>
      <c r="J3005" s="379">
        <v>6.0410550100000002E-5</v>
      </c>
      <c r="K3005" s="379">
        <v>0</v>
      </c>
    </row>
    <row r="3006" spans="2:11" x14ac:dyDescent="0.2">
      <c r="B3006" s="375" t="s">
        <v>2373</v>
      </c>
      <c r="C3006" s="359" t="s">
        <v>1822</v>
      </c>
      <c r="D3006" s="359" t="s">
        <v>1783</v>
      </c>
      <c r="E3006" s="376" t="s">
        <v>1982</v>
      </c>
      <c r="F3006" s="377">
        <v>60</v>
      </c>
      <c r="G3006" s="378">
        <v>352</v>
      </c>
      <c r="H3006" s="378">
        <v>21120</v>
      </c>
      <c r="I3006" s="379">
        <v>2.8352684846210001E-2</v>
      </c>
      <c r="J3006" s="379">
        <v>8.0547400130000002E-5</v>
      </c>
      <c r="K3006" s="379">
        <v>0</v>
      </c>
    </row>
    <row r="3007" spans="2:11" x14ac:dyDescent="0.2">
      <c r="B3007" s="375" t="s">
        <v>2373</v>
      </c>
      <c r="C3007" s="359" t="s">
        <v>1842</v>
      </c>
      <c r="D3007" s="359" t="s">
        <v>1779</v>
      </c>
      <c r="E3007" s="376" t="s">
        <v>1982</v>
      </c>
      <c r="F3007" s="377">
        <v>4</v>
      </c>
      <c r="G3007" s="378">
        <v>245</v>
      </c>
      <c r="H3007" s="378">
        <v>980</v>
      </c>
      <c r="I3007" s="379">
        <v>1.3156075354800001E-3</v>
      </c>
      <c r="J3007" s="379">
        <v>5.36982668E-6</v>
      </c>
      <c r="K3007" s="379">
        <v>0</v>
      </c>
    </row>
    <row r="3008" spans="2:11" x14ac:dyDescent="0.2">
      <c r="B3008" s="375" t="s">
        <v>2373</v>
      </c>
      <c r="C3008" s="359" t="s">
        <v>2207</v>
      </c>
      <c r="D3008" s="359" t="s">
        <v>2547</v>
      </c>
      <c r="E3008" s="376" t="s">
        <v>1982</v>
      </c>
      <c r="F3008" s="377">
        <v>31</v>
      </c>
      <c r="G3008" s="378">
        <v>386.58064516129002</v>
      </c>
      <c r="H3008" s="378">
        <v>11984</v>
      </c>
      <c r="I3008" s="379">
        <v>1.608800071956E-2</v>
      </c>
      <c r="J3008" s="379">
        <v>4.161615673E-5</v>
      </c>
      <c r="K3008" s="379">
        <v>0</v>
      </c>
    </row>
    <row r="3009" spans="2:11" x14ac:dyDescent="0.2">
      <c r="B3009" s="375" t="s">
        <v>2373</v>
      </c>
      <c r="C3009" s="359" t="s">
        <v>1849</v>
      </c>
      <c r="D3009" s="359" t="s">
        <v>1779</v>
      </c>
      <c r="E3009" s="376" t="s">
        <v>1982</v>
      </c>
      <c r="F3009" s="377">
        <v>3</v>
      </c>
      <c r="G3009" s="378">
        <v>180</v>
      </c>
      <c r="H3009" s="378">
        <v>540</v>
      </c>
      <c r="I3009" s="379">
        <v>7.2492660117999996E-4</v>
      </c>
      <c r="J3009" s="379">
        <v>4.02737001E-6</v>
      </c>
      <c r="K3009" s="379">
        <v>0</v>
      </c>
    </row>
    <row r="3010" spans="2:11" x14ac:dyDescent="0.2">
      <c r="B3010" s="375" t="s">
        <v>2373</v>
      </c>
      <c r="C3010" s="359" t="s">
        <v>2153</v>
      </c>
      <c r="D3010" s="359" t="s">
        <v>1779</v>
      </c>
      <c r="E3010" s="376" t="s">
        <v>1982</v>
      </c>
      <c r="F3010" s="377">
        <v>34</v>
      </c>
      <c r="G3010" s="378">
        <v>328</v>
      </c>
      <c r="H3010" s="378">
        <v>11152</v>
      </c>
      <c r="I3010" s="379">
        <v>1.4971076771069999E-2</v>
      </c>
      <c r="J3010" s="379">
        <v>4.5643526740000003E-5</v>
      </c>
      <c r="K3010" s="379">
        <v>0</v>
      </c>
    </row>
    <row r="3011" spans="2:11" x14ac:dyDescent="0.2">
      <c r="B3011" s="375" t="s">
        <v>2373</v>
      </c>
      <c r="C3011" s="359" t="s">
        <v>1875</v>
      </c>
      <c r="D3011" s="359" t="s">
        <v>1779</v>
      </c>
      <c r="E3011" s="376" t="s">
        <v>1982</v>
      </c>
      <c r="F3011" s="377">
        <v>3</v>
      </c>
      <c r="G3011" s="378">
        <v>375</v>
      </c>
      <c r="H3011" s="378">
        <v>1125</v>
      </c>
      <c r="I3011" s="379">
        <v>1.5102637524600001E-3</v>
      </c>
      <c r="J3011" s="379">
        <v>4.02737001E-6</v>
      </c>
      <c r="K3011" s="379">
        <v>0</v>
      </c>
    </row>
    <row r="3012" spans="2:11" x14ac:dyDescent="0.2">
      <c r="B3012" s="375" t="s">
        <v>2373</v>
      </c>
      <c r="C3012" s="359" t="s">
        <v>2077</v>
      </c>
      <c r="D3012" s="359" t="s">
        <v>1779</v>
      </c>
      <c r="E3012" s="376" t="s">
        <v>1982</v>
      </c>
      <c r="F3012" s="377">
        <v>1</v>
      </c>
      <c r="G3012" s="378">
        <v>13</v>
      </c>
      <c r="H3012" s="378">
        <v>13</v>
      </c>
      <c r="I3012" s="379">
        <v>1.7451936700000001E-5</v>
      </c>
      <c r="J3012" s="379">
        <v>1.34245667E-6</v>
      </c>
      <c r="K3012" s="379">
        <v>0</v>
      </c>
    </row>
    <row r="3013" spans="2:11" x14ac:dyDescent="0.2">
      <c r="B3013" s="375" t="s">
        <v>2373</v>
      </c>
      <c r="C3013" s="359" t="s">
        <v>2036</v>
      </c>
      <c r="D3013" s="359" t="s">
        <v>1783</v>
      </c>
      <c r="E3013" s="376" t="s">
        <v>1982</v>
      </c>
      <c r="F3013" s="377">
        <v>12</v>
      </c>
      <c r="G3013" s="378">
        <v>165</v>
      </c>
      <c r="H3013" s="378">
        <v>1980</v>
      </c>
      <c r="I3013" s="379">
        <v>2.6580642043299999E-3</v>
      </c>
      <c r="J3013" s="379">
        <v>1.610948003E-5</v>
      </c>
      <c r="K3013" s="379">
        <v>0</v>
      </c>
    </row>
    <row r="3014" spans="2:11" x14ac:dyDescent="0.2">
      <c r="B3014" s="375" t="s">
        <v>2373</v>
      </c>
      <c r="C3014" s="359" t="s">
        <v>1961</v>
      </c>
      <c r="D3014" s="359" t="s">
        <v>1783</v>
      </c>
      <c r="E3014" s="376" t="s">
        <v>1982</v>
      </c>
      <c r="F3014" s="377">
        <v>91</v>
      </c>
      <c r="G3014" s="378">
        <v>207.087912087912</v>
      </c>
      <c r="H3014" s="378">
        <v>18845</v>
      </c>
      <c r="I3014" s="379">
        <v>2.5298595924570001E-2</v>
      </c>
      <c r="J3014" s="379">
        <v>1.2216355687000001E-4</v>
      </c>
      <c r="K3014" s="379">
        <v>0</v>
      </c>
    </row>
    <row r="3015" spans="2:11" x14ac:dyDescent="0.2">
      <c r="B3015" s="375" t="s">
        <v>2373</v>
      </c>
      <c r="C3015" s="359" t="s">
        <v>2155</v>
      </c>
      <c r="D3015" s="359" t="s">
        <v>1783</v>
      </c>
      <c r="E3015" s="376" t="s">
        <v>1982</v>
      </c>
      <c r="F3015" s="377">
        <v>2</v>
      </c>
      <c r="G3015" s="378">
        <v>225</v>
      </c>
      <c r="H3015" s="378">
        <v>450</v>
      </c>
      <c r="I3015" s="379">
        <v>6.0410550097999996E-4</v>
      </c>
      <c r="J3015" s="379">
        <v>2.68491334E-6</v>
      </c>
      <c r="K3015" s="379">
        <v>0</v>
      </c>
    </row>
    <row r="3016" spans="2:11" x14ac:dyDescent="0.2">
      <c r="B3016" s="375" t="s">
        <v>2373</v>
      </c>
      <c r="C3016" s="359" t="s">
        <v>2256</v>
      </c>
      <c r="D3016" s="359" t="s">
        <v>2547</v>
      </c>
      <c r="E3016" s="376" t="s">
        <v>1982</v>
      </c>
      <c r="F3016" s="377">
        <v>20</v>
      </c>
      <c r="G3016" s="378">
        <v>152</v>
      </c>
      <c r="H3016" s="378">
        <v>3040</v>
      </c>
      <c r="I3016" s="379">
        <v>4.0810682733199996E-3</v>
      </c>
      <c r="J3016" s="379">
        <v>2.6849133380000001E-5</v>
      </c>
      <c r="K3016" s="379">
        <v>0</v>
      </c>
    </row>
    <row r="3017" spans="2:11" x14ac:dyDescent="0.2">
      <c r="B3017" s="375" t="s">
        <v>2373</v>
      </c>
      <c r="C3017" s="359" t="s">
        <v>2256</v>
      </c>
      <c r="D3017" s="359" t="s">
        <v>2547</v>
      </c>
      <c r="E3017" s="376" t="s">
        <v>1982</v>
      </c>
      <c r="F3017" s="377">
        <v>166</v>
      </c>
      <c r="G3017" s="378">
        <v>234.759036144578</v>
      </c>
      <c r="H3017" s="378">
        <v>38970</v>
      </c>
      <c r="I3017" s="379">
        <v>5.2315536385269999E-2</v>
      </c>
      <c r="J3017" s="379">
        <v>2.2284780703000001E-4</v>
      </c>
      <c r="K3017" s="379">
        <v>0</v>
      </c>
    </row>
    <row r="3018" spans="2:11" x14ac:dyDescent="0.2">
      <c r="B3018" s="375" t="s">
        <v>2373</v>
      </c>
      <c r="C3018" s="359" t="s">
        <v>2045</v>
      </c>
      <c r="D3018" s="359" t="s">
        <v>1779</v>
      </c>
      <c r="E3018" s="376" t="s">
        <v>1982</v>
      </c>
      <c r="F3018" s="377">
        <v>55</v>
      </c>
      <c r="G3018" s="378">
        <v>6</v>
      </c>
      <c r="H3018" s="378">
        <v>330</v>
      </c>
      <c r="I3018" s="379">
        <v>4.4301070072000001E-4</v>
      </c>
      <c r="J3018" s="379">
        <v>7.3835116789999994E-5</v>
      </c>
      <c r="K3018" s="379">
        <v>0</v>
      </c>
    </row>
    <row r="3019" spans="2:11" x14ac:dyDescent="0.2">
      <c r="B3019" s="375" t="s">
        <v>2373</v>
      </c>
      <c r="C3019" s="359" t="s">
        <v>2045</v>
      </c>
      <c r="D3019" s="359" t="s">
        <v>1779</v>
      </c>
      <c r="E3019" s="376" t="s">
        <v>1982</v>
      </c>
      <c r="F3019" s="377">
        <v>17</v>
      </c>
      <c r="G3019" s="378">
        <v>164</v>
      </c>
      <c r="H3019" s="378">
        <v>2788</v>
      </c>
      <c r="I3019" s="379">
        <v>3.74276919277E-3</v>
      </c>
      <c r="J3019" s="379">
        <v>2.2821763370000001E-5</v>
      </c>
      <c r="K3019" s="379">
        <v>0</v>
      </c>
    </row>
    <row r="3020" spans="2:11" x14ac:dyDescent="0.2">
      <c r="B3020" s="375" t="s">
        <v>2373</v>
      </c>
      <c r="C3020" s="359" t="s">
        <v>1903</v>
      </c>
      <c r="D3020" s="359" t="s">
        <v>1783</v>
      </c>
      <c r="E3020" s="376" t="s">
        <v>1982</v>
      </c>
      <c r="F3020" s="377">
        <v>127</v>
      </c>
      <c r="G3020" s="378">
        <v>120</v>
      </c>
      <c r="H3020" s="378">
        <v>15240</v>
      </c>
      <c r="I3020" s="379">
        <v>2.0459039633349999E-2</v>
      </c>
      <c r="J3020" s="379">
        <v>1.7049199694E-4</v>
      </c>
      <c r="K3020" s="379">
        <v>0</v>
      </c>
    </row>
    <row r="3021" spans="2:11" x14ac:dyDescent="0.2">
      <c r="B3021" s="375" t="s">
        <v>2374</v>
      </c>
      <c r="C3021" s="359" t="s">
        <v>1809</v>
      </c>
      <c r="D3021" s="359" t="s">
        <v>1783</v>
      </c>
      <c r="E3021" s="376" t="s">
        <v>1982</v>
      </c>
      <c r="F3021" s="377">
        <v>4</v>
      </c>
      <c r="G3021" s="378">
        <v>210</v>
      </c>
      <c r="H3021" s="378">
        <v>840</v>
      </c>
      <c r="I3021" s="379">
        <v>1.12766360184E-3</v>
      </c>
      <c r="J3021" s="379">
        <v>5.36982668E-6</v>
      </c>
      <c r="K3021" s="379">
        <v>0</v>
      </c>
    </row>
    <row r="3022" spans="2:11" x14ac:dyDescent="0.2">
      <c r="B3022" s="375" t="s">
        <v>2374</v>
      </c>
      <c r="C3022" s="359" t="s">
        <v>1906</v>
      </c>
      <c r="D3022" s="359" t="s">
        <v>1783</v>
      </c>
      <c r="E3022" s="376" t="s">
        <v>1982</v>
      </c>
      <c r="F3022" s="377">
        <v>38</v>
      </c>
      <c r="G3022" s="378">
        <v>15</v>
      </c>
      <c r="H3022" s="378">
        <v>570</v>
      </c>
      <c r="I3022" s="379">
        <v>7.6520030125000005E-4</v>
      </c>
      <c r="J3022" s="379">
        <v>5.1013353419999999E-5</v>
      </c>
      <c r="K3022" s="379">
        <v>0</v>
      </c>
    </row>
    <row r="3023" spans="2:11" x14ac:dyDescent="0.2">
      <c r="B3023" s="375" t="s">
        <v>2374</v>
      </c>
      <c r="C3023" s="359" t="s">
        <v>2088</v>
      </c>
      <c r="D3023" s="359" t="s">
        <v>1779</v>
      </c>
      <c r="E3023" s="376" t="s">
        <v>1982</v>
      </c>
      <c r="F3023" s="377">
        <v>2</v>
      </c>
      <c r="G3023" s="378">
        <v>125</v>
      </c>
      <c r="H3023" s="378">
        <v>250</v>
      </c>
      <c r="I3023" s="379">
        <v>3.3561416721E-4</v>
      </c>
      <c r="J3023" s="379">
        <v>2.68491334E-6</v>
      </c>
      <c r="K3023" s="379">
        <v>0</v>
      </c>
    </row>
    <row r="3024" spans="2:11" x14ac:dyDescent="0.2">
      <c r="B3024" s="375" t="s">
        <v>2374</v>
      </c>
      <c r="C3024" s="359" t="s">
        <v>2048</v>
      </c>
      <c r="D3024" s="359" t="s">
        <v>1779</v>
      </c>
      <c r="E3024" s="376" t="s">
        <v>1982</v>
      </c>
      <c r="F3024" s="377">
        <v>60</v>
      </c>
      <c r="G3024" s="378">
        <v>218</v>
      </c>
      <c r="H3024" s="378">
        <v>13080</v>
      </c>
      <c r="I3024" s="379">
        <v>1.7559333228620001E-2</v>
      </c>
      <c r="J3024" s="379">
        <v>8.0547400130000002E-5</v>
      </c>
      <c r="K3024" s="379">
        <v>0</v>
      </c>
    </row>
    <row r="3025" spans="2:11" x14ac:dyDescent="0.2">
      <c r="B3025" s="375" t="s">
        <v>2374</v>
      </c>
      <c r="C3025" s="359" t="s">
        <v>1925</v>
      </c>
      <c r="D3025" s="359" t="s">
        <v>1779</v>
      </c>
      <c r="E3025" s="376" t="s">
        <v>1982</v>
      </c>
      <c r="F3025" s="377">
        <v>2</v>
      </c>
      <c r="G3025" s="378">
        <v>109</v>
      </c>
      <c r="H3025" s="378">
        <v>218</v>
      </c>
      <c r="I3025" s="379">
        <v>2.9265555380999998E-4</v>
      </c>
      <c r="J3025" s="379">
        <v>2.68491334E-6</v>
      </c>
      <c r="K3025" s="379">
        <v>0</v>
      </c>
    </row>
    <row r="3026" spans="2:11" x14ac:dyDescent="0.2">
      <c r="B3026" s="375" t="s">
        <v>2374</v>
      </c>
      <c r="C3026" s="359" t="s">
        <v>2005</v>
      </c>
      <c r="D3026" s="359" t="s">
        <v>1779</v>
      </c>
      <c r="E3026" s="376" t="s">
        <v>1982</v>
      </c>
      <c r="F3026" s="377">
        <v>21</v>
      </c>
      <c r="G3026" s="378">
        <v>90</v>
      </c>
      <c r="H3026" s="378">
        <v>1890</v>
      </c>
      <c r="I3026" s="379">
        <v>2.5372431041399998E-3</v>
      </c>
      <c r="J3026" s="379">
        <v>2.8191590050000001E-5</v>
      </c>
      <c r="K3026" s="379">
        <v>0</v>
      </c>
    </row>
    <row r="3027" spans="2:11" x14ac:dyDescent="0.2">
      <c r="B3027" s="375" t="s">
        <v>2374</v>
      </c>
      <c r="C3027" s="359" t="s">
        <v>2000</v>
      </c>
      <c r="D3027" s="359" t="s">
        <v>1783</v>
      </c>
      <c r="E3027" s="376" t="s">
        <v>1982</v>
      </c>
      <c r="F3027" s="377">
        <v>79</v>
      </c>
      <c r="G3027" s="378">
        <v>159</v>
      </c>
      <c r="H3027" s="378">
        <v>12561</v>
      </c>
      <c r="I3027" s="379">
        <v>1.6862598217490001E-2</v>
      </c>
      <c r="J3027" s="379">
        <v>1.0605407684E-4</v>
      </c>
      <c r="K3027" s="379">
        <v>0</v>
      </c>
    </row>
    <row r="3028" spans="2:11" x14ac:dyDescent="0.2">
      <c r="B3028" s="375" t="s">
        <v>2374</v>
      </c>
      <c r="C3028" s="359" t="s">
        <v>1873</v>
      </c>
      <c r="D3028" s="359" t="s">
        <v>1779</v>
      </c>
      <c r="E3028" s="376" t="s">
        <v>1982</v>
      </c>
      <c r="F3028" s="377">
        <v>1</v>
      </c>
      <c r="G3028" s="378">
        <v>40</v>
      </c>
      <c r="H3028" s="378">
        <v>40</v>
      </c>
      <c r="I3028" s="379">
        <v>5.3698266749999998E-5</v>
      </c>
      <c r="J3028" s="379">
        <v>1.34245667E-6</v>
      </c>
      <c r="K3028" s="379">
        <v>0</v>
      </c>
    </row>
    <row r="3029" spans="2:11" x14ac:dyDescent="0.2">
      <c r="B3029" s="375" t="s">
        <v>2374</v>
      </c>
      <c r="C3029" s="359" t="s">
        <v>1957</v>
      </c>
      <c r="D3029" s="359" t="s">
        <v>1783</v>
      </c>
      <c r="E3029" s="376" t="s">
        <v>1982</v>
      </c>
      <c r="F3029" s="377">
        <v>2</v>
      </c>
      <c r="G3029" s="378">
        <v>304</v>
      </c>
      <c r="H3029" s="378">
        <v>608</v>
      </c>
      <c r="I3029" s="379">
        <v>8.1621365466000002E-4</v>
      </c>
      <c r="J3029" s="379">
        <v>2.68491334E-6</v>
      </c>
      <c r="K3029" s="379">
        <v>0</v>
      </c>
    </row>
    <row r="3030" spans="2:11" x14ac:dyDescent="0.2">
      <c r="B3030" s="375" t="s">
        <v>2374</v>
      </c>
      <c r="C3030" s="359" t="s">
        <v>2256</v>
      </c>
      <c r="D3030" s="359" t="s">
        <v>2547</v>
      </c>
      <c r="E3030" s="376" t="s">
        <v>1982</v>
      </c>
      <c r="F3030" s="377">
        <v>223</v>
      </c>
      <c r="G3030" s="378">
        <v>186.19730941704</v>
      </c>
      <c r="H3030" s="378">
        <v>41522</v>
      </c>
      <c r="I3030" s="379">
        <v>5.574148580419E-2</v>
      </c>
      <c r="J3030" s="379">
        <v>2.9936783715000002E-4</v>
      </c>
      <c r="K3030" s="379">
        <v>0</v>
      </c>
    </row>
    <row r="3031" spans="2:11" x14ac:dyDescent="0.2">
      <c r="B3031" s="375" t="s">
        <v>2375</v>
      </c>
      <c r="C3031" s="359" t="s">
        <v>2352</v>
      </c>
      <c r="D3031" s="359" t="s">
        <v>2547</v>
      </c>
      <c r="E3031" s="376" t="s">
        <v>1982</v>
      </c>
      <c r="F3031" s="377">
        <v>137</v>
      </c>
      <c r="G3031" s="378">
        <v>375.07299270073003</v>
      </c>
      <c r="H3031" s="378">
        <v>51385</v>
      </c>
      <c r="I3031" s="379">
        <v>6.8982135929109997E-2</v>
      </c>
      <c r="J3031" s="379">
        <v>1.8391656362999999E-4</v>
      </c>
      <c r="K3031" s="379">
        <v>0</v>
      </c>
    </row>
    <row r="3032" spans="2:11" x14ac:dyDescent="0.2">
      <c r="B3032" s="375" t="s">
        <v>2375</v>
      </c>
      <c r="C3032" s="359" t="s">
        <v>1914</v>
      </c>
      <c r="D3032" s="359" t="s">
        <v>2547</v>
      </c>
      <c r="E3032" s="376" t="s">
        <v>1982</v>
      </c>
      <c r="F3032" s="377">
        <v>16</v>
      </c>
      <c r="G3032" s="378">
        <v>300</v>
      </c>
      <c r="H3032" s="378">
        <v>4800</v>
      </c>
      <c r="I3032" s="379">
        <v>6.4437920104999996E-3</v>
      </c>
      <c r="J3032" s="379">
        <v>2.14793067E-5</v>
      </c>
      <c r="K3032" s="379">
        <v>0</v>
      </c>
    </row>
    <row r="3033" spans="2:11" x14ac:dyDescent="0.2">
      <c r="B3033" s="375" t="s">
        <v>2375</v>
      </c>
      <c r="C3033" s="359" t="s">
        <v>2048</v>
      </c>
      <c r="D3033" s="359" t="s">
        <v>1779</v>
      </c>
      <c r="E3033" s="376" t="s">
        <v>1982</v>
      </c>
      <c r="F3033" s="377">
        <v>38</v>
      </c>
      <c r="G3033" s="378">
        <v>265</v>
      </c>
      <c r="H3033" s="378">
        <v>10070</v>
      </c>
      <c r="I3033" s="379">
        <v>1.351853865537E-2</v>
      </c>
      <c r="J3033" s="379">
        <v>5.1013353419999999E-5</v>
      </c>
      <c r="K3033" s="379">
        <v>0</v>
      </c>
    </row>
    <row r="3034" spans="2:11" x14ac:dyDescent="0.2">
      <c r="B3034" s="375" t="s">
        <v>2375</v>
      </c>
      <c r="C3034" s="359" t="s">
        <v>1949</v>
      </c>
      <c r="D3034" s="359" t="s">
        <v>2547</v>
      </c>
      <c r="E3034" s="376" t="s">
        <v>1982</v>
      </c>
      <c r="F3034" s="377">
        <v>1</v>
      </c>
      <c r="G3034" s="378">
        <v>283</v>
      </c>
      <c r="H3034" s="378">
        <v>283</v>
      </c>
      <c r="I3034" s="379">
        <v>3.7991523729000002E-4</v>
      </c>
      <c r="J3034" s="379">
        <v>1.34245667E-6</v>
      </c>
      <c r="K3034" s="379">
        <v>0</v>
      </c>
    </row>
    <row r="3035" spans="2:11" x14ac:dyDescent="0.2">
      <c r="B3035" s="375" t="s">
        <v>2375</v>
      </c>
      <c r="C3035" s="359" t="s">
        <v>2053</v>
      </c>
      <c r="D3035" s="359" t="s">
        <v>2547</v>
      </c>
      <c r="E3035" s="376" t="s">
        <v>1982</v>
      </c>
      <c r="F3035" s="377">
        <v>96</v>
      </c>
      <c r="G3035" s="378">
        <v>240</v>
      </c>
      <c r="H3035" s="378">
        <v>23040</v>
      </c>
      <c r="I3035" s="379">
        <v>3.093020165042E-2</v>
      </c>
      <c r="J3035" s="379">
        <v>1.2887584020999999E-4</v>
      </c>
      <c r="K3035" s="379">
        <v>0</v>
      </c>
    </row>
    <row r="3036" spans="2:11" x14ac:dyDescent="0.2">
      <c r="B3036" s="375" t="s">
        <v>2375</v>
      </c>
      <c r="C3036" s="359" t="s">
        <v>2376</v>
      </c>
      <c r="D3036" s="359" t="s">
        <v>2547</v>
      </c>
      <c r="E3036" s="376" t="s">
        <v>1982</v>
      </c>
      <c r="F3036" s="377">
        <v>6</v>
      </c>
      <c r="G3036" s="378">
        <v>391.66666666666703</v>
      </c>
      <c r="H3036" s="378">
        <v>2350</v>
      </c>
      <c r="I3036" s="379">
        <v>3.1547731718099999E-3</v>
      </c>
      <c r="J3036" s="379">
        <v>8.0547400100000002E-6</v>
      </c>
      <c r="K3036" s="379">
        <v>0</v>
      </c>
    </row>
    <row r="3037" spans="2:11" x14ac:dyDescent="0.2">
      <c r="B3037" s="375" t="s">
        <v>2375</v>
      </c>
      <c r="C3037" s="359" t="s">
        <v>2377</v>
      </c>
      <c r="D3037" s="359" t="s">
        <v>2547</v>
      </c>
      <c r="E3037" s="376" t="s">
        <v>1982</v>
      </c>
      <c r="F3037" s="377">
        <v>40</v>
      </c>
      <c r="G3037" s="378">
        <v>255</v>
      </c>
      <c r="H3037" s="378">
        <v>10200</v>
      </c>
      <c r="I3037" s="379">
        <v>1.3693058022319999E-2</v>
      </c>
      <c r="J3037" s="379">
        <v>5.3698266749999998E-5</v>
      </c>
      <c r="K3037" s="379">
        <v>0</v>
      </c>
    </row>
    <row r="3038" spans="2:11" x14ac:dyDescent="0.2">
      <c r="B3038" s="375" t="s">
        <v>2378</v>
      </c>
      <c r="C3038" s="359" t="s">
        <v>1830</v>
      </c>
      <c r="D3038" s="359" t="s">
        <v>1779</v>
      </c>
      <c r="E3038" s="376" t="s">
        <v>1982</v>
      </c>
      <c r="F3038" s="377">
        <v>2</v>
      </c>
      <c r="G3038" s="378">
        <v>21</v>
      </c>
      <c r="H3038" s="378">
        <v>42</v>
      </c>
      <c r="I3038" s="379">
        <v>5.638318009E-5</v>
      </c>
      <c r="J3038" s="379">
        <v>2.68491334E-6</v>
      </c>
      <c r="K3038" s="379">
        <v>0</v>
      </c>
    </row>
    <row r="3039" spans="2:11" x14ac:dyDescent="0.2">
      <c r="B3039" s="375" t="s">
        <v>2378</v>
      </c>
      <c r="C3039" s="359" t="s">
        <v>1842</v>
      </c>
      <c r="D3039" s="359" t="s">
        <v>1779</v>
      </c>
      <c r="E3039" s="376" t="s">
        <v>1982</v>
      </c>
      <c r="F3039" s="377">
        <v>1</v>
      </c>
      <c r="G3039" s="378">
        <v>140</v>
      </c>
      <c r="H3039" s="378">
        <v>140</v>
      </c>
      <c r="I3039" s="379">
        <v>1.8794393363999999E-4</v>
      </c>
      <c r="J3039" s="379">
        <v>1.34245667E-6</v>
      </c>
      <c r="K3039" s="379">
        <v>0</v>
      </c>
    </row>
    <row r="3040" spans="2:11" x14ac:dyDescent="0.2">
      <c r="B3040" s="375" t="s">
        <v>2378</v>
      </c>
      <c r="C3040" s="359" t="s">
        <v>1842</v>
      </c>
      <c r="D3040" s="359" t="s">
        <v>1779</v>
      </c>
      <c r="E3040" s="376" t="s">
        <v>1982</v>
      </c>
      <c r="F3040" s="377">
        <v>16</v>
      </c>
      <c r="G3040" s="378">
        <v>390</v>
      </c>
      <c r="H3040" s="378">
        <v>6240</v>
      </c>
      <c r="I3040" s="379">
        <v>8.3769296136500006E-3</v>
      </c>
      <c r="J3040" s="379">
        <v>2.14793067E-5</v>
      </c>
      <c r="K3040" s="379">
        <v>0</v>
      </c>
    </row>
    <row r="3041" spans="2:11" x14ac:dyDescent="0.2">
      <c r="B3041" s="375" t="s">
        <v>2378</v>
      </c>
      <c r="C3041" s="359" t="s">
        <v>1845</v>
      </c>
      <c r="D3041" s="359" t="s">
        <v>1783</v>
      </c>
      <c r="E3041" s="376" t="s">
        <v>1982</v>
      </c>
      <c r="F3041" s="377">
        <v>2</v>
      </c>
      <c r="G3041" s="378">
        <v>80</v>
      </c>
      <c r="H3041" s="378">
        <v>160</v>
      </c>
      <c r="I3041" s="379">
        <v>2.1479306702E-4</v>
      </c>
      <c r="J3041" s="379">
        <v>2.68491334E-6</v>
      </c>
      <c r="K3041" s="379">
        <v>0</v>
      </c>
    </row>
    <row r="3042" spans="2:11" x14ac:dyDescent="0.2">
      <c r="B3042" s="375" t="s">
        <v>2378</v>
      </c>
      <c r="C3042" s="359" t="s">
        <v>2005</v>
      </c>
      <c r="D3042" s="359" t="s">
        <v>1779</v>
      </c>
      <c r="E3042" s="376" t="s">
        <v>1982</v>
      </c>
      <c r="F3042" s="377">
        <v>24</v>
      </c>
      <c r="G3042" s="378">
        <v>165</v>
      </c>
      <c r="H3042" s="378">
        <v>3960</v>
      </c>
      <c r="I3042" s="379">
        <v>5.3161284086699996E-3</v>
      </c>
      <c r="J3042" s="379">
        <v>3.2218960049999997E-5</v>
      </c>
      <c r="K3042" s="379">
        <v>0</v>
      </c>
    </row>
    <row r="3043" spans="2:11" x14ac:dyDescent="0.2">
      <c r="B3043" s="375" t="s">
        <v>2378</v>
      </c>
      <c r="C3043" s="359" t="s">
        <v>2005</v>
      </c>
      <c r="D3043" s="359" t="s">
        <v>1779</v>
      </c>
      <c r="E3043" s="376" t="s">
        <v>1982</v>
      </c>
      <c r="F3043" s="377">
        <v>24</v>
      </c>
      <c r="G3043" s="378">
        <v>330</v>
      </c>
      <c r="H3043" s="378">
        <v>7920</v>
      </c>
      <c r="I3043" s="379">
        <v>1.063225681733E-2</v>
      </c>
      <c r="J3043" s="379">
        <v>3.2218960049999997E-5</v>
      </c>
      <c r="K3043" s="379">
        <v>0</v>
      </c>
    </row>
    <row r="3044" spans="2:11" x14ac:dyDescent="0.2">
      <c r="B3044" s="375" t="s">
        <v>2378</v>
      </c>
      <c r="C3044" s="359" t="s">
        <v>1860</v>
      </c>
      <c r="D3044" s="359" t="s">
        <v>1783</v>
      </c>
      <c r="E3044" s="376" t="s">
        <v>1982</v>
      </c>
      <c r="F3044" s="377">
        <v>1</v>
      </c>
      <c r="G3044" s="378">
        <v>17</v>
      </c>
      <c r="H3044" s="378">
        <v>17</v>
      </c>
      <c r="I3044" s="379">
        <v>2.2821763370000001E-5</v>
      </c>
      <c r="J3044" s="379">
        <v>1.34245667E-6</v>
      </c>
      <c r="K3044" s="379">
        <v>0</v>
      </c>
    </row>
    <row r="3045" spans="2:11" x14ac:dyDescent="0.2">
      <c r="B3045" s="375" t="s">
        <v>2378</v>
      </c>
      <c r="C3045" s="359" t="s">
        <v>1860</v>
      </c>
      <c r="D3045" s="359" t="s">
        <v>1783</v>
      </c>
      <c r="E3045" s="376" t="s">
        <v>1982</v>
      </c>
      <c r="F3045" s="377">
        <v>1</v>
      </c>
      <c r="G3045" s="378">
        <v>175</v>
      </c>
      <c r="H3045" s="378">
        <v>175</v>
      </c>
      <c r="I3045" s="379">
        <v>2.3492991705E-4</v>
      </c>
      <c r="J3045" s="379">
        <v>1.34245667E-6</v>
      </c>
      <c r="K3045" s="379">
        <v>0</v>
      </c>
    </row>
    <row r="3046" spans="2:11" x14ac:dyDescent="0.2">
      <c r="B3046" s="375" t="s">
        <v>2378</v>
      </c>
      <c r="C3046" s="359" t="s">
        <v>2077</v>
      </c>
      <c r="D3046" s="359" t="s">
        <v>1779</v>
      </c>
      <c r="E3046" s="376" t="s">
        <v>1982</v>
      </c>
      <c r="F3046" s="377">
        <v>1</v>
      </c>
      <c r="G3046" s="378">
        <v>60</v>
      </c>
      <c r="H3046" s="378">
        <v>60</v>
      </c>
      <c r="I3046" s="379">
        <v>8.0547400130000002E-5</v>
      </c>
      <c r="J3046" s="379">
        <v>1.34245667E-6</v>
      </c>
      <c r="K3046" s="379">
        <v>0</v>
      </c>
    </row>
    <row r="3047" spans="2:11" x14ac:dyDescent="0.2">
      <c r="B3047" s="375" t="s">
        <v>2378</v>
      </c>
      <c r="C3047" s="359" t="s">
        <v>2077</v>
      </c>
      <c r="D3047" s="359" t="s">
        <v>1779</v>
      </c>
      <c r="E3047" s="376" t="s">
        <v>1982</v>
      </c>
      <c r="F3047" s="377">
        <v>1</v>
      </c>
      <c r="G3047" s="378">
        <v>75</v>
      </c>
      <c r="H3047" s="378">
        <v>75</v>
      </c>
      <c r="I3047" s="379">
        <v>1.0068425016E-4</v>
      </c>
      <c r="J3047" s="379">
        <v>1.34245667E-6</v>
      </c>
      <c r="K3047" s="379">
        <v>0</v>
      </c>
    </row>
    <row r="3048" spans="2:11" x14ac:dyDescent="0.2">
      <c r="B3048" s="375" t="s">
        <v>2378</v>
      </c>
      <c r="C3048" s="359" t="s">
        <v>2077</v>
      </c>
      <c r="D3048" s="359" t="s">
        <v>1779</v>
      </c>
      <c r="E3048" s="376" t="s">
        <v>1982</v>
      </c>
      <c r="F3048" s="377">
        <v>1</v>
      </c>
      <c r="G3048" s="378">
        <v>295</v>
      </c>
      <c r="H3048" s="378">
        <v>295</v>
      </c>
      <c r="I3048" s="379">
        <v>3.9602471731E-4</v>
      </c>
      <c r="J3048" s="379">
        <v>1.34245667E-6</v>
      </c>
      <c r="K3048" s="379">
        <v>0</v>
      </c>
    </row>
    <row r="3049" spans="2:11" x14ac:dyDescent="0.2">
      <c r="B3049" s="375" t="s">
        <v>2378</v>
      </c>
      <c r="C3049" s="359" t="s">
        <v>1877</v>
      </c>
      <c r="D3049" s="359" t="s">
        <v>1779</v>
      </c>
      <c r="E3049" s="376" t="s">
        <v>1982</v>
      </c>
      <c r="F3049" s="377">
        <v>2</v>
      </c>
      <c r="G3049" s="378">
        <v>17</v>
      </c>
      <c r="H3049" s="378">
        <v>34</v>
      </c>
      <c r="I3049" s="379">
        <v>4.5643526740000003E-5</v>
      </c>
      <c r="J3049" s="379">
        <v>2.68491334E-6</v>
      </c>
      <c r="K3049" s="379">
        <v>0</v>
      </c>
    </row>
    <row r="3050" spans="2:11" x14ac:dyDescent="0.2">
      <c r="B3050" s="375" t="s">
        <v>2378</v>
      </c>
      <c r="C3050" s="359" t="s">
        <v>2157</v>
      </c>
      <c r="D3050" s="359" t="s">
        <v>2547</v>
      </c>
      <c r="E3050" s="376" t="s">
        <v>1982</v>
      </c>
      <c r="F3050" s="377">
        <v>72</v>
      </c>
      <c r="G3050" s="378">
        <v>185</v>
      </c>
      <c r="H3050" s="378">
        <v>13320</v>
      </c>
      <c r="I3050" s="379">
        <v>1.7881522829149999E-2</v>
      </c>
      <c r="J3050" s="379">
        <v>9.6656880159999995E-5</v>
      </c>
      <c r="K3050" s="379">
        <v>0</v>
      </c>
    </row>
    <row r="3051" spans="2:11" x14ac:dyDescent="0.2">
      <c r="B3051" s="375" t="s">
        <v>2378</v>
      </c>
      <c r="C3051" s="359" t="s">
        <v>2120</v>
      </c>
      <c r="D3051" s="359" t="s">
        <v>1783</v>
      </c>
      <c r="E3051" s="376" t="s">
        <v>1982</v>
      </c>
      <c r="F3051" s="377">
        <v>1</v>
      </c>
      <c r="G3051" s="378">
        <v>95</v>
      </c>
      <c r="H3051" s="378">
        <v>95</v>
      </c>
      <c r="I3051" s="379">
        <v>1.2753338354000001E-4</v>
      </c>
      <c r="J3051" s="379">
        <v>1.34245667E-6</v>
      </c>
      <c r="K3051" s="379">
        <v>0</v>
      </c>
    </row>
    <row r="3052" spans="2:11" x14ac:dyDescent="0.2">
      <c r="B3052" s="375" t="s">
        <v>2378</v>
      </c>
      <c r="C3052" s="359" t="s">
        <v>2120</v>
      </c>
      <c r="D3052" s="359" t="s">
        <v>1783</v>
      </c>
      <c r="E3052" s="376" t="s">
        <v>1982</v>
      </c>
      <c r="F3052" s="377">
        <v>2</v>
      </c>
      <c r="G3052" s="378">
        <v>93</v>
      </c>
      <c r="H3052" s="378">
        <v>186</v>
      </c>
      <c r="I3052" s="379">
        <v>2.4969694041000002E-4</v>
      </c>
      <c r="J3052" s="379">
        <v>2.68491334E-6</v>
      </c>
      <c r="K3052" s="379">
        <v>0</v>
      </c>
    </row>
    <row r="3053" spans="2:11" x14ac:dyDescent="0.2">
      <c r="B3053" s="375" t="s">
        <v>2379</v>
      </c>
      <c r="C3053" s="359" t="s">
        <v>1910</v>
      </c>
      <c r="D3053" s="359" t="s">
        <v>2547</v>
      </c>
      <c r="E3053" s="376" t="s">
        <v>1982</v>
      </c>
      <c r="F3053" s="377">
        <v>133</v>
      </c>
      <c r="G3053" s="378">
        <v>170</v>
      </c>
      <c r="H3053" s="378">
        <v>22610</v>
      </c>
      <c r="I3053" s="379">
        <v>3.035294528281E-2</v>
      </c>
      <c r="J3053" s="379">
        <v>1.7854673695999999E-4</v>
      </c>
      <c r="K3053" s="379">
        <v>0</v>
      </c>
    </row>
    <row r="3054" spans="2:11" x14ac:dyDescent="0.2">
      <c r="B3054" s="375" t="s">
        <v>2379</v>
      </c>
      <c r="C3054" s="359" t="s">
        <v>1910</v>
      </c>
      <c r="D3054" s="359" t="s">
        <v>2547</v>
      </c>
      <c r="E3054" s="376" t="s">
        <v>1982</v>
      </c>
      <c r="F3054" s="377">
        <v>133</v>
      </c>
      <c r="G3054" s="378">
        <v>275</v>
      </c>
      <c r="H3054" s="378">
        <v>36575</v>
      </c>
      <c r="I3054" s="379">
        <v>4.9100352663369998E-2</v>
      </c>
      <c r="J3054" s="379">
        <v>1.7854673695999999E-4</v>
      </c>
      <c r="K3054" s="379">
        <v>0</v>
      </c>
    </row>
    <row r="3055" spans="2:11" x14ac:dyDescent="0.2">
      <c r="B3055" s="375" t="s">
        <v>2379</v>
      </c>
      <c r="C3055" s="359" t="s">
        <v>2352</v>
      </c>
      <c r="D3055" s="359" t="s">
        <v>2547</v>
      </c>
      <c r="E3055" s="376" t="s">
        <v>1982</v>
      </c>
      <c r="F3055" s="377">
        <v>3</v>
      </c>
      <c r="G3055" s="378">
        <v>190</v>
      </c>
      <c r="H3055" s="378">
        <v>570</v>
      </c>
      <c r="I3055" s="379">
        <v>7.6520030125000005E-4</v>
      </c>
      <c r="J3055" s="379">
        <v>4.02737001E-6</v>
      </c>
      <c r="K3055" s="379">
        <v>0</v>
      </c>
    </row>
    <row r="3056" spans="2:11" x14ac:dyDescent="0.2">
      <c r="B3056" s="375" t="s">
        <v>2379</v>
      </c>
      <c r="C3056" s="359" t="s">
        <v>1912</v>
      </c>
      <c r="D3056" s="359" t="s">
        <v>1779</v>
      </c>
      <c r="E3056" s="376" t="s">
        <v>1982</v>
      </c>
      <c r="F3056" s="377">
        <v>2</v>
      </c>
      <c r="G3056" s="378">
        <v>50</v>
      </c>
      <c r="H3056" s="378">
        <v>100</v>
      </c>
      <c r="I3056" s="379">
        <v>1.3424566689E-4</v>
      </c>
      <c r="J3056" s="379">
        <v>2.68491334E-6</v>
      </c>
      <c r="K3056" s="379">
        <v>0</v>
      </c>
    </row>
    <row r="3057" spans="2:11" x14ac:dyDescent="0.2">
      <c r="B3057" s="375" t="s">
        <v>2379</v>
      </c>
      <c r="C3057" s="359" t="s">
        <v>1809</v>
      </c>
      <c r="D3057" s="359" t="s">
        <v>1783</v>
      </c>
      <c r="E3057" s="376" t="s">
        <v>1982</v>
      </c>
      <c r="F3057" s="377">
        <v>13</v>
      </c>
      <c r="G3057" s="378">
        <v>205</v>
      </c>
      <c r="H3057" s="378">
        <v>2665</v>
      </c>
      <c r="I3057" s="379">
        <v>3.5776470224999999E-3</v>
      </c>
      <c r="J3057" s="379">
        <v>1.7451936700000001E-5</v>
      </c>
      <c r="K3057" s="379">
        <v>0</v>
      </c>
    </row>
    <row r="3058" spans="2:11" x14ac:dyDescent="0.2">
      <c r="B3058" s="375" t="s">
        <v>2379</v>
      </c>
      <c r="C3058" s="359" t="s">
        <v>2019</v>
      </c>
      <c r="D3058" s="359" t="s">
        <v>1783</v>
      </c>
      <c r="E3058" s="376" t="s">
        <v>1982</v>
      </c>
      <c r="F3058" s="377">
        <v>40</v>
      </c>
      <c r="G3058" s="378">
        <v>6</v>
      </c>
      <c r="H3058" s="378">
        <v>240</v>
      </c>
      <c r="I3058" s="379">
        <v>3.2218960052999998E-4</v>
      </c>
      <c r="J3058" s="379">
        <v>5.3698266749999998E-5</v>
      </c>
      <c r="K3058" s="379">
        <v>0</v>
      </c>
    </row>
    <row r="3059" spans="2:11" x14ac:dyDescent="0.2">
      <c r="B3059" s="375" t="s">
        <v>2379</v>
      </c>
      <c r="C3059" s="359" t="s">
        <v>1812</v>
      </c>
      <c r="D3059" s="359" t="s">
        <v>1783</v>
      </c>
      <c r="E3059" s="376" t="s">
        <v>1982</v>
      </c>
      <c r="F3059" s="377">
        <v>1</v>
      </c>
      <c r="G3059" s="378">
        <v>50</v>
      </c>
      <c r="H3059" s="378">
        <v>50</v>
      </c>
      <c r="I3059" s="379">
        <v>6.7122833439999996E-5</v>
      </c>
      <c r="J3059" s="379">
        <v>1.34245667E-6</v>
      </c>
      <c r="K3059" s="379">
        <v>0</v>
      </c>
    </row>
    <row r="3060" spans="2:11" x14ac:dyDescent="0.2">
      <c r="B3060" s="375" t="s">
        <v>2379</v>
      </c>
      <c r="C3060" s="359" t="s">
        <v>1812</v>
      </c>
      <c r="D3060" s="359" t="s">
        <v>1783</v>
      </c>
      <c r="E3060" s="376" t="s">
        <v>1982</v>
      </c>
      <c r="F3060" s="377">
        <v>3</v>
      </c>
      <c r="G3060" s="378">
        <v>110</v>
      </c>
      <c r="H3060" s="378">
        <v>330</v>
      </c>
      <c r="I3060" s="379">
        <v>4.4301070072000001E-4</v>
      </c>
      <c r="J3060" s="379">
        <v>4.02737001E-6</v>
      </c>
      <c r="K3060" s="379">
        <v>0</v>
      </c>
    </row>
    <row r="3061" spans="2:11" x14ac:dyDescent="0.2">
      <c r="B3061" s="375" t="s">
        <v>2379</v>
      </c>
      <c r="C3061" s="359" t="s">
        <v>2088</v>
      </c>
      <c r="D3061" s="359" t="s">
        <v>1779</v>
      </c>
      <c r="E3061" s="376" t="s">
        <v>1982</v>
      </c>
      <c r="F3061" s="377">
        <v>6</v>
      </c>
      <c r="G3061" s="378">
        <v>408</v>
      </c>
      <c r="H3061" s="378">
        <v>2448</v>
      </c>
      <c r="I3061" s="379">
        <v>3.2863339253599998E-3</v>
      </c>
      <c r="J3061" s="379">
        <v>8.0547400100000002E-6</v>
      </c>
      <c r="K3061" s="379">
        <v>0</v>
      </c>
    </row>
    <row r="3062" spans="2:11" x14ac:dyDescent="0.2">
      <c r="B3062" s="375" t="s">
        <v>2379</v>
      </c>
      <c r="C3062" s="359" t="s">
        <v>2048</v>
      </c>
      <c r="D3062" s="359" t="s">
        <v>1779</v>
      </c>
      <c r="E3062" s="376" t="s">
        <v>1982</v>
      </c>
      <c r="F3062" s="377">
        <v>24</v>
      </c>
      <c r="G3062" s="378">
        <v>260</v>
      </c>
      <c r="H3062" s="378">
        <v>6240</v>
      </c>
      <c r="I3062" s="379">
        <v>8.3769296136500006E-3</v>
      </c>
      <c r="J3062" s="379">
        <v>3.2218960049999997E-5</v>
      </c>
      <c r="K3062" s="379">
        <v>0</v>
      </c>
    </row>
    <row r="3063" spans="2:11" x14ac:dyDescent="0.2">
      <c r="B3063" s="375" t="s">
        <v>2379</v>
      </c>
      <c r="C3063" s="359" t="s">
        <v>1822</v>
      </c>
      <c r="D3063" s="359" t="s">
        <v>1783</v>
      </c>
      <c r="E3063" s="376" t="s">
        <v>1982</v>
      </c>
      <c r="F3063" s="377">
        <v>74</v>
      </c>
      <c r="G3063" s="378">
        <v>360</v>
      </c>
      <c r="H3063" s="378">
        <v>26640</v>
      </c>
      <c r="I3063" s="379">
        <v>3.5763045658289999E-2</v>
      </c>
      <c r="J3063" s="379">
        <v>9.9341793499999997E-5</v>
      </c>
      <c r="K3063" s="379">
        <v>0</v>
      </c>
    </row>
    <row r="3064" spans="2:11" x14ac:dyDescent="0.2">
      <c r="B3064" s="375" t="s">
        <v>2379</v>
      </c>
      <c r="C3064" s="359" t="s">
        <v>1925</v>
      </c>
      <c r="D3064" s="359" t="s">
        <v>1779</v>
      </c>
      <c r="E3064" s="376" t="s">
        <v>1982</v>
      </c>
      <c r="F3064" s="377">
        <v>7</v>
      </c>
      <c r="G3064" s="378">
        <v>110</v>
      </c>
      <c r="H3064" s="378">
        <v>770</v>
      </c>
      <c r="I3064" s="379">
        <v>1.0336916350199999E-3</v>
      </c>
      <c r="J3064" s="379">
        <v>9.3971966799999994E-6</v>
      </c>
      <c r="K3064" s="379">
        <v>0</v>
      </c>
    </row>
    <row r="3065" spans="2:11" x14ac:dyDescent="0.2">
      <c r="B3065" s="375" t="s">
        <v>2379</v>
      </c>
      <c r="C3065" s="359" t="s">
        <v>2099</v>
      </c>
      <c r="D3065" s="359" t="s">
        <v>1783</v>
      </c>
      <c r="E3065" s="376" t="s">
        <v>1982</v>
      </c>
      <c r="F3065" s="377">
        <v>24</v>
      </c>
      <c r="G3065" s="378">
        <v>360</v>
      </c>
      <c r="H3065" s="378">
        <v>8640</v>
      </c>
      <c r="I3065" s="379">
        <v>1.159882561891E-2</v>
      </c>
      <c r="J3065" s="379">
        <v>3.2218960049999997E-5</v>
      </c>
      <c r="K3065" s="379">
        <v>0</v>
      </c>
    </row>
    <row r="3066" spans="2:11" x14ac:dyDescent="0.2">
      <c r="B3066" s="375" t="s">
        <v>2379</v>
      </c>
      <c r="C3066" s="359" t="s">
        <v>2228</v>
      </c>
      <c r="D3066" s="359" t="s">
        <v>2547</v>
      </c>
      <c r="E3066" s="376" t="s">
        <v>1982</v>
      </c>
      <c r="F3066" s="377">
        <v>45</v>
      </c>
      <c r="G3066" s="378">
        <v>385</v>
      </c>
      <c r="H3066" s="378">
        <v>17325</v>
      </c>
      <c r="I3066" s="379">
        <v>2.3258061787910001E-2</v>
      </c>
      <c r="J3066" s="379">
        <v>6.0410550100000002E-5</v>
      </c>
      <c r="K3066" s="379">
        <v>0</v>
      </c>
    </row>
    <row r="3067" spans="2:11" x14ac:dyDescent="0.2">
      <c r="B3067" s="375" t="s">
        <v>2379</v>
      </c>
      <c r="C3067" s="359" t="s">
        <v>2207</v>
      </c>
      <c r="D3067" s="359" t="s">
        <v>2547</v>
      </c>
      <c r="E3067" s="376" t="s">
        <v>1982</v>
      </c>
      <c r="F3067" s="377">
        <v>30</v>
      </c>
      <c r="G3067" s="378">
        <v>385</v>
      </c>
      <c r="H3067" s="378">
        <v>11550</v>
      </c>
      <c r="I3067" s="379">
        <v>1.550537452527E-2</v>
      </c>
      <c r="J3067" s="379">
        <v>4.0273700070000002E-5</v>
      </c>
      <c r="K3067" s="379">
        <v>0</v>
      </c>
    </row>
    <row r="3068" spans="2:11" x14ac:dyDescent="0.2">
      <c r="B3068" s="375" t="s">
        <v>2379</v>
      </c>
      <c r="C3068" s="359" t="s">
        <v>2005</v>
      </c>
      <c r="D3068" s="359" t="s">
        <v>1779</v>
      </c>
      <c r="E3068" s="376" t="s">
        <v>1982</v>
      </c>
      <c r="F3068" s="377">
        <v>2</v>
      </c>
      <c r="G3068" s="378">
        <v>65</v>
      </c>
      <c r="H3068" s="378">
        <v>130</v>
      </c>
      <c r="I3068" s="379">
        <v>1.7451936695E-4</v>
      </c>
      <c r="J3068" s="379">
        <v>2.68491334E-6</v>
      </c>
      <c r="K3068" s="379">
        <v>0</v>
      </c>
    </row>
    <row r="3069" spans="2:11" x14ac:dyDescent="0.2">
      <c r="B3069" s="375" t="s">
        <v>2379</v>
      </c>
      <c r="C3069" s="359" t="s">
        <v>2005</v>
      </c>
      <c r="D3069" s="359" t="s">
        <v>1779</v>
      </c>
      <c r="E3069" s="376" t="s">
        <v>1982</v>
      </c>
      <c r="F3069" s="377">
        <v>1</v>
      </c>
      <c r="G3069" s="378">
        <v>137</v>
      </c>
      <c r="H3069" s="378">
        <v>137</v>
      </c>
      <c r="I3069" s="379">
        <v>1.8391656362999999E-4</v>
      </c>
      <c r="J3069" s="379">
        <v>1.34245667E-6</v>
      </c>
      <c r="K3069" s="379">
        <v>0</v>
      </c>
    </row>
    <row r="3070" spans="2:11" x14ac:dyDescent="0.2">
      <c r="B3070" s="375" t="s">
        <v>2379</v>
      </c>
      <c r="C3070" s="359" t="s">
        <v>2005</v>
      </c>
      <c r="D3070" s="359" t="s">
        <v>1779</v>
      </c>
      <c r="E3070" s="376" t="s">
        <v>1982</v>
      </c>
      <c r="F3070" s="377">
        <v>5</v>
      </c>
      <c r="G3070" s="378">
        <v>97</v>
      </c>
      <c r="H3070" s="378">
        <v>485</v>
      </c>
      <c r="I3070" s="379">
        <v>6.5109148439000003E-4</v>
      </c>
      <c r="J3070" s="379">
        <v>6.7122833400000002E-6</v>
      </c>
      <c r="K3070" s="379">
        <v>0</v>
      </c>
    </row>
    <row r="3071" spans="2:11" x14ac:dyDescent="0.2">
      <c r="B3071" s="375" t="s">
        <v>2379</v>
      </c>
      <c r="C3071" s="359" t="s">
        <v>2005</v>
      </c>
      <c r="D3071" s="359" t="s">
        <v>1779</v>
      </c>
      <c r="E3071" s="376" t="s">
        <v>1982</v>
      </c>
      <c r="F3071" s="377">
        <v>23</v>
      </c>
      <c r="G3071" s="378">
        <v>200</v>
      </c>
      <c r="H3071" s="378">
        <v>4600</v>
      </c>
      <c r="I3071" s="379">
        <v>6.17530067673E-3</v>
      </c>
      <c r="J3071" s="379">
        <v>3.0876503380000003E-5</v>
      </c>
      <c r="K3071" s="379">
        <v>0</v>
      </c>
    </row>
    <row r="3072" spans="2:11" x14ac:dyDescent="0.2">
      <c r="B3072" s="375" t="s">
        <v>2379</v>
      </c>
      <c r="C3072" s="359" t="s">
        <v>1876</v>
      </c>
      <c r="D3072" s="359" t="s">
        <v>1779</v>
      </c>
      <c r="E3072" s="376" t="s">
        <v>1982</v>
      </c>
      <c r="F3072" s="377">
        <v>31</v>
      </c>
      <c r="G3072" s="378">
        <v>10</v>
      </c>
      <c r="H3072" s="378">
        <v>310</v>
      </c>
      <c r="I3072" s="379">
        <v>4.1616156735E-4</v>
      </c>
      <c r="J3072" s="379">
        <v>4.161615673E-5</v>
      </c>
      <c r="K3072" s="379">
        <v>0</v>
      </c>
    </row>
    <row r="3073" spans="2:11" x14ac:dyDescent="0.2">
      <c r="B3073" s="375" t="s">
        <v>2379</v>
      </c>
      <c r="C3073" s="359" t="s">
        <v>2256</v>
      </c>
      <c r="D3073" s="359" t="s">
        <v>2547</v>
      </c>
      <c r="E3073" s="376" t="s">
        <v>1982</v>
      </c>
      <c r="F3073" s="377">
        <v>1</v>
      </c>
      <c r="G3073" s="378">
        <v>140</v>
      </c>
      <c r="H3073" s="378">
        <v>140</v>
      </c>
      <c r="I3073" s="379">
        <v>1.8794393363999999E-4</v>
      </c>
      <c r="J3073" s="379">
        <v>1.34245667E-6</v>
      </c>
      <c r="K3073" s="379">
        <v>0</v>
      </c>
    </row>
    <row r="3074" spans="2:11" x14ac:dyDescent="0.2">
      <c r="B3074" s="375" t="s">
        <v>2379</v>
      </c>
      <c r="C3074" s="359" t="s">
        <v>2256</v>
      </c>
      <c r="D3074" s="359" t="s">
        <v>2547</v>
      </c>
      <c r="E3074" s="376" t="s">
        <v>1982</v>
      </c>
      <c r="F3074" s="377">
        <v>5</v>
      </c>
      <c r="G3074" s="378">
        <v>335</v>
      </c>
      <c r="H3074" s="378">
        <v>1675</v>
      </c>
      <c r="I3074" s="379">
        <v>2.2486149203300001E-3</v>
      </c>
      <c r="J3074" s="379">
        <v>6.7122833400000002E-6</v>
      </c>
      <c r="K3074" s="379">
        <v>0</v>
      </c>
    </row>
    <row r="3075" spans="2:11" x14ac:dyDescent="0.2">
      <c r="B3075" s="375" t="s">
        <v>2379</v>
      </c>
      <c r="C3075" s="359" t="s">
        <v>2158</v>
      </c>
      <c r="D3075" s="359" t="s">
        <v>1779</v>
      </c>
      <c r="E3075" s="376" t="s">
        <v>1982</v>
      </c>
      <c r="F3075" s="377">
        <v>4</v>
      </c>
      <c r="G3075" s="378">
        <v>190</v>
      </c>
      <c r="H3075" s="378">
        <v>760</v>
      </c>
      <c r="I3075" s="379">
        <v>1.0202670683299999E-3</v>
      </c>
      <c r="J3075" s="379">
        <v>5.36982668E-6</v>
      </c>
      <c r="K3075" s="379">
        <v>0</v>
      </c>
    </row>
    <row r="3076" spans="2:11" x14ac:dyDescent="0.2">
      <c r="B3076" s="375" t="s">
        <v>2379</v>
      </c>
      <c r="C3076" s="359" t="s">
        <v>1898</v>
      </c>
      <c r="D3076" s="359" t="s">
        <v>1783</v>
      </c>
      <c r="E3076" s="376" t="s">
        <v>1982</v>
      </c>
      <c r="F3076" s="377">
        <v>33</v>
      </c>
      <c r="G3076" s="378">
        <v>295</v>
      </c>
      <c r="H3076" s="378">
        <v>9735</v>
      </c>
      <c r="I3076" s="379">
        <v>1.3068815671299999E-2</v>
      </c>
      <c r="J3076" s="379">
        <v>4.4301070070000002E-5</v>
      </c>
      <c r="K3076" s="379">
        <v>0</v>
      </c>
    </row>
    <row r="3077" spans="2:11" x14ac:dyDescent="0.2">
      <c r="B3077" s="375" t="s">
        <v>2379</v>
      </c>
      <c r="C3077" s="359" t="s">
        <v>1997</v>
      </c>
      <c r="D3077" s="359" t="s">
        <v>1779</v>
      </c>
      <c r="E3077" s="376" t="s">
        <v>1982</v>
      </c>
      <c r="F3077" s="377">
        <v>2</v>
      </c>
      <c r="G3077" s="378">
        <v>130</v>
      </c>
      <c r="H3077" s="378">
        <v>260</v>
      </c>
      <c r="I3077" s="379">
        <v>3.4903873389999999E-4</v>
      </c>
      <c r="J3077" s="379">
        <v>2.68491334E-6</v>
      </c>
      <c r="K3077" s="379">
        <v>0</v>
      </c>
    </row>
    <row r="3078" spans="2:11" x14ac:dyDescent="0.2">
      <c r="B3078" s="375" t="s">
        <v>2380</v>
      </c>
      <c r="C3078" s="359" t="s">
        <v>2352</v>
      </c>
      <c r="D3078" s="359" t="s">
        <v>2547</v>
      </c>
      <c r="E3078" s="376" t="s">
        <v>1982</v>
      </c>
      <c r="F3078" s="377">
        <v>40</v>
      </c>
      <c r="G3078" s="378">
        <v>332</v>
      </c>
      <c r="H3078" s="378">
        <v>13280</v>
      </c>
      <c r="I3078" s="379">
        <v>1.7827824562390002E-2</v>
      </c>
      <c r="J3078" s="379">
        <v>5.3698266749999998E-5</v>
      </c>
      <c r="K3078" s="379">
        <v>0</v>
      </c>
    </row>
    <row r="3079" spans="2:11" x14ac:dyDescent="0.2">
      <c r="B3079" s="375" t="s">
        <v>2380</v>
      </c>
      <c r="C3079" s="359" t="s">
        <v>2088</v>
      </c>
      <c r="D3079" s="359" t="s">
        <v>1779</v>
      </c>
      <c r="E3079" s="376" t="s">
        <v>1982</v>
      </c>
      <c r="F3079" s="377">
        <v>2</v>
      </c>
      <c r="G3079" s="378">
        <v>110</v>
      </c>
      <c r="H3079" s="378">
        <v>220</v>
      </c>
      <c r="I3079" s="379">
        <v>2.9534046715E-4</v>
      </c>
      <c r="J3079" s="379">
        <v>2.68491334E-6</v>
      </c>
      <c r="K3079" s="379">
        <v>0</v>
      </c>
    </row>
    <row r="3080" spans="2:11" x14ac:dyDescent="0.2">
      <c r="B3080" s="375" t="s">
        <v>2380</v>
      </c>
      <c r="C3080" s="359" t="s">
        <v>1782</v>
      </c>
      <c r="D3080" s="359" t="s">
        <v>1783</v>
      </c>
      <c r="E3080" s="376" t="s">
        <v>1982</v>
      </c>
      <c r="F3080" s="377">
        <v>197</v>
      </c>
      <c r="G3080" s="378">
        <v>303.90862944162399</v>
      </c>
      <c r="H3080" s="378">
        <v>59870</v>
      </c>
      <c r="I3080" s="379">
        <v>8.0372880764340002E-2</v>
      </c>
      <c r="J3080" s="379">
        <v>2.6446396376000002E-4</v>
      </c>
      <c r="K3080" s="379">
        <v>0</v>
      </c>
    </row>
    <row r="3081" spans="2:11" x14ac:dyDescent="0.2">
      <c r="B3081" s="375" t="s">
        <v>2380</v>
      </c>
      <c r="C3081" s="359" t="s">
        <v>2048</v>
      </c>
      <c r="D3081" s="359" t="s">
        <v>1779</v>
      </c>
      <c r="E3081" s="376" t="s">
        <v>1982</v>
      </c>
      <c r="F3081" s="377">
        <v>64</v>
      </c>
      <c r="G3081" s="378">
        <v>343</v>
      </c>
      <c r="H3081" s="378">
        <v>21952</v>
      </c>
      <c r="I3081" s="379">
        <v>2.9469608794700002E-2</v>
      </c>
      <c r="J3081" s="379">
        <v>8.5917226810000005E-5</v>
      </c>
      <c r="K3081" s="379">
        <v>0</v>
      </c>
    </row>
    <row r="3082" spans="2:11" x14ac:dyDescent="0.2">
      <c r="B3082" s="375" t="s">
        <v>2380</v>
      </c>
      <c r="C3082" s="359" t="s">
        <v>1842</v>
      </c>
      <c r="D3082" s="359" t="s">
        <v>1779</v>
      </c>
      <c r="E3082" s="376" t="s">
        <v>1982</v>
      </c>
      <c r="F3082" s="377">
        <v>14</v>
      </c>
      <c r="G3082" s="378">
        <v>380.71428571428601</v>
      </c>
      <c r="H3082" s="378">
        <v>5330</v>
      </c>
      <c r="I3082" s="379">
        <v>7.1552940449999998E-3</v>
      </c>
      <c r="J3082" s="379">
        <v>1.8794393359999999E-5</v>
      </c>
      <c r="K3082" s="379">
        <v>0</v>
      </c>
    </row>
    <row r="3083" spans="2:11" x14ac:dyDescent="0.2">
      <c r="B3083" s="375" t="s">
        <v>2380</v>
      </c>
      <c r="C3083" s="359" t="s">
        <v>1933</v>
      </c>
      <c r="D3083" s="359" t="s">
        <v>1783</v>
      </c>
      <c r="E3083" s="376" t="s">
        <v>1982</v>
      </c>
      <c r="F3083" s="377">
        <v>22</v>
      </c>
      <c r="G3083" s="378">
        <v>300</v>
      </c>
      <c r="H3083" s="378">
        <v>6600</v>
      </c>
      <c r="I3083" s="379">
        <v>8.8602140144399995E-3</v>
      </c>
      <c r="J3083" s="379">
        <v>2.9534046709999999E-5</v>
      </c>
      <c r="K3083" s="379">
        <v>0</v>
      </c>
    </row>
    <row r="3084" spans="2:11" x14ac:dyDescent="0.2">
      <c r="B3084" s="375" t="s">
        <v>2380</v>
      </c>
      <c r="C3084" s="359" t="s">
        <v>2005</v>
      </c>
      <c r="D3084" s="359" t="s">
        <v>1779</v>
      </c>
      <c r="E3084" s="376" t="s">
        <v>1982</v>
      </c>
      <c r="F3084" s="377">
        <v>3</v>
      </c>
      <c r="G3084" s="378">
        <v>70</v>
      </c>
      <c r="H3084" s="378">
        <v>210</v>
      </c>
      <c r="I3084" s="379">
        <v>2.8191590046000001E-4</v>
      </c>
      <c r="J3084" s="379">
        <v>4.02737001E-6</v>
      </c>
      <c r="K3084" s="379">
        <v>0</v>
      </c>
    </row>
    <row r="3085" spans="2:11" x14ac:dyDescent="0.2">
      <c r="B3085" s="375" t="s">
        <v>2380</v>
      </c>
      <c r="C3085" s="359" t="s">
        <v>1858</v>
      </c>
      <c r="D3085" s="359" t="s">
        <v>1779</v>
      </c>
      <c r="E3085" s="376" t="s">
        <v>1982</v>
      </c>
      <c r="F3085" s="377">
        <v>1</v>
      </c>
      <c r="G3085" s="378">
        <v>25</v>
      </c>
      <c r="H3085" s="378">
        <v>25</v>
      </c>
      <c r="I3085" s="379">
        <v>3.3561416719999998E-5</v>
      </c>
      <c r="J3085" s="379">
        <v>1.34245667E-6</v>
      </c>
      <c r="K3085" s="379">
        <v>0</v>
      </c>
    </row>
    <row r="3086" spans="2:11" x14ac:dyDescent="0.2">
      <c r="B3086" s="375" t="s">
        <v>2380</v>
      </c>
      <c r="C3086" s="359" t="s">
        <v>1943</v>
      </c>
      <c r="D3086" s="359" t="s">
        <v>2547</v>
      </c>
      <c r="E3086" s="376" t="s">
        <v>1982</v>
      </c>
      <c r="F3086" s="377">
        <v>19</v>
      </c>
      <c r="G3086" s="378">
        <v>147.73684210526301</v>
      </c>
      <c r="H3086" s="378">
        <v>2807</v>
      </c>
      <c r="I3086" s="379">
        <v>3.7682758694799999E-3</v>
      </c>
      <c r="J3086" s="379">
        <v>2.550667671E-5</v>
      </c>
      <c r="K3086" s="379">
        <v>0</v>
      </c>
    </row>
    <row r="3087" spans="2:11" x14ac:dyDescent="0.2">
      <c r="B3087" s="375" t="s">
        <v>2380</v>
      </c>
      <c r="C3087" s="359" t="s">
        <v>2076</v>
      </c>
      <c r="D3087" s="359" t="s">
        <v>1779</v>
      </c>
      <c r="E3087" s="376" t="s">
        <v>1982</v>
      </c>
      <c r="F3087" s="377">
        <v>3</v>
      </c>
      <c r="G3087" s="378">
        <v>91</v>
      </c>
      <c r="H3087" s="378">
        <v>273</v>
      </c>
      <c r="I3087" s="379">
        <v>3.6649067059999998E-4</v>
      </c>
      <c r="J3087" s="379">
        <v>4.02737001E-6</v>
      </c>
      <c r="K3087" s="379">
        <v>0</v>
      </c>
    </row>
    <row r="3088" spans="2:11" x14ac:dyDescent="0.2">
      <c r="B3088" s="375" t="s">
        <v>2380</v>
      </c>
      <c r="C3088" s="359" t="s">
        <v>2106</v>
      </c>
      <c r="D3088" s="359" t="s">
        <v>2547</v>
      </c>
      <c r="E3088" s="376" t="s">
        <v>1982</v>
      </c>
      <c r="F3088" s="377">
        <v>3</v>
      </c>
      <c r="G3088" s="378">
        <v>360</v>
      </c>
      <c r="H3088" s="378">
        <v>1080</v>
      </c>
      <c r="I3088" s="379">
        <v>1.4498532023599999E-3</v>
      </c>
      <c r="J3088" s="379">
        <v>4.02737001E-6</v>
      </c>
      <c r="K3088" s="379">
        <v>0</v>
      </c>
    </row>
    <row r="3089" spans="2:11" x14ac:dyDescent="0.2">
      <c r="B3089" s="375" t="s">
        <v>2380</v>
      </c>
      <c r="C3089" s="359" t="s">
        <v>1874</v>
      </c>
      <c r="D3089" s="359" t="s">
        <v>1779</v>
      </c>
      <c r="E3089" s="376" t="s">
        <v>1982</v>
      </c>
      <c r="F3089" s="377">
        <v>2</v>
      </c>
      <c r="G3089" s="378">
        <v>80</v>
      </c>
      <c r="H3089" s="378">
        <v>160</v>
      </c>
      <c r="I3089" s="379">
        <v>2.1479306702E-4</v>
      </c>
      <c r="J3089" s="379">
        <v>2.68491334E-6</v>
      </c>
      <c r="K3089" s="379">
        <v>0</v>
      </c>
    </row>
    <row r="3090" spans="2:11" x14ac:dyDescent="0.2">
      <c r="B3090" s="375" t="s">
        <v>2380</v>
      </c>
      <c r="C3090" s="359" t="s">
        <v>1874</v>
      </c>
      <c r="D3090" s="359" t="s">
        <v>1779</v>
      </c>
      <c r="E3090" s="376" t="s">
        <v>1982</v>
      </c>
      <c r="F3090" s="377">
        <v>2</v>
      </c>
      <c r="G3090" s="378">
        <v>157</v>
      </c>
      <c r="H3090" s="378">
        <v>314</v>
      </c>
      <c r="I3090" s="379">
        <v>4.2153139402E-4</v>
      </c>
      <c r="J3090" s="379">
        <v>2.68491334E-6</v>
      </c>
      <c r="K3090" s="379">
        <v>0</v>
      </c>
    </row>
    <row r="3091" spans="2:11" x14ac:dyDescent="0.2">
      <c r="B3091" s="375" t="s">
        <v>2380</v>
      </c>
      <c r="C3091" s="359" t="s">
        <v>1959</v>
      </c>
      <c r="D3091" s="359" t="s">
        <v>1783</v>
      </c>
      <c r="E3091" s="376" t="s">
        <v>1982</v>
      </c>
      <c r="F3091" s="377">
        <v>21</v>
      </c>
      <c r="G3091" s="378">
        <v>332</v>
      </c>
      <c r="H3091" s="378">
        <v>6972</v>
      </c>
      <c r="I3091" s="379">
        <v>9.3596078952600005E-3</v>
      </c>
      <c r="J3091" s="379">
        <v>2.8191590050000001E-5</v>
      </c>
      <c r="K3091" s="379">
        <v>0</v>
      </c>
    </row>
    <row r="3092" spans="2:11" x14ac:dyDescent="0.2">
      <c r="B3092" s="375" t="s">
        <v>2380</v>
      </c>
      <c r="C3092" s="359" t="s">
        <v>2155</v>
      </c>
      <c r="D3092" s="359" t="s">
        <v>1783</v>
      </c>
      <c r="E3092" s="376" t="s">
        <v>1982</v>
      </c>
      <c r="F3092" s="377">
        <v>22</v>
      </c>
      <c r="G3092" s="378">
        <v>344.36363636363598</v>
      </c>
      <c r="H3092" s="378">
        <v>7576</v>
      </c>
      <c r="I3092" s="379">
        <v>1.017045172324E-2</v>
      </c>
      <c r="J3092" s="379">
        <v>2.9534046709999999E-5</v>
      </c>
      <c r="K3092" s="379">
        <v>0</v>
      </c>
    </row>
    <row r="3093" spans="2:11" x14ac:dyDescent="0.2">
      <c r="B3093" s="375" t="s">
        <v>2380</v>
      </c>
      <c r="C3093" s="359" t="s">
        <v>2210</v>
      </c>
      <c r="D3093" s="359" t="s">
        <v>2547</v>
      </c>
      <c r="E3093" s="376" t="s">
        <v>1982</v>
      </c>
      <c r="F3093" s="377">
        <v>50</v>
      </c>
      <c r="G3093" s="378">
        <v>60</v>
      </c>
      <c r="H3093" s="378">
        <v>3000</v>
      </c>
      <c r="I3093" s="379">
        <v>4.0273700065599997E-3</v>
      </c>
      <c r="J3093" s="379">
        <v>6.7122833439999996E-5</v>
      </c>
      <c r="K3093" s="379">
        <v>0</v>
      </c>
    </row>
    <row r="3094" spans="2:11" x14ac:dyDescent="0.2">
      <c r="B3094" s="375" t="s">
        <v>2380</v>
      </c>
      <c r="C3094" s="359" t="s">
        <v>1899</v>
      </c>
      <c r="D3094" s="359" t="s">
        <v>1783</v>
      </c>
      <c r="E3094" s="376" t="s">
        <v>1982</v>
      </c>
      <c r="F3094" s="377">
        <v>2</v>
      </c>
      <c r="G3094" s="378">
        <v>90</v>
      </c>
      <c r="H3094" s="378">
        <v>180</v>
      </c>
      <c r="I3094" s="379">
        <v>2.4164220039000001E-4</v>
      </c>
      <c r="J3094" s="379">
        <v>2.68491334E-6</v>
      </c>
      <c r="K3094" s="379">
        <v>0</v>
      </c>
    </row>
    <row r="3095" spans="2:11" x14ac:dyDescent="0.2">
      <c r="B3095" s="375" t="s">
        <v>2381</v>
      </c>
      <c r="C3095" s="359" t="s">
        <v>1931</v>
      </c>
      <c r="D3095" s="359" t="s">
        <v>1783</v>
      </c>
      <c r="E3095" s="376" t="s">
        <v>1982</v>
      </c>
      <c r="F3095" s="377">
        <v>103</v>
      </c>
      <c r="G3095" s="378">
        <v>410</v>
      </c>
      <c r="H3095" s="378">
        <v>42230</v>
      </c>
      <c r="I3095" s="379">
        <v>5.6691945125740002E-2</v>
      </c>
      <c r="J3095" s="379">
        <v>1.3827303688999999E-4</v>
      </c>
      <c r="K3095" s="379">
        <v>0</v>
      </c>
    </row>
    <row r="3096" spans="2:11" x14ac:dyDescent="0.2">
      <c r="B3096" s="375" t="s">
        <v>2381</v>
      </c>
      <c r="C3096" s="359" t="s">
        <v>2036</v>
      </c>
      <c r="D3096" s="359" t="s">
        <v>1783</v>
      </c>
      <c r="E3096" s="376" t="s">
        <v>1982</v>
      </c>
      <c r="F3096" s="377">
        <v>2</v>
      </c>
      <c r="G3096" s="378">
        <v>180</v>
      </c>
      <c r="H3096" s="378">
        <v>360</v>
      </c>
      <c r="I3096" s="379">
        <v>4.8328440078999999E-4</v>
      </c>
      <c r="J3096" s="379">
        <v>2.68491334E-6</v>
      </c>
      <c r="K3096" s="379">
        <v>0</v>
      </c>
    </row>
    <row r="3097" spans="2:11" x14ac:dyDescent="0.2">
      <c r="B3097" s="375" t="s">
        <v>2381</v>
      </c>
      <c r="C3097" s="359" t="s">
        <v>2037</v>
      </c>
      <c r="D3097" s="359" t="s">
        <v>1779</v>
      </c>
      <c r="E3097" s="376" t="s">
        <v>1982</v>
      </c>
      <c r="F3097" s="377">
        <v>7</v>
      </c>
      <c r="G3097" s="378">
        <v>280</v>
      </c>
      <c r="H3097" s="378">
        <v>1960</v>
      </c>
      <c r="I3097" s="379">
        <v>2.6312150709600001E-3</v>
      </c>
      <c r="J3097" s="379">
        <v>9.3971966799999994E-6</v>
      </c>
      <c r="K3097" s="379">
        <v>0</v>
      </c>
    </row>
    <row r="3098" spans="2:11" x14ac:dyDescent="0.2">
      <c r="B3098" s="375" t="s">
        <v>2382</v>
      </c>
      <c r="C3098" s="359" t="s">
        <v>2047</v>
      </c>
      <c r="D3098" s="359" t="s">
        <v>1779</v>
      </c>
      <c r="E3098" s="376" t="s">
        <v>1982</v>
      </c>
      <c r="F3098" s="377">
        <v>40</v>
      </c>
      <c r="G3098" s="378">
        <v>177</v>
      </c>
      <c r="H3098" s="378">
        <v>7080</v>
      </c>
      <c r="I3098" s="379">
        <v>9.5045932154899995E-3</v>
      </c>
      <c r="J3098" s="379">
        <v>5.3698266749999998E-5</v>
      </c>
      <c r="K3098" s="379">
        <v>0</v>
      </c>
    </row>
    <row r="3099" spans="2:11" x14ac:dyDescent="0.2">
      <c r="B3099" s="375" t="s">
        <v>2382</v>
      </c>
      <c r="C3099" s="359" t="s">
        <v>1812</v>
      </c>
      <c r="D3099" s="359" t="s">
        <v>1783</v>
      </c>
      <c r="E3099" s="376" t="s">
        <v>1982</v>
      </c>
      <c r="F3099" s="377">
        <v>6</v>
      </c>
      <c r="G3099" s="378">
        <v>30</v>
      </c>
      <c r="H3099" s="378">
        <v>180</v>
      </c>
      <c r="I3099" s="379">
        <v>2.4164220039000001E-4</v>
      </c>
      <c r="J3099" s="379">
        <v>8.0547400100000002E-6</v>
      </c>
      <c r="K3099" s="379">
        <v>0</v>
      </c>
    </row>
    <row r="3100" spans="2:11" x14ac:dyDescent="0.2">
      <c r="B3100" s="375" t="s">
        <v>2382</v>
      </c>
      <c r="C3100" s="359" t="s">
        <v>2088</v>
      </c>
      <c r="D3100" s="359" t="s">
        <v>1779</v>
      </c>
      <c r="E3100" s="376" t="s">
        <v>1982</v>
      </c>
      <c r="F3100" s="377">
        <v>2</v>
      </c>
      <c r="G3100" s="378">
        <v>67</v>
      </c>
      <c r="H3100" s="378">
        <v>134</v>
      </c>
      <c r="I3100" s="379">
        <v>1.7988919363E-4</v>
      </c>
      <c r="J3100" s="379">
        <v>2.68491334E-6</v>
      </c>
      <c r="K3100" s="379">
        <v>0</v>
      </c>
    </row>
    <row r="3101" spans="2:11" x14ac:dyDescent="0.2">
      <c r="B3101" s="375" t="s">
        <v>2382</v>
      </c>
      <c r="C3101" s="359" t="s">
        <v>1813</v>
      </c>
      <c r="D3101" s="359" t="s">
        <v>1779</v>
      </c>
      <c r="E3101" s="376" t="s">
        <v>1982</v>
      </c>
      <c r="F3101" s="377">
        <v>2</v>
      </c>
      <c r="G3101" s="378">
        <v>120</v>
      </c>
      <c r="H3101" s="378">
        <v>240</v>
      </c>
      <c r="I3101" s="379">
        <v>3.2218960052999998E-4</v>
      </c>
      <c r="J3101" s="379">
        <v>2.68491334E-6</v>
      </c>
      <c r="K3101" s="379">
        <v>0</v>
      </c>
    </row>
    <row r="3102" spans="2:11" x14ac:dyDescent="0.2">
      <c r="B3102" s="375" t="s">
        <v>2382</v>
      </c>
      <c r="C3102" s="359" t="s">
        <v>1782</v>
      </c>
      <c r="D3102" s="359" t="s">
        <v>1783</v>
      </c>
      <c r="E3102" s="376" t="s">
        <v>1982</v>
      </c>
      <c r="F3102" s="377">
        <v>38</v>
      </c>
      <c r="G3102" s="378">
        <v>163</v>
      </c>
      <c r="H3102" s="378">
        <v>6194</v>
      </c>
      <c r="I3102" s="379">
        <v>8.3151766068900006E-3</v>
      </c>
      <c r="J3102" s="379">
        <v>5.1013353419999999E-5</v>
      </c>
      <c r="K3102" s="379">
        <v>0</v>
      </c>
    </row>
    <row r="3103" spans="2:11" x14ac:dyDescent="0.2">
      <c r="B3103" s="375" t="s">
        <v>2382</v>
      </c>
      <c r="C3103" s="359" t="s">
        <v>1782</v>
      </c>
      <c r="D3103" s="359" t="s">
        <v>1783</v>
      </c>
      <c r="E3103" s="376" t="s">
        <v>1982</v>
      </c>
      <c r="F3103" s="377">
        <v>73</v>
      </c>
      <c r="G3103" s="378">
        <v>310</v>
      </c>
      <c r="H3103" s="378">
        <v>22630</v>
      </c>
      <c r="I3103" s="379">
        <v>3.0379794416190001E-2</v>
      </c>
      <c r="J3103" s="379">
        <v>9.7999336830000003E-5</v>
      </c>
      <c r="K3103" s="379">
        <v>0</v>
      </c>
    </row>
    <row r="3104" spans="2:11" x14ac:dyDescent="0.2">
      <c r="B3104" s="375" t="s">
        <v>2382</v>
      </c>
      <c r="C3104" s="359" t="s">
        <v>2048</v>
      </c>
      <c r="D3104" s="359" t="s">
        <v>1779</v>
      </c>
      <c r="E3104" s="376" t="s">
        <v>1982</v>
      </c>
      <c r="F3104" s="377">
        <v>37</v>
      </c>
      <c r="G3104" s="378">
        <v>198</v>
      </c>
      <c r="H3104" s="378">
        <v>7326</v>
      </c>
      <c r="I3104" s="379">
        <v>9.8348375560300006E-3</v>
      </c>
      <c r="J3104" s="379">
        <v>4.9670896749999998E-5</v>
      </c>
      <c r="K3104" s="379">
        <v>0</v>
      </c>
    </row>
    <row r="3105" spans="2:11" x14ac:dyDescent="0.2">
      <c r="B3105" s="375" t="s">
        <v>2382</v>
      </c>
      <c r="C3105" s="359" t="s">
        <v>2092</v>
      </c>
      <c r="D3105" s="359" t="s">
        <v>1783</v>
      </c>
      <c r="E3105" s="376" t="s">
        <v>1982</v>
      </c>
      <c r="F3105" s="377">
        <v>3</v>
      </c>
      <c r="G3105" s="378">
        <v>300</v>
      </c>
      <c r="H3105" s="378">
        <v>900</v>
      </c>
      <c r="I3105" s="379">
        <v>1.20821100197E-3</v>
      </c>
      <c r="J3105" s="379">
        <v>4.02737001E-6</v>
      </c>
      <c r="K3105" s="379">
        <v>0</v>
      </c>
    </row>
    <row r="3106" spans="2:11" x14ac:dyDescent="0.2">
      <c r="B3106" s="375" t="s">
        <v>2382</v>
      </c>
      <c r="C3106" s="359" t="s">
        <v>2383</v>
      </c>
      <c r="D3106" s="359" t="s">
        <v>2547</v>
      </c>
      <c r="E3106" s="376" t="s">
        <v>1982</v>
      </c>
      <c r="F3106" s="377">
        <v>4</v>
      </c>
      <c r="G3106" s="378">
        <v>70</v>
      </c>
      <c r="H3106" s="378">
        <v>280</v>
      </c>
      <c r="I3106" s="379">
        <v>3.7588786727999997E-4</v>
      </c>
      <c r="J3106" s="379">
        <v>5.36982668E-6</v>
      </c>
      <c r="K3106" s="379">
        <v>0</v>
      </c>
    </row>
    <row r="3107" spans="2:11" x14ac:dyDescent="0.2">
      <c r="B3107" s="375" t="s">
        <v>2382</v>
      </c>
      <c r="C3107" s="359" t="s">
        <v>1842</v>
      </c>
      <c r="D3107" s="359" t="s">
        <v>1779</v>
      </c>
      <c r="E3107" s="376" t="s">
        <v>1982</v>
      </c>
      <c r="F3107" s="377">
        <v>1</v>
      </c>
      <c r="G3107" s="378">
        <v>185</v>
      </c>
      <c r="H3107" s="378">
        <v>185</v>
      </c>
      <c r="I3107" s="379">
        <v>2.4835448373999999E-4</v>
      </c>
      <c r="J3107" s="379">
        <v>1.34245667E-6</v>
      </c>
      <c r="K3107" s="379">
        <v>0</v>
      </c>
    </row>
    <row r="3108" spans="2:11" x14ac:dyDescent="0.2">
      <c r="B3108" s="375" t="s">
        <v>2382</v>
      </c>
      <c r="C3108" s="359" t="s">
        <v>2188</v>
      </c>
      <c r="D3108" s="359" t="s">
        <v>2547</v>
      </c>
      <c r="E3108" s="376" t="s">
        <v>1982</v>
      </c>
      <c r="F3108" s="377">
        <v>5</v>
      </c>
      <c r="G3108" s="378">
        <v>310</v>
      </c>
      <c r="H3108" s="378">
        <v>1550</v>
      </c>
      <c r="I3108" s="379">
        <v>2.08080783673E-3</v>
      </c>
      <c r="J3108" s="379">
        <v>6.7122833400000002E-6</v>
      </c>
      <c r="K3108" s="379">
        <v>0</v>
      </c>
    </row>
    <row r="3109" spans="2:11" x14ac:dyDescent="0.2">
      <c r="B3109" s="375" t="s">
        <v>2382</v>
      </c>
      <c r="C3109" s="359" t="s">
        <v>1869</v>
      </c>
      <c r="D3109" s="359" t="s">
        <v>1779</v>
      </c>
      <c r="E3109" s="376" t="s">
        <v>1982</v>
      </c>
      <c r="F3109" s="377">
        <v>8</v>
      </c>
      <c r="G3109" s="378">
        <v>365</v>
      </c>
      <c r="H3109" s="378">
        <v>2920</v>
      </c>
      <c r="I3109" s="379">
        <v>3.9199734730600002E-3</v>
      </c>
      <c r="J3109" s="379">
        <v>1.073965335E-5</v>
      </c>
      <c r="K3109" s="379">
        <v>0</v>
      </c>
    </row>
    <row r="3110" spans="2:11" x14ac:dyDescent="0.2">
      <c r="B3110" s="375" t="s">
        <v>2382</v>
      </c>
      <c r="C3110" s="359" t="s">
        <v>2077</v>
      </c>
      <c r="D3110" s="359" t="s">
        <v>1779</v>
      </c>
      <c r="E3110" s="376" t="s">
        <v>1982</v>
      </c>
      <c r="F3110" s="377">
        <v>3</v>
      </c>
      <c r="G3110" s="378">
        <v>235</v>
      </c>
      <c r="H3110" s="378">
        <v>705</v>
      </c>
      <c r="I3110" s="379">
        <v>9.4643195153999997E-4</v>
      </c>
      <c r="J3110" s="379">
        <v>4.02737001E-6</v>
      </c>
      <c r="K3110" s="379">
        <v>0</v>
      </c>
    </row>
    <row r="3111" spans="2:11" x14ac:dyDescent="0.2">
      <c r="B3111" s="375" t="s">
        <v>2382</v>
      </c>
      <c r="C3111" s="359" t="s">
        <v>1957</v>
      </c>
      <c r="D3111" s="359" t="s">
        <v>1783</v>
      </c>
      <c r="E3111" s="376" t="s">
        <v>1982</v>
      </c>
      <c r="F3111" s="377">
        <v>7</v>
      </c>
      <c r="G3111" s="378">
        <v>75</v>
      </c>
      <c r="H3111" s="378">
        <v>525</v>
      </c>
      <c r="I3111" s="379">
        <v>7.0478975114999999E-4</v>
      </c>
      <c r="J3111" s="379">
        <v>9.3971966799999994E-6</v>
      </c>
      <c r="K3111" s="379">
        <v>0</v>
      </c>
    </row>
    <row r="3112" spans="2:11" x14ac:dyDescent="0.2">
      <c r="B3112" s="375" t="s">
        <v>2382</v>
      </c>
      <c r="C3112" s="359" t="s">
        <v>2158</v>
      </c>
      <c r="D3112" s="359" t="s">
        <v>1779</v>
      </c>
      <c r="E3112" s="376" t="s">
        <v>1982</v>
      </c>
      <c r="F3112" s="377">
        <v>26</v>
      </c>
      <c r="G3112" s="378">
        <v>242</v>
      </c>
      <c r="H3112" s="378">
        <v>6292</v>
      </c>
      <c r="I3112" s="379">
        <v>8.4467373604299994E-3</v>
      </c>
      <c r="J3112" s="379">
        <v>3.4903873389999999E-5</v>
      </c>
      <c r="K3112" s="379">
        <v>0</v>
      </c>
    </row>
    <row r="3113" spans="2:11" x14ac:dyDescent="0.2">
      <c r="B3113" s="375" t="s">
        <v>2382</v>
      </c>
      <c r="C3113" s="359" t="s">
        <v>1887</v>
      </c>
      <c r="D3113" s="359" t="s">
        <v>1779</v>
      </c>
      <c r="E3113" s="376" t="s">
        <v>1982</v>
      </c>
      <c r="F3113" s="377">
        <v>1</v>
      </c>
      <c r="G3113" s="378">
        <v>195</v>
      </c>
      <c r="H3113" s="378">
        <v>195</v>
      </c>
      <c r="I3113" s="379">
        <v>2.6177905042999998E-4</v>
      </c>
      <c r="J3113" s="379">
        <v>1.34245667E-6</v>
      </c>
      <c r="K3113" s="379">
        <v>0</v>
      </c>
    </row>
    <row r="3114" spans="2:11" x14ac:dyDescent="0.2">
      <c r="B3114" s="375" t="s">
        <v>2382</v>
      </c>
      <c r="C3114" s="359" t="s">
        <v>1898</v>
      </c>
      <c r="D3114" s="359" t="s">
        <v>1783</v>
      </c>
      <c r="E3114" s="376" t="s">
        <v>1982</v>
      </c>
      <c r="F3114" s="377">
        <v>158</v>
      </c>
      <c r="G3114" s="378">
        <v>330</v>
      </c>
      <c r="H3114" s="378">
        <v>52140</v>
      </c>
      <c r="I3114" s="379">
        <v>6.9995690714089995E-2</v>
      </c>
      <c r="J3114" s="379">
        <v>2.1210815368000001E-4</v>
      </c>
      <c r="K3114" s="379">
        <v>0</v>
      </c>
    </row>
    <row r="3115" spans="2:11" x14ac:dyDescent="0.2">
      <c r="B3115" s="375" t="s">
        <v>2382</v>
      </c>
      <c r="C3115" s="359" t="s">
        <v>1901</v>
      </c>
      <c r="D3115" s="359" t="s">
        <v>1783</v>
      </c>
      <c r="E3115" s="376" t="s">
        <v>1982</v>
      </c>
      <c r="F3115" s="377">
        <v>498</v>
      </c>
      <c r="G3115" s="378">
        <v>270</v>
      </c>
      <c r="H3115" s="378">
        <v>134460</v>
      </c>
      <c r="I3115" s="379">
        <v>0.18050672369422999</v>
      </c>
      <c r="J3115" s="379">
        <v>6.6854342108999996E-4</v>
      </c>
      <c r="K3115" s="379">
        <v>0</v>
      </c>
    </row>
    <row r="3116" spans="2:11" x14ac:dyDescent="0.2">
      <c r="B3116" s="375" t="s">
        <v>2384</v>
      </c>
      <c r="C3116" s="359" t="s">
        <v>2053</v>
      </c>
      <c r="D3116" s="359" t="s">
        <v>2547</v>
      </c>
      <c r="E3116" s="376" t="s">
        <v>1982</v>
      </c>
      <c r="F3116" s="377">
        <v>13</v>
      </c>
      <c r="G3116" s="378">
        <v>120</v>
      </c>
      <c r="H3116" s="378">
        <v>1560</v>
      </c>
      <c r="I3116" s="379">
        <v>2.09423240341E-3</v>
      </c>
      <c r="J3116" s="379">
        <v>1.7451936700000001E-5</v>
      </c>
      <c r="K3116" s="379">
        <v>0</v>
      </c>
    </row>
    <row r="3117" spans="2:11" x14ac:dyDescent="0.2">
      <c r="B3117" s="375" t="s">
        <v>2385</v>
      </c>
      <c r="C3117" s="359" t="s">
        <v>2005</v>
      </c>
      <c r="D3117" s="359" t="s">
        <v>1779</v>
      </c>
      <c r="E3117" s="376" t="s">
        <v>1982</v>
      </c>
      <c r="F3117" s="377">
        <v>38</v>
      </c>
      <c r="G3117" s="378">
        <v>400</v>
      </c>
      <c r="H3117" s="378">
        <v>15200</v>
      </c>
      <c r="I3117" s="379">
        <v>2.0405341366589998E-2</v>
      </c>
      <c r="J3117" s="379">
        <v>5.1013353419999999E-5</v>
      </c>
      <c r="K3117" s="379">
        <v>0</v>
      </c>
    </row>
    <row r="3118" spans="2:11" x14ac:dyDescent="0.2">
      <c r="B3118" s="375" t="s">
        <v>2385</v>
      </c>
      <c r="C3118" s="359" t="s">
        <v>1855</v>
      </c>
      <c r="D3118" s="359" t="s">
        <v>1779</v>
      </c>
      <c r="E3118" s="376" t="s">
        <v>1982</v>
      </c>
      <c r="F3118" s="377">
        <v>20</v>
      </c>
      <c r="G3118" s="378">
        <v>90</v>
      </c>
      <c r="H3118" s="378">
        <v>1800</v>
      </c>
      <c r="I3118" s="379">
        <v>2.4164220039399999E-3</v>
      </c>
      <c r="J3118" s="379">
        <v>2.6849133380000001E-5</v>
      </c>
      <c r="K3118" s="379">
        <v>0</v>
      </c>
    </row>
    <row r="3119" spans="2:11" x14ac:dyDescent="0.2">
      <c r="B3119" s="375" t="s">
        <v>2385</v>
      </c>
      <c r="C3119" s="359" t="s">
        <v>1861</v>
      </c>
      <c r="D3119" s="359" t="s">
        <v>1783</v>
      </c>
      <c r="E3119" s="376" t="s">
        <v>1982</v>
      </c>
      <c r="F3119" s="377">
        <v>1</v>
      </c>
      <c r="G3119" s="378">
        <v>315</v>
      </c>
      <c r="H3119" s="378">
        <v>315</v>
      </c>
      <c r="I3119" s="379">
        <v>4.2287385068999998E-4</v>
      </c>
      <c r="J3119" s="379">
        <v>1.34245667E-6</v>
      </c>
      <c r="K3119" s="379">
        <v>0</v>
      </c>
    </row>
    <row r="3120" spans="2:11" x14ac:dyDescent="0.2">
      <c r="B3120" s="375" t="s">
        <v>2385</v>
      </c>
      <c r="C3120" s="359" t="s">
        <v>2111</v>
      </c>
      <c r="D3120" s="359" t="s">
        <v>1783</v>
      </c>
      <c r="E3120" s="376" t="s">
        <v>1982</v>
      </c>
      <c r="F3120" s="377">
        <v>2</v>
      </c>
      <c r="G3120" s="378">
        <v>125</v>
      </c>
      <c r="H3120" s="378">
        <v>250</v>
      </c>
      <c r="I3120" s="379">
        <v>3.3561416721E-4</v>
      </c>
      <c r="J3120" s="379">
        <v>2.68491334E-6</v>
      </c>
      <c r="K3120" s="379">
        <v>0</v>
      </c>
    </row>
    <row r="3121" spans="2:11" x14ac:dyDescent="0.2">
      <c r="B3121" s="375" t="s">
        <v>2385</v>
      </c>
      <c r="C3121" s="359" t="s">
        <v>2077</v>
      </c>
      <c r="D3121" s="359" t="s">
        <v>1779</v>
      </c>
      <c r="E3121" s="376" t="s">
        <v>1982</v>
      </c>
      <c r="F3121" s="377">
        <v>8</v>
      </c>
      <c r="G3121" s="378">
        <v>290</v>
      </c>
      <c r="H3121" s="378">
        <v>2320</v>
      </c>
      <c r="I3121" s="379">
        <v>3.1144994717400001E-3</v>
      </c>
      <c r="J3121" s="379">
        <v>1.073965335E-5</v>
      </c>
      <c r="K3121" s="379">
        <v>0</v>
      </c>
    </row>
    <row r="3122" spans="2:11" x14ac:dyDescent="0.2">
      <c r="B3122" s="375" t="s">
        <v>2385</v>
      </c>
      <c r="C3122" s="359" t="s">
        <v>1900</v>
      </c>
      <c r="D3122" s="359" t="s">
        <v>1779</v>
      </c>
      <c r="E3122" s="376" t="s">
        <v>1982</v>
      </c>
      <c r="F3122" s="377">
        <v>5</v>
      </c>
      <c r="G3122" s="378">
        <v>325</v>
      </c>
      <c r="H3122" s="378">
        <v>1625</v>
      </c>
      <c r="I3122" s="379">
        <v>2.1814920868900001E-3</v>
      </c>
      <c r="J3122" s="379">
        <v>6.7122833400000002E-6</v>
      </c>
      <c r="K3122" s="379">
        <v>0</v>
      </c>
    </row>
    <row r="3123" spans="2:11" x14ac:dyDescent="0.2">
      <c r="B3123" s="375" t="s">
        <v>1908</v>
      </c>
      <c r="C3123" s="359" t="s">
        <v>1898</v>
      </c>
      <c r="D3123" s="359" t="s">
        <v>1783</v>
      </c>
      <c r="E3123" s="376" t="s">
        <v>1982</v>
      </c>
      <c r="F3123" s="377">
        <v>8</v>
      </c>
      <c r="G3123" s="378">
        <v>130</v>
      </c>
      <c r="H3123" s="378">
        <v>1040</v>
      </c>
      <c r="I3123" s="379">
        <v>1.39615493561E-3</v>
      </c>
      <c r="J3123" s="379">
        <v>1.073965335E-5</v>
      </c>
      <c r="K3123" s="379">
        <v>0</v>
      </c>
    </row>
    <row r="3124" spans="2:11" x14ac:dyDescent="0.2">
      <c r="B3124" s="375" t="s">
        <v>2386</v>
      </c>
      <c r="C3124" s="359" t="s">
        <v>1813</v>
      </c>
      <c r="D3124" s="359" t="s">
        <v>1779</v>
      </c>
      <c r="E3124" s="376" t="s">
        <v>1982</v>
      </c>
      <c r="F3124" s="377">
        <v>1</v>
      </c>
      <c r="G3124" s="378">
        <v>230</v>
      </c>
      <c r="H3124" s="378">
        <v>230</v>
      </c>
      <c r="I3124" s="379">
        <v>3.0876503383999999E-4</v>
      </c>
      <c r="J3124" s="379">
        <v>1.34245667E-6</v>
      </c>
      <c r="K3124" s="379">
        <v>0</v>
      </c>
    </row>
    <row r="3125" spans="2:11" x14ac:dyDescent="0.2">
      <c r="B3125" s="375" t="s">
        <v>2386</v>
      </c>
      <c r="C3125" s="359" t="s">
        <v>2048</v>
      </c>
      <c r="D3125" s="359" t="s">
        <v>1779</v>
      </c>
      <c r="E3125" s="376" t="s">
        <v>1982</v>
      </c>
      <c r="F3125" s="377">
        <v>7</v>
      </c>
      <c r="G3125" s="378">
        <v>170</v>
      </c>
      <c r="H3125" s="378">
        <v>1190</v>
      </c>
      <c r="I3125" s="379">
        <v>1.59752343594E-3</v>
      </c>
      <c r="J3125" s="379">
        <v>9.3971966799999994E-6</v>
      </c>
      <c r="K3125" s="379">
        <v>0</v>
      </c>
    </row>
    <row r="3126" spans="2:11" x14ac:dyDescent="0.2">
      <c r="B3126" s="375" t="s">
        <v>2386</v>
      </c>
      <c r="C3126" s="359" t="s">
        <v>2058</v>
      </c>
      <c r="D3126" s="359" t="s">
        <v>1779</v>
      </c>
      <c r="E3126" s="376" t="s">
        <v>1982</v>
      </c>
      <c r="F3126" s="377">
        <v>11</v>
      </c>
      <c r="G3126" s="378">
        <v>305</v>
      </c>
      <c r="H3126" s="378">
        <v>3355</v>
      </c>
      <c r="I3126" s="379">
        <v>4.5039421240099997E-3</v>
      </c>
      <c r="J3126" s="379">
        <v>1.4767023359999999E-5</v>
      </c>
      <c r="K3126" s="379">
        <v>0</v>
      </c>
    </row>
    <row r="3127" spans="2:11" x14ac:dyDescent="0.2">
      <c r="B3127" s="375" t="s">
        <v>2386</v>
      </c>
      <c r="C3127" s="359" t="s">
        <v>2174</v>
      </c>
      <c r="D3127" s="359" t="s">
        <v>2547</v>
      </c>
      <c r="E3127" s="376" t="s">
        <v>1982</v>
      </c>
      <c r="F3127" s="377">
        <v>72</v>
      </c>
      <c r="G3127" s="378">
        <v>150</v>
      </c>
      <c r="H3127" s="378">
        <v>10800</v>
      </c>
      <c r="I3127" s="379">
        <v>1.449853202363E-2</v>
      </c>
      <c r="J3127" s="379">
        <v>9.6656880159999995E-5</v>
      </c>
      <c r="K3127" s="379">
        <v>0</v>
      </c>
    </row>
    <row r="3128" spans="2:11" x14ac:dyDescent="0.2">
      <c r="B3128" s="375" t="s">
        <v>2386</v>
      </c>
      <c r="C3128" s="359" t="s">
        <v>2174</v>
      </c>
      <c r="D3128" s="359" t="s">
        <v>2547</v>
      </c>
      <c r="E3128" s="376" t="s">
        <v>1982</v>
      </c>
      <c r="F3128" s="377">
        <v>233</v>
      </c>
      <c r="G3128" s="378">
        <v>164.22746781115899</v>
      </c>
      <c r="H3128" s="378">
        <v>38265</v>
      </c>
      <c r="I3128" s="379">
        <v>5.1369104433730002E-2</v>
      </c>
      <c r="J3128" s="379">
        <v>3.1279240384000001E-4</v>
      </c>
      <c r="K3128" s="379">
        <v>0</v>
      </c>
    </row>
    <row r="3129" spans="2:11" x14ac:dyDescent="0.2">
      <c r="B3129" s="375" t="s">
        <v>2386</v>
      </c>
      <c r="C3129" s="359" t="s">
        <v>1855</v>
      </c>
      <c r="D3129" s="359" t="s">
        <v>1779</v>
      </c>
      <c r="E3129" s="376" t="s">
        <v>1982</v>
      </c>
      <c r="F3129" s="377">
        <v>28</v>
      </c>
      <c r="G3129" s="378">
        <v>26</v>
      </c>
      <c r="H3129" s="378">
        <v>728</v>
      </c>
      <c r="I3129" s="379">
        <v>9.7730845493E-4</v>
      </c>
      <c r="J3129" s="379">
        <v>3.7588786730000001E-5</v>
      </c>
      <c r="K3129" s="379">
        <v>0</v>
      </c>
    </row>
    <row r="3130" spans="2:11" x14ac:dyDescent="0.2">
      <c r="B3130" s="375" t="s">
        <v>2386</v>
      </c>
      <c r="C3130" s="359" t="s">
        <v>1946</v>
      </c>
      <c r="D3130" s="359" t="s">
        <v>1783</v>
      </c>
      <c r="E3130" s="376" t="s">
        <v>1982</v>
      </c>
      <c r="F3130" s="377">
        <v>12</v>
      </c>
      <c r="G3130" s="378">
        <v>315</v>
      </c>
      <c r="H3130" s="378">
        <v>3780</v>
      </c>
      <c r="I3130" s="379">
        <v>5.0744862082699998E-3</v>
      </c>
      <c r="J3130" s="379">
        <v>1.610948003E-5</v>
      </c>
      <c r="K3130" s="379">
        <v>0</v>
      </c>
    </row>
    <row r="3131" spans="2:11" x14ac:dyDescent="0.2">
      <c r="B3131" s="375" t="s">
        <v>2386</v>
      </c>
      <c r="C3131" s="359" t="s">
        <v>1957</v>
      </c>
      <c r="D3131" s="359" t="s">
        <v>1783</v>
      </c>
      <c r="E3131" s="376" t="s">
        <v>1982</v>
      </c>
      <c r="F3131" s="377">
        <v>2</v>
      </c>
      <c r="G3131" s="378">
        <v>89</v>
      </c>
      <c r="H3131" s="378">
        <v>178</v>
      </c>
      <c r="I3131" s="379">
        <v>2.3895728705999999E-4</v>
      </c>
      <c r="J3131" s="379">
        <v>2.68491334E-6</v>
      </c>
      <c r="K3131" s="379">
        <v>0</v>
      </c>
    </row>
    <row r="3132" spans="2:11" x14ac:dyDescent="0.2">
      <c r="B3132" s="375" t="s">
        <v>2386</v>
      </c>
      <c r="C3132" s="359" t="s">
        <v>2036</v>
      </c>
      <c r="D3132" s="359" t="s">
        <v>1783</v>
      </c>
      <c r="E3132" s="376" t="s">
        <v>1982</v>
      </c>
      <c r="F3132" s="377">
        <v>16</v>
      </c>
      <c r="G3132" s="378">
        <v>175</v>
      </c>
      <c r="H3132" s="378">
        <v>2800</v>
      </c>
      <c r="I3132" s="379">
        <v>3.7588786727900001E-3</v>
      </c>
      <c r="J3132" s="379">
        <v>2.14793067E-5</v>
      </c>
      <c r="K3132" s="379">
        <v>0</v>
      </c>
    </row>
    <row r="3133" spans="2:11" x14ac:dyDescent="0.2">
      <c r="B3133" s="375" t="s">
        <v>2386</v>
      </c>
      <c r="C3133" s="359" t="s">
        <v>2093</v>
      </c>
      <c r="D3133" s="359" t="s">
        <v>1779</v>
      </c>
      <c r="E3133" s="376" t="s">
        <v>1982</v>
      </c>
      <c r="F3133" s="377">
        <v>1</v>
      </c>
      <c r="G3133" s="378">
        <v>159</v>
      </c>
      <c r="H3133" s="378">
        <v>159</v>
      </c>
      <c r="I3133" s="379">
        <v>2.1345061034999999E-4</v>
      </c>
      <c r="J3133" s="379">
        <v>1.34245667E-6</v>
      </c>
      <c r="K3133" s="379">
        <v>0</v>
      </c>
    </row>
    <row r="3134" spans="2:11" x14ac:dyDescent="0.2">
      <c r="B3134" s="375" t="s">
        <v>2386</v>
      </c>
      <c r="C3134" s="359" t="s">
        <v>2093</v>
      </c>
      <c r="D3134" s="359" t="s">
        <v>1779</v>
      </c>
      <c r="E3134" s="376" t="s">
        <v>1982</v>
      </c>
      <c r="F3134" s="377">
        <v>94</v>
      </c>
      <c r="G3134" s="378">
        <v>330.744680851064</v>
      </c>
      <c r="H3134" s="378">
        <v>31090</v>
      </c>
      <c r="I3134" s="379">
        <v>4.1736977834699998E-2</v>
      </c>
      <c r="J3134" s="379">
        <v>1.2619092687E-4</v>
      </c>
      <c r="K3134" s="379">
        <v>0</v>
      </c>
    </row>
    <row r="3135" spans="2:11" x14ac:dyDescent="0.2">
      <c r="B3135" s="375" t="s">
        <v>2386</v>
      </c>
      <c r="C3135" s="359" t="s">
        <v>1978</v>
      </c>
      <c r="D3135" s="359" t="s">
        <v>1779</v>
      </c>
      <c r="E3135" s="376" t="s">
        <v>1982</v>
      </c>
      <c r="F3135" s="377">
        <v>1</v>
      </c>
      <c r="G3135" s="378">
        <v>175</v>
      </c>
      <c r="H3135" s="378">
        <v>175</v>
      </c>
      <c r="I3135" s="379">
        <v>2.3492991705E-4</v>
      </c>
      <c r="J3135" s="379">
        <v>1.34245667E-6</v>
      </c>
      <c r="K3135" s="379">
        <v>0</v>
      </c>
    </row>
    <row r="3136" spans="2:11" x14ac:dyDescent="0.2">
      <c r="B3136" s="375" t="s">
        <v>2386</v>
      </c>
      <c r="C3136" s="359" t="s">
        <v>2012</v>
      </c>
      <c r="D3136" s="359" t="s">
        <v>1783</v>
      </c>
      <c r="E3136" s="376" t="s">
        <v>1982</v>
      </c>
      <c r="F3136" s="377">
        <v>1</v>
      </c>
      <c r="G3136" s="378">
        <v>26</v>
      </c>
      <c r="H3136" s="378">
        <v>26</v>
      </c>
      <c r="I3136" s="379">
        <v>3.4903873389999999E-5</v>
      </c>
      <c r="J3136" s="379">
        <v>1.34245667E-6</v>
      </c>
      <c r="K3136" s="379">
        <v>0</v>
      </c>
    </row>
    <row r="3137" spans="2:11" x14ac:dyDescent="0.2">
      <c r="B3137" s="375" t="s">
        <v>2386</v>
      </c>
      <c r="C3137" s="359" t="s">
        <v>2012</v>
      </c>
      <c r="D3137" s="359" t="s">
        <v>1783</v>
      </c>
      <c r="E3137" s="376" t="s">
        <v>1982</v>
      </c>
      <c r="F3137" s="377">
        <v>250</v>
      </c>
      <c r="G3137" s="378">
        <v>230</v>
      </c>
      <c r="H3137" s="378">
        <v>57500</v>
      </c>
      <c r="I3137" s="379">
        <v>7.719125845916E-2</v>
      </c>
      <c r="J3137" s="379">
        <v>3.3561416721E-4</v>
      </c>
      <c r="K3137" s="379">
        <v>0</v>
      </c>
    </row>
    <row r="3138" spans="2:11" x14ac:dyDescent="0.2">
      <c r="B3138" s="375" t="s">
        <v>2387</v>
      </c>
      <c r="C3138" s="359" t="s">
        <v>2019</v>
      </c>
      <c r="D3138" s="359" t="s">
        <v>1783</v>
      </c>
      <c r="E3138" s="376" t="s">
        <v>1982</v>
      </c>
      <c r="F3138" s="377">
        <v>5</v>
      </c>
      <c r="G3138" s="378">
        <v>333</v>
      </c>
      <c r="H3138" s="378">
        <v>1665</v>
      </c>
      <c r="I3138" s="379">
        <v>2.2351903536399998E-3</v>
      </c>
      <c r="J3138" s="379">
        <v>6.7122833400000002E-6</v>
      </c>
      <c r="K3138" s="379">
        <v>0</v>
      </c>
    </row>
    <row r="3139" spans="2:11" x14ac:dyDescent="0.2">
      <c r="B3139" s="375" t="s">
        <v>2387</v>
      </c>
      <c r="C3139" s="359" t="s">
        <v>1906</v>
      </c>
      <c r="D3139" s="359" t="s">
        <v>1783</v>
      </c>
      <c r="E3139" s="376" t="s">
        <v>1982</v>
      </c>
      <c r="F3139" s="377">
        <v>56</v>
      </c>
      <c r="G3139" s="378">
        <v>15</v>
      </c>
      <c r="H3139" s="378">
        <v>840</v>
      </c>
      <c r="I3139" s="379">
        <v>1.12766360184E-3</v>
      </c>
      <c r="J3139" s="379">
        <v>7.5177573460000002E-5</v>
      </c>
      <c r="K3139" s="379">
        <v>0</v>
      </c>
    </row>
    <row r="3140" spans="2:11" x14ac:dyDescent="0.2">
      <c r="B3140" s="375" t="s">
        <v>2387</v>
      </c>
      <c r="C3140" s="359" t="s">
        <v>1924</v>
      </c>
      <c r="D3140" s="359" t="s">
        <v>1779</v>
      </c>
      <c r="E3140" s="376" t="s">
        <v>1982</v>
      </c>
      <c r="F3140" s="377">
        <v>850</v>
      </c>
      <c r="G3140" s="378">
        <v>87.705882352941202</v>
      </c>
      <c r="H3140" s="378">
        <v>74550</v>
      </c>
      <c r="I3140" s="379">
        <v>0.10008014466313001</v>
      </c>
      <c r="J3140" s="379">
        <v>1.14108816853E-3</v>
      </c>
      <c r="K3140" s="379">
        <v>0</v>
      </c>
    </row>
    <row r="3141" spans="2:11" x14ac:dyDescent="0.2">
      <c r="B3141" s="375" t="s">
        <v>2387</v>
      </c>
      <c r="C3141" s="359" t="s">
        <v>1824</v>
      </c>
      <c r="D3141" s="359" t="s">
        <v>2547</v>
      </c>
      <c r="E3141" s="376" t="s">
        <v>1982</v>
      </c>
      <c r="F3141" s="377">
        <v>25</v>
      </c>
      <c r="G3141" s="378">
        <v>200</v>
      </c>
      <c r="H3141" s="378">
        <v>5000</v>
      </c>
      <c r="I3141" s="379">
        <v>6.71228334427E-3</v>
      </c>
      <c r="J3141" s="379">
        <v>3.3561416719999998E-5</v>
      </c>
      <c r="K3141" s="379">
        <v>0</v>
      </c>
    </row>
    <row r="3142" spans="2:11" x14ac:dyDescent="0.2">
      <c r="B3142" s="375" t="s">
        <v>2387</v>
      </c>
      <c r="C3142" s="359" t="s">
        <v>1930</v>
      </c>
      <c r="D3142" s="359" t="s">
        <v>1779</v>
      </c>
      <c r="E3142" s="376" t="s">
        <v>1982</v>
      </c>
      <c r="F3142" s="377">
        <v>2</v>
      </c>
      <c r="G3142" s="378">
        <v>90</v>
      </c>
      <c r="H3142" s="378">
        <v>180</v>
      </c>
      <c r="I3142" s="379">
        <v>2.4164220039000001E-4</v>
      </c>
      <c r="J3142" s="379">
        <v>2.68491334E-6</v>
      </c>
      <c r="K3142" s="379">
        <v>0</v>
      </c>
    </row>
    <row r="3143" spans="2:11" x14ac:dyDescent="0.2">
      <c r="B3143" s="375" t="s">
        <v>2387</v>
      </c>
      <c r="C3143" s="359" t="s">
        <v>1846</v>
      </c>
      <c r="D3143" s="359" t="s">
        <v>1783</v>
      </c>
      <c r="E3143" s="376" t="s">
        <v>1982</v>
      </c>
      <c r="F3143" s="377">
        <v>1</v>
      </c>
      <c r="G3143" s="378">
        <v>310</v>
      </c>
      <c r="H3143" s="378">
        <v>310</v>
      </c>
      <c r="I3143" s="379">
        <v>4.1616156735E-4</v>
      </c>
      <c r="J3143" s="379">
        <v>1.34245667E-6</v>
      </c>
      <c r="K3143" s="379">
        <v>0</v>
      </c>
    </row>
    <row r="3144" spans="2:11" x14ac:dyDescent="0.2">
      <c r="B3144" s="375" t="s">
        <v>2387</v>
      </c>
      <c r="C3144" s="359" t="s">
        <v>2005</v>
      </c>
      <c r="D3144" s="359" t="s">
        <v>1779</v>
      </c>
      <c r="E3144" s="376" t="s">
        <v>1982</v>
      </c>
      <c r="F3144" s="377">
        <v>8</v>
      </c>
      <c r="G3144" s="378">
        <v>260</v>
      </c>
      <c r="H3144" s="378">
        <v>2080</v>
      </c>
      <c r="I3144" s="379">
        <v>2.79230987122E-3</v>
      </c>
      <c r="J3144" s="379">
        <v>1.073965335E-5</v>
      </c>
      <c r="K3144" s="379">
        <v>0</v>
      </c>
    </row>
    <row r="3145" spans="2:11" x14ac:dyDescent="0.2">
      <c r="B3145" s="375" t="s">
        <v>2387</v>
      </c>
      <c r="C3145" s="359" t="s">
        <v>1863</v>
      </c>
      <c r="D3145" s="359" t="s">
        <v>1779</v>
      </c>
      <c r="E3145" s="376" t="s">
        <v>1982</v>
      </c>
      <c r="F3145" s="377">
        <v>4</v>
      </c>
      <c r="G3145" s="378">
        <v>350</v>
      </c>
      <c r="H3145" s="378">
        <v>1400</v>
      </c>
      <c r="I3145" s="379">
        <v>1.8794393364E-3</v>
      </c>
      <c r="J3145" s="379">
        <v>5.36982668E-6</v>
      </c>
      <c r="K3145" s="379">
        <v>0</v>
      </c>
    </row>
    <row r="3146" spans="2:11" x14ac:dyDescent="0.2">
      <c r="B3146" s="375" t="s">
        <v>2387</v>
      </c>
      <c r="C3146" s="359" t="s">
        <v>1873</v>
      </c>
      <c r="D3146" s="359" t="s">
        <v>1779</v>
      </c>
      <c r="E3146" s="376" t="s">
        <v>1982</v>
      </c>
      <c r="F3146" s="377">
        <v>2</v>
      </c>
      <c r="G3146" s="378">
        <v>95</v>
      </c>
      <c r="H3146" s="378">
        <v>190</v>
      </c>
      <c r="I3146" s="379">
        <v>2.5506676708000002E-4</v>
      </c>
      <c r="J3146" s="379">
        <v>2.68491334E-6</v>
      </c>
      <c r="K3146" s="379">
        <v>0</v>
      </c>
    </row>
    <row r="3147" spans="2:11" x14ac:dyDescent="0.2">
      <c r="B3147" s="375" t="s">
        <v>2387</v>
      </c>
      <c r="C3147" s="359" t="s">
        <v>2002</v>
      </c>
      <c r="D3147" s="359" t="s">
        <v>1783</v>
      </c>
      <c r="E3147" s="376" t="s">
        <v>1982</v>
      </c>
      <c r="F3147" s="377">
        <v>5</v>
      </c>
      <c r="G3147" s="378">
        <v>60</v>
      </c>
      <c r="H3147" s="378">
        <v>300</v>
      </c>
      <c r="I3147" s="379">
        <v>4.0273700066000001E-4</v>
      </c>
      <c r="J3147" s="379">
        <v>6.7122833400000002E-6</v>
      </c>
      <c r="K3147" s="379">
        <v>0</v>
      </c>
    </row>
    <row r="3148" spans="2:11" x14ac:dyDescent="0.2">
      <c r="B3148" s="375" t="s">
        <v>2387</v>
      </c>
      <c r="C3148" s="359" t="s">
        <v>1978</v>
      </c>
      <c r="D3148" s="359" t="s">
        <v>1779</v>
      </c>
      <c r="E3148" s="376" t="s">
        <v>1982</v>
      </c>
      <c r="F3148" s="377">
        <v>2</v>
      </c>
      <c r="G3148" s="378">
        <v>315</v>
      </c>
      <c r="H3148" s="378">
        <v>630</v>
      </c>
      <c r="I3148" s="379">
        <v>8.4574770137999997E-4</v>
      </c>
      <c r="J3148" s="379">
        <v>2.68491334E-6</v>
      </c>
      <c r="K3148" s="379">
        <v>0</v>
      </c>
    </row>
    <row r="3149" spans="2:11" x14ac:dyDescent="0.2">
      <c r="B3149" s="375" t="s">
        <v>2388</v>
      </c>
      <c r="C3149" s="359" t="s">
        <v>2047</v>
      </c>
      <c r="D3149" s="359" t="s">
        <v>1779</v>
      </c>
      <c r="E3149" s="376" t="s">
        <v>1982</v>
      </c>
      <c r="F3149" s="377">
        <v>5</v>
      </c>
      <c r="G3149" s="378">
        <v>363</v>
      </c>
      <c r="H3149" s="378">
        <v>1815</v>
      </c>
      <c r="I3149" s="379">
        <v>2.4365588539699999E-3</v>
      </c>
      <c r="J3149" s="379">
        <v>6.7122833400000002E-6</v>
      </c>
      <c r="K3149" s="379">
        <v>0</v>
      </c>
    </row>
    <row r="3150" spans="2:11" x14ac:dyDescent="0.2">
      <c r="B3150" s="375" t="s">
        <v>2388</v>
      </c>
      <c r="C3150" s="359" t="s">
        <v>1831</v>
      </c>
      <c r="D3150" s="359" t="s">
        <v>1783</v>
      </c>
      <c r="E3150" s="376" t="s">
        <v>1982</v>
      </c>
      <c r="F3150" s="377">
        <v>23</v>
      </c>
      <c r="G3150" s="378">
        <v>200</v>
      </c>
      <c r="H3150" s="378">
        <v>4600</v>
      </c>
      <c r="I3150" s="379">
        <v>6.17530067673E-3</v>
      </c>
      <c r="J3150" s="379">
        <v>3.0876503380000003E-5</v>
      </c>
      <c r="K3150" s="379">
        <v>0</v>
      </c>
    </row>
    <row r="3151" spans="2:11" x14ac:dyDescent="0.2">
      <c r="B3151" s="375" t="s">
        <v>2388</v>
      </c>
      <c r="C3151" s="359" t="s">
        <v>2174</v>
      </c>
      <c r="D3151" s="359" t="s">
        <v>2547</v>
      </c>
      <c r="E3151" s="376" t="s">
        <v>1982</v>
      </c>
      <c r="F3151" s="377">
        <v>140</v>
      </c>
      <c r="G3151" s="378">
        <v>250</v>
      </c>
      <c r="H3151" s="378">
        <v>35000</v>
      </c>
      <c r="I3151" s="379">
        <v>4.6985983409920003E-2</v>
      </c>
      <c r="J3151" s="379">
        <v>1.8794393363999999E-4</v>
      </c>
      <c r="K3151" s="379">
        <v>0</v>
      </c>
    </row>
    <row r="3152" spans="2:11" x14ac:dyDescent="0.2">
      <c r="B3152" s="375" t="s">
        <v>2388</v>
      </c>
      <c r="C3152" s="359" t="s">
        <v>2005</v>
      </c>
      <c r="D3152" s="359" t="s">
        <v>1779</v>
      </c>
      <c r="E3152" s="376" t="s">
        <v>1982</v>
      </c>
      <c r="F3152" s="377">
        <v>3</v>
      </c>
      <c r="G3152" s="378">
        <v>165</v>
      </c>
      <c r="H3152" s="378">
        <v>495</v>
      </c>
      <c r="I3152" s="379">
        <v>6.6451605108000002E-4</v>
      </c>
      <c r="J3152" s="379">
        <v>4.02737001E-6</v>
      </c>
      <c r="K3152" s="379">
        <v>0</v>
      </c>
    </row>
    <row r="3153" spans="2:11" x14ac:dyDescent="0.2">
      <c r="B3153" s="375" t="s">
        <v>2388</v>
      </c>
      <c r="C3153" s="359" t="s">
        <v>2005</v>
      </c>
      <c r="D3153" s="359" t="s">
        <v>1779</v>
      </c>
      <c r="E3153" s="376" t="s">
        <v>1982</v>
      </c>
      <c r="F3153" s="377">
        <v>6</v>
      </c>
      <c r="G3153" s="378">
        <v>370</v>
      </c>
      <c r="H3153" s="378">
        <v>2220</v>
      </c>
      <c r="I3153" s="379">
        <v>2.9802538048599998E-3</v>
      </c>
      <c r="J3153" s="379">
        <v>8.0547400100000002E-6</v>
      </c>
      <c r="K3153" s="379">
        <v>0</v>
      </c>
    </row>
    <row r="3154" spans="2:11" x14ac:dyDescent="0.2">
      <c r="B3154" s="375" t="s">
        <v>2388</v>
      </c>
      <c r="C3154" s="359" t="s">
        <v>1875</v>
      </c>
      <c r="D3154" s="359" t="s">
        <v>1779</v>
      </c>
      <c r="E3154" s="376" t="s">
        <v>1982</v>
      </c>
      <c r="F3154" s="377">
        <v>1</v>
      </c>
      <c r="G3154" s="378">
        <v>195</v>
      </c>
      <c r="H3154" s="378">
        <v>195</v>
      </c>
      <c r="I3154" s="379">
        <v>2.6177905042999998E-4</v>
      </c>
      <c r="J3154" s="379">
        <v>1.34245667E-6</v>
      </c>
      <c r="K3154" s="379">
        <v>0</v>
      </c>
    </row>
    <row r="3155" spans="2:11" x14ac:dyDescent="0.2">
      <c r="B3155" s="375" t="s">
        <v>2388</v>
      </c>
      <c r="C3155" s="359" t="s">
        <v>1882</v>
      </c>
      <c r="D3155" s="359" t="s">
        <v>1779</v>
      </c>
      <c r="E3155" s="376" t="s">
        <v>1982</v>
      </c>
      <c r="F3155" s="377">
        <v>13</v>
      </c>
      <c r="G3155" s="378">
        <v>39</v>
      </c>
      <c r="H3155" s="378">
        <v>507</v>
      </c>
      <c r="I3155" s="379">
        <v>6.8062553110999997E-4</v>
      </c>
      <c r="J3155" s="379">
        <v>1.7451936700000001E-5</v>
      </c>
      <c r="K3155" s="379">
        <v>0</v>
      </c>
    </row>
    <row r="3156" spans="2:11" x14ac:dyDescent="0.2">
      <c r="B3156" s="375" t="s">
        <v>2388</v>
      </c>
      <c r="C3156" s="359" t="s">
        <v>1882</v>
      </c>
      <c r="D3156" s="359" t="s">
        <v>1779</v>
      </c>
      <c r="E3156" s="376" t="s">
        <v>1982</v>
      </c>
      <c r="F3156" s="377">
        <v>244</v>
      </c>
      <c r="G3156" s="378">
        <v>68</v>
      </c>
      <c r="H3156" s="378">
        <v>16592</v>
      </c>
      <c r="I3156" s="379">
        <v>2.2274041049639998E-2</v>
      </c>
      <c r="J3156" s="379">
        <v>3.2755942719999998E-4</v>
      </c>
      <c r="K3156" s="379">
        <v>0</v>
      </c>
    </row>
    <row r="3157" spans="2:11" x14ac:dyDescent="0.2">
      <c r="B3157" s="375" t="s">
        <v>2388</v>
      </c>
      <c r="C3157" s="359" t="s">
        <v>2156</v>
      </c>
      <c r="D3157" s="359" t="s">
        <v>2547</v>
      </c>
      <c r="E3157" s="376" t="s">
        <v>1982</v>
      </c>
      <c r="F3157" s="377">
        <v>125</v>
      </c>
      <c r="G3157" s="378">
        <v>220</v>
      </c>
      <c r="H3157" s="378">
        <v>27500</v>
      </c>
      <c r="I3157" s="379">
        <v>3.6917558393509999E-2</v>
      </c>
      <c r="J3157" s="379">
        <v>1.6780708360999999E-4</v>
      </c>
      <c r="K3157" s="379">
        <v>0</v>
      </c>
    </row>
    <row r="3158" spans="2:11" x14ac:dyDescent="0.2">
      <c r="B3158" s="375" t="s">
        <v>2388</v>
      </c>
      <c r="C3158" s="359" t="s">
        <v>2389</v>
      </c>
      <c r="D3158" s="359" t="s">
        <v>1779</v>
      </c>
      <c r="E3158" s="376" t="s">
        <v>1982</v>
      </c>
      <c r="F3158" s="377">
        <v>1</v>
      </c>
      <c r="G3158" s="378">
        <v>90</v>
      </c>
      <c r="H3158" s="378">
        <v>90</v>
      </c>
      <c r="I3158" s="379">
        <v>1.208211002E-4</v>
      </c>
      <c r="J3158" s="379">
        <v>1.34245667E-6</v>
      </c>
      <c r="K3158" s="379">
        <v>0</v>
      </c>
    </row>
    <row r="3159" spans="2:11" x14ac:dyDescent="0.2">
      <c r="B3159" s="375" t="s">
        <v>2388</v>
      </c>
      <c r="C3159" s="359" t="s">
        <v>1898</v>
      </c>
      <c r="D3159" s="359" t="s">
        <v>1783</v>
      </c>
      <c r="E3159" s="376" t="s">
        <v>1982</v>
      </c>
      <c r="F3159" s="377">
        <v>1</v>
      </c>
      <c r="G3159" s="378">
        <v>1</v>
      </c>
      <c r="H3159" s="378">
        <v>1</v>
      </c>
      <c r="I3159" s="379">
        <v>1.34245667E-6</v>
      </c>
      <c r="J3159" s="379">
        <v>1.34245667E-6</v>
      </c>
      <c r="K3159" s="379">
        <v>0</v>
      </c>
    </row>
    <row r="3160" spans="2:11" x14ac:dyDescent="0.2">
      <c r="B3160" s="375" t="s">
        <v>2388</v>
      </c>
      <c r="C3160" s="359" t="s">
        <v>1898</v>
      </c>
      <c r="D3160" s="359" t="s">
        <v>1783</v>
      </c>
      <c r="E3160" s="376" t="s">
        <v>1982</v>
      </c>
      <c r="F3160" s="377">
        <v>1</v>
      </c>
      <c r="G3160" s="378">
        <v>195</v>
      </c>
      <c r="H3160" s="378">
        <v>195</v>
      </c>
      <c r="I3160" s="379">
        <v>2.6177905042999998E-4</v>
      </c>
      <c r="J3160" s="379">
        <v>1.34245667E-6</v>
      </c>
      <c r="K3160" s="379">
        <v>0</v>
      </c>
    </row>
    <row r="3161" spans="2:11" x14ac:dyDescent="0.2">
      <c r="B3161" s="375" t="s">
        <v>2388</v>
      </c>
      <c r="C3161" s="359" t="s">
        <v>1979</v>
      </c>
      <c r="D3161" s="359" t="s">
        <v>1779</v>
      </c>
      <c r="E3161" s="376" t="s">
        <v>1982</v>
      </c>
      <c r="F3161" s="377">
        <v>1</v>
      </c>
      <c r="G3161" s="378">
        <v>120</v>
      </c>
      <c r="H3161" s="378">
        <v>120</v>
      </c>
      <c r="I3161" s="379">
        <v>1.6109480026E-4</v>
      </c>
      <c r="J3161" s="379">
        <v>1.34245667E-6</v>
      </c>
      <c r="K3161" s="379">
        <v>0</v>
      </c>
    </row>
    <row r="3162" spans="2:11" x14ac:dyDescent="0.2">
      <c r="B3162" s="375" t="s">
        <v>2388</v>
      </c>
      <c r="C3162" s="359" t="s">
        <v>1901</v>
      </c>
      <c r="D3162" s="359" t="s">
        <v>1783</v>
      </c>
      <c r="E3162" s="376" t="s">
        <v>1982</v>
      </c>
      <c r="F3162" s="377">
        <v>12</v>
      </c>
      <c r="G3162" s="378">
        <v>472.66666666666703</v>
      </c>
      <c r="H3162" s="378">
        <v>5672</v>
      </c>
      <c r="I3162" s="379">
        <v>7.6144142257400004E-3</v>
      </c>
      <c r="J3162" s="379">
        <v>1.610948003E-5</v>
      </c>
      <c r="K3162" s="379">
        <v>0</v>
      </c>
    </row>
    <row r="3163" spans="2:11" x14ac:dyDescent="0.2">
      <c r="B3163" s="375" t="s">
        <v>2390</v>
      </c>
      <c r="C3163" s="359" t="s">
        <v>2171</v>
      </c>
      <c r="D3163" s="359" t="s">
        <v>2547</v>
      </c>
      <c r="E3163" s="376" t="s">
        <v>1982</v>
      </c>
      <c r="F3163" s="377">
        <v>77</v>
      </c>
      <c r="G3163" s="378">
        <v>180</v>
      </c>
      <c r="H3163" s="378">
        <v>13860</v>
      </c>
      <c r="I3163" s="379">
        <v>1.8606449430330001E-2</v>
      </c>
      <c r="J3163" s="379">
        <v>1.033691635E-4</v>
      </c>
      <c r="K3163" s="379">
        <v>0</v>
      </c>
    </row>
    <row r="3164" spans="2:11" x14ac:dyDescent="0.2">
      <c r="B3164" s="375" t="s">
        <v>2391</v>
      </c>
      <c r="C3164" s="359" t="s">
        <v>2203</v>
      </c>
      <c r="D3164" s="359" t="s">
        <v>2547</v>
      </c>
      <c r="E3164" s="376" t="s">
        <v>1982</v>
      </c>
      <c r="F3164" s="377">
        <v>101</v>
      </c>
      <c r="G3164" s="378">
        <v>345</v>
      </c>
      <c r="H3164" s="378">
        <v>34845</v>
      </c>
      <c r="I3164" s="379">
        <v>4.6777902626249999E-2</v>
      </c>
      <c r="J3164" s="379">
        <v>1.3558812355E-4</v>
      </c>
      <c r="K3164" s="379">
        <v>0</v>
      </c>
    </row>
    <row r="3165" spans="2:11" x14ac:dyDescent="0.2">
      <c r="B3165" s="375" t="s">
        <v>2391</v>
      </c>
      <c r="C3165" s="359" t="s">
        <v>2383</v>
      </c>
      <c r="D3165" s="359" t="s">
        <v>2547</v>
      </c>
      <c r="E3165" s="376" t="s">
        <v>1982</v>
      </c>
      <c r="F3165" s="377">
        <v>2</v>
      </c>
      <c r="G3165" s="378">
        <v>200</v>
      </c>
      <c r="H3165" s="378">
        <v>400</v>
      </c>
      <c r="I3165" s="379">
        <v>5.3698266754000003E-4</v>
      </c>
      <c r="J3165" s="379">
        <v>2.68491334E-6</v>
      </c>
      <c r="K3165" s="379">
        <v>0</v>
      </c>
    </row>
    <row r="3166" spans="2:11" x14ac:dyDescent="0.2">
      <c r="B3166" s="375" t="s">
        <v>2391</v>
      </c>
      <c r="C3166" s="359" t="s">
        <v>1946</v>
      </c>
      <c r="D3166" s="359" t="s">
        <v>1783</v>
      </c>
      <c r="E3166" s="376" t="s">
        <v>1982</v>
      </c>
      <c r="F3166" s="377">
        <v>71</v>
      </c>
      <c r="G3166" s="378">
        <v>297.16901408450701</v>
      </c>
      <c r="H3166" s="378">
        <v>21099</v>
      </c>
      <c r="I3166" s="379">
        <v>2.8324493256170001E-2</v>
      </c>
      <c r="J3166" s="379">
        <v>9.5314423490000001E-5</v>
      </c>
      <c r="K3166" s="379">
        <v>0</v>
      </c>
    </row>
    <row r="3167" spans="2:11" x14ac:dyDescent="0.2">
      <c r="B3167" s="375" t="s">
        <v>2391</v>
      </c>
      <c r="C3167" s="359" t="s">
        <v>1888</v>
      </c>
      <c r="D3167" s="359" t="s">
        <v>1779</v>
      </c>
      <c r="E3167" s="376" t="s">
        <v>1982</v>
      </c>
      <c r="F3167" s="377">
        <v>169</v>
      </c>
      <c r="G3167" s="378">
        <v>194</v>
      </c>
      <c r="H3167" s="378">
        <v>32786</v>
      </c>
      <c r="I3167" s="379">
        <v>4.401378434508E-2</v>
      </c>
      <c r="J3167" s="379">
        <v>2.2687517704000001E-4</v>
      </c>
      <c r="K3167" s="379">
        <v>0</v>
      </c>
    </row>
    <row r="3168" spans="2:11" x14ac:dyDescent="0.2">
      <c r="B3168" s="375" t="s">
        <v>2391</v>
      </c>
      <c r="C3168" s="359" t="s">
        <v>2090</v>
      </c>
      <c r="D3168" s="359" t="s">
        <v>2547</v>
      </c>
      <c r="E3168" s="376" t="s">
        <v>1982</v>
      </c>
      <c r="F3168" s="377">
        <v>21</v>
      </c>
      <c r="G3168" s="378">
        <v>416</v>
      </c>
      <c r="H3168" s="378">
        <v>8736</v>
      </c>
      <c r="I3168" s="379">
        <v>1.1727701459120001E-2</v>
      </c>
      <c r="J3168" s="379">
        <v>2.8191590050000001E-5</v>
      </c>
      <c r="K3168" s="379">
        <v>0</v>
      </c>
    </row>
    <row r="3169" spans="2:11" x14ac:dyDescent="0.2">
      <c r="B3169" s="375" t="s">
        <v>2392</v>
      </c>
      <c r="C3169" s="359" t="s">
        <v>1802</v>
      </c>
      <c r="D3169" s="359" t="s">
        <v>1783</v>
      </c>
      <c r="E3169" s="376" t="s">
        <v>1982</v>
      </c>
      <c r="F3169" s="377">
        <v>3</v>
      </c>
      <c r="G3169" s="378">
        <v>365</v>
      </c>
      <c r="H3169" s="378">
        <v>1095</v>
      </c>
      <c r="I3169" s="379">
        <v>1.4699900523999999E-3</v>
      </c>
      <c r="J3169" s="379">
        <v>4.02737001E-6</v>
      </c>
      <c r="K3169" s="379">
        <v>0</v>
      </c>
    </row>
    <row r="3170" spans="2:11" x14ac:dyDescent="0.2">
      <c r="B3170" s="375" t="s">
        <v>2392</v>
      </c>
      <c r="C3170" s="359" t="s">
        <v>2048</v>
      </c>
      <c r="D3170" s="359" t="s">
        <v>1779</v>
      </c>
      <c r="E3170" s="376" t="s">
        <v>1982</v>
      </c>
      <c r="F3170" s="377">
        <v>9</v>
      </c>
      <c r="G3170" s="378">
        <v>305</v>
      </c>
      <c r="H3170" s="378">
        <v>2745</v>
      </c>
      <c r="I3170" s="379">
        <v>3.68504355601E-3</v>
      </c>
      <c r="J3170" s="379">
        <v>1.2082110019999999E-5</v>
      </c>
      <c r="K3170" s="379">
        <v>0</v>
      </c>
    </row>
    <row r="3171" spans="2:11" x14ac:dyDescent="0.2">
      <c r="B3171" s="375" t="s">
        <v>2392</v>
      </c>
      <c r="C3171" s="359" t="s">
        <v>2060</v>
      </c>
      <c r="D3171" s="359" t="s">
        <v>1779</v>
      </c>
      <c r="E3171" s="376" t="s">
        <v>1982</v>
      </c>
      <c r="F3171" s="377">
        <v>1</v>
      </c>
      <c r="G3171" s="378">
        <v>8</v>
      </c>
      <c r="H3171" s="378">
        <v>8</v>
      </c>
      <c r="I3171" s="379">
        <v>1.073965335E-5</v>
      </c>
      <c r="J3171" s="379">
        <v>1.34245667E-6</v>
      </c>
      <c r="K3171" s="379">
        <v>0</v>
      </c>
    </row>
    <row r="3172" spans="2:11" x14ac:dyDescent="0.2">
      <c r="B3172" s="375" t="s">
        <v>2392</v>
      </c>
      <c r="C3172" s="359" t="s">
        <v>2393</v>
      </c>
      <c r="D3172" s="359" t="s">
        <v>2547</v>
      </c>
      <c r="E3172" s="376" t="s">
        <v>1982</v>
      </c>
      <c r="F3172" s="377">
        <v>2</v>
      </c>
      <c r="G3172" s="378">
        <v>210</v>
      </c>
      <c r="H3172" s="378">
        <v>420</v>
      </c>
      <c r="I3172" s="379">
        <v>5.6383180092000002E-4</v>
      </c>
      <c r="J3172" s="379">
        <v>2.68491334E-6</v>
      </c>
      <c r="K3172" s="379">
        <v>0</v>
      </c>
    </row>
    <row r="3173" spans="2:11" x14ac:dyDescent="0.2">
      <c r="B3173" s="375" t="s">
        <v>2392</v>
      </c>
      <c r="C3173" s="359" t="s">
        <v>2207</v>
      </c>
      <c r="D3173" s="359" t="s">
        <v>2547</v>
      </c>
      <c r="E3173" s="376" t="s">
        <v>1982</v>
      </c>
      <c r="F3173" s="377">
        <v>5</v>
      </c>
      <c r="G3173" s="378">
        <v>270</v>
      </c>
      <c r="H3173" s="378">
        <v>1350</v>
      </c>
      <c r="I3173" s="379">
        <v>1.81231650295E-3</v>
      </c>
      <c r="J3173" s="379">
        <v>6.7122833400000002E-6</v>
      </c>
      <c r="K3173" s="379">
        <v>0</v>
      </c>
    </row>
    <row r="3174" spans="2:11" x14ac:dyDescent="0.2">
      <c r="B3174" s="375" t="s">
        <v>2392</v>
      </c>
      <c r="C3174" s="359" t="s">
        <v>2207</v>
      </c>
      <c r="D3174" s="359" t="s">
        <v>2547</v>
      </c>
      <c r="E3174" s="376" t="s">
        <v>1982</v>
      </c>
      <c r="F3174" s="377">
        <v>47</v>
      </c>
      <c r="G3174" s="378">
        <v>330</v>
      </c>
      <c r="H3174" s="378">
        <v>15510</v>
      </c>
      <c r="I3174" s="379">
        <v>2.082150293394E-2</v>
      </c>
      <c r="J3174" s="379">
        <v>6.3095463440000004E-5</v>
      </c>
      <c r="K3174" s="379">
        <v>0</v>
      </c>
    </row>
    <row r="3175" spans="2:11" x14ac:dyDescent="0.2">
      <c r="B3175" s="375" t="s">
        <v>2392</v>
      </c>
      <c r="C3175" s="359" t="s">
        <v>2005</v>
      </c>
      <c r="D3175" s="359" t="s">
        <v>1779</v>
      </c>
      <c r="E3175" s="376" t="s">
        <v>1982</v>
      </c>
      <c r="F3175" s="377">
        <v>2</v>
      </c>
      <c r="G3175" s="378">
        <v>345</v>
      </c>
      <c r="H3175" s="378">
        <v>690</v>
      </c>
      <c r="I3175" s="379">
        <v>9.2629510151E-4</v>
      </c>
      <c r="J3175" s="379">
        <v>2.68491334E-6</v>
      </c>
      <c r="K3175" s="379">
        <v>0</v>
      </c>
    </row>
    <row r="3176" spans="2:11" x14ac:dyDescent="0.2">
      <c r="B3176" s="375" t="s">
        <v>2392</v>
      </c>
      <c r="C3176" s="359" t="s">
        <v>1869</v>
      </c>
      <c r="D3176" s="359" t="s">
        <v>1779</v>
      </c>
      <c r="E3176" s="376" t="s">
        <v>1982</v>
      </c>
      <c r="F3176" s="377">
        <v>184</v>
      </c>
      <c r="G3176" s="378">
        <v>365</v>
      </c>
      <c r="H3176" s="378">
        <v>67160</v>
      </c>
      <c r="I3176" s="379">
        <v>9.015938988029E-2</v>
      </c>
      <c r="J3176" s="379">
        <v>2.4701202707000001E-4</v>
      </c>
      <c r="K3176" s="379">
        <v>0</v>
      </c>
    </row>
    <row r="3177" spans="2:11" x14ac:dyDescent="0.2">
      <c r="B3177" s="375" t="s">
        <v>2394</v>
      </c>
      <c r="C3177" s="359" t="s">
        <v>1808</v>
      </c>
      <c r="D3177" s="359" t="s">
        <v>1779</v>
      </c>
      <c r="E3177" s="376" t="s">
        <v>1982</v>
      </c>
      <c r="F3177" s="377">
        <v>7</v>
      </c>
      <c r="G3177" s="378">
        <v>315</v>
      </c>
      <c r="H3177" s="378">
        <v>2205</v>
      </c>
      <c r="I3177" s="379">
        <v>2.96011695482E-3</v>
      </c>
      <c r="J3177" s="379">
        <v>9.3971966799999994E-6</v>
      </c>
      <c r="K3177" s="379">
        <v>0</v>
      </c>
    </row>
    <row r="3178" spans="2:11" x14ac:dyDescent="0.2">
      <c r="B3178" s="375" t="s">
        <v>2394</v>
      </c>
      <c r="C3178" s="359" t="s">
        <v>2088</v>
      </c>
      <c r="D3178" s="359" t="s">
        <v>1779</v>
      </c>
      <c r="E3178" s="376" t="s">
        <v>1982</v>
      </c>
      <c r="F3178" s="377">
        <v>8</v>
      </c>
      <c r="G3178" s="378">
        <v>285</v>
      </c>
      <c r="H3178" s="378">
        <v>2280</v>
      </c>
      <c r="I3178" s="379">
        <v>3.0608012049899999E-3</v>
      </c>
      <c r="J3178" s="379">
        <v>1.073965335E-5</v>
      </c>
      <c r="K3178" s="379">
        <v>0</v>
      </c>
    </row>
    <row r="3179" spans="2:11" x14ac:dyDescent="0.2">
      <c r="B3179" s="375" t="s">
        <v>2394</v>
      </c>
      <c r="C3179" s="359" t="s">
        <v>1815</v>
      </c>
      <c r="D3179" s="359" t="s">
        <v>1779</v>
      </c>
      <c r="E3179" s="376" t="s">
        <v>1982</v>
      </c>
      <c r="F3179" s="377">
        <v>2</v>
      </c>
      <c r="G3179" s="378">
        <v>295</v>
      </c>
      <c r="H3179" s="378">
        <v>590</v>
      </c>
      <c r="I3179" s="379">
        <v>7.9204943462E-4</v>
      </c>
      <c r="J3179" s="379">
        <v>2.68491334E-6</v>
      </c>
      <c r="K3179" s="379">
        <v>0</v>
      </c>
    </row>
    <row r="3180" spans="2:11" x14ac:dyDescent="0.2">
      <c r="B3180" s="375" t="s">
        <v>2394</v>
      </c>
      <c r="C3180" s="359" t="s">
        <v>2048</v>
      </c>
      <c r="D3180" s="359" t="s">
        <v>1779</v>
      </c>
      <c r="E3180" s="376" t="s">
        <v>1982</v>
      </c>
      <c r="F3180" s="377">
        <v>52</v>
      </c>
      <c r="G3180" s="378">
        <v>225</v>
      </c>
      <c r="H3180" s="378">
        <v>11700</v>
      </c>
      <c r="I3180" s="379">
        <v>1.57067430256E-2</v>
      </c>
      <c r="J3180" s="379">
        <v>6.9807746779999998E-5</v>
      </c>
      <c r="K3180" s="379">
        <v>0</v>
      </c>
    </row>
    <row r="3181" spans="2:11" x14ac:dyDescent="0.2">
      <c r="B3181" s="375" t="s">
        <v>2394</v>
      </c>
      <c r="C3181" s="359" t="s">
        <v>1820</v>
      </c>
      <c r="D3181" s="359" t="s">
        <v>1779</v>
      </c>
      <c r="E3181" s="376" t="s">
        <v>1982</v>
      </c>
      <c r="F3181" s="377">
        <v>18</v>
      </c>
      <c r="G3181" s="378">
        <v>120</v>
      </c>
      <c r="H3181" s="378">
        <v>2160</v>
      </c>
      <c r="I3181" s="379">
        <v>2.8997064047300001E-3</v>
      </c>
      <c r="J3181" s="379">
        <v>2.4164220039999999E-5</v>
      </c>
      <c r="K3181" s="379">
        <v>0</v>
      </c>
    </row>
    <row r="3182" spans="2:11" x14ac:dyDescent="0.2">
      <c r="B3182" s="375" t="s">
        <v>2394</v>
      </c>
      <c r="C3182" s="359" t="s">
        <v>1929</v>
      </c>
      <c r="D3182" s="359" t="s">
        <v>1779</v>
      </c>
      <c r="E3182" s="376" t="s">
        <v>1982</v>
      </c>
      <c r="F3182" s="377">
        <v>9</v>
      </c>
      <c r="G3182" s="378">
        <v>360</v>
      </c>
      <c r="H3182" s="378">
        <v>3240</v>
      </c>
      <c r="I3182" s="379">
        <v>4.34955960709E-3</v>
      </c>
      <c r="J3182" s="379">
        <v>1.2082110019999999E-5</v>
      </c>
      <c r="K3182" s="379">
        <v>0</v>
      </c>
    </row>
    <row r="3183" spans="2:11" x14ac:dyDescent="0.2">
      <c r="B3183" s="375" t="s">
        <v>2394</v>
      </c>
      <c r="C3183" s="359" t="s">
        <v>2383</v>
      </c>
      <c r="D3183" s="359" t="s">
        <v>2547</v>
      </c>
      <c r="E3183" s="376" t="s">
        <v>1982</v>
      </c>
      <c r="F3183" s="377">
        <v>5</v>
      </c>
      <c r="G3183" s="378">
        <v>235</v>
      </c>
      <c r="H3183" s="378">
        <v>1175</v>
      </c>
      <c r="I3183" s="379">
        <v>1.5773865859E-3</v>
      </c>
      <c r="J3183" s="379">
        <v>6.7122833400000002E-6</v>
      </c>
      <c r="K3183" s="379">
        <v>0</v>
      </c>
    </row>
    <row r="3184" spans="2:11" x14ac:dyDescent="0.2">
      <c r="B3184" s="375" t="s">
        <v>2394</v>
      </c>
      <c r="C3184" s="359" t="s">
        <v>2005</v>
      </c>
      <c r="D3184" s="359" t="s">
        <v>1779</v>
      </c>
      <c r="E3184" s="376" t="s">
        <v>1982</v>
      </c>
      <c r="F3184" s="377">
        <v>1</v>
      </c>
      <c r="G3184" s="378">
        <v>60</v>
      </c>
      <c r="H3184" s="378">
        <v>60</v>
      </c>
      <c r="I3184" s="379">
        <v>8.0547400130000002E-5</v>
      </c>
      <c r="J3184" s="379">
        <v>1.34245667E-6</v>
      </c>
      <c r="K3184" s="379">
        <v>0</v>
      </c>
    </row>
    <row r="3185" spans="2:11" x14ac:dyDescent="0.2">
      <c r="B3185" s="375" t="s">
        <v>2394</v>
      </c>
      <c r="C3185" s="359" t="s">
        <v>2005</v>
      </c>
      <c r="D3185" s="359" t="s">
        <v>1779</v>
      </c>
      <c r="E3185" s="376" t="s">
        <v>1982</v>
      </c>
      <c r="F3185" s="377">
        <v>1</v>
      </c>
      <c r="G3185" s="378">
        <v>70</v>
      </c>
      <c r="H3185" s="378">
        <v>70</v>
      </c>
      <c r="I3185" s="379">
        <v>9.3971966819999994E-5</v>
      </c>
      <c r="J3185" s="379">
        <v>1.34245667E-6</v>
      </c>
      <c r="K3185" s="379">
        <v>0</v>
      </c>
    </row>
    <row r="3186" spans="2:11" x14ac:dyDescent="0.2">
      <c r="B3186" s="375" t="s">
        <v>2394</v>
      </c>
      <c r="C3186" s="359" t="s">
        <v>1860</v>
      </c>
      <c r="D3186" s="359" t="s">
        <v>1783</v>
      </c>
      <c r="E3186" s="376" t="s">
        <v>1982</v>
      </c>
      <c r="F3186" s="377">
        <v>110</v>
      </c>
      <c r="G3186" s="378">
        <v>214.54545454545499</v>
      </c>
      <c r="H3186" s="378">
        <v>23600</v>
      </c>
      <c r="I3186" s="379">
        <v>3.1681977384979999E-2</v>
      </c>
      <c r="J3186" s="379">
        <v>1.4767023357000001E-4</v>
      </c>
      <c r="K3186" s="379">
        <v>0</v>
      </c>
    </row>
    <row r="3187" spans="2:11" x14ac:dyDescent="0.2">
      <c r="B3187" s="375" t="s">
        <v>2394</v>
      </c>
      <c r="C3187" s="359" t="s">
        <v>1949</v>
      </c>
      <c r="D3187" s="359" t="s">
        <v>2547</v>
      </c>
      <c r="E3187" s="376" t="s">
        <v>1982</v>
      </c>
      <c r="F3187" s="377">
        <v>4</v>
      </c>
      <c r="G3187" s="378">
        <v>306</v>
      </c>
      <c r="H3187" s="378">
        <v>1224</v>
      </c>
      <c r="I3187" s="379">
        <v>1.6431669626799999E-3</v>
      </c>
      <c r="J3187" s="379">
        <v>5.36982668E-6</v>
      </c>
      <c r="K3187" s="379">
        <v>0</v>
      </c>
    </row>
    <row r="3188" spans="2:11" x14ac:dyDescent="0.2">
      <c r="B3188" s="375" t="s">
        <v>2394</v>
      </c>
      <c r="C3188" s="359" t="s">
        <v>2111</v>
      </c>
      <c r="D3188" s="359" t="s">
        <v>1783</v>
      </c>
      <c r="E3188" s="376" t="s">
        <v>1982</v>
      </c>
      <c r="F3188" s="377">
        <v>102</v>
      </c>
      <c r="G3188" s="378">
        <v>112</v>
      </c>
      <c r="H3188" s="378">
        <v>11424</v>
      </c>
      <c r="I3188" s="379">
        <v>1.5336224985000001E-2</v>
      </c>
      <c r="J3188" s="379">
        <v>1.3693058022000001E-4</v>
      </c>
      <c r="K3188" s="379">
        <v>0</v>
      </c>
    </row>
    <row r="3189" spans="2:11" x14ac:dyDescent="0.2">
      <c r="B3189" s="375" t="s">
        <v>2394</v>
      </c>
      <c r="C3189" s="359" t="s">
        <v>1869</v>
      </c>
      <c r="D3189" s="359" t="s">
        <v>1779</v>
      </c>
      <c r="E3189" s="376" t="s">
        <v>1982</v>
      </c>
      <c r="F3189" s="377">
        <v>71</v>
      </c>
      <c r="G3189" s="378">
        <v>337</v>
      </c>
      <c r="H3189" s="378">
        <v>23927</v>
      </c>
      <c r="I3189" s="379">
        <v>3.2120960715689997E-2</v>
      </c>
      <c r="J3189" s="379">
        <v>9.5314423490000001E-5</v>
      </c>
      <c r="K3189" s="379">
        <v>0</v>
      </c>
    </row>
    <row r="3190" spans="2:11" x14ac:dyDescent="0.2">
      <c r="B3190" s="375" t="s">
        <v>2394</v>
      </c>
      <c r="C3190" s="359" t="s">
        <v>1875</v>
      </c>
      <c r="D3190" s="359" t="s">
        <v>1779</v>
      </c>
      <c r="E3190" s="376" t="s">
        <v>1982</v>
      </c>
      <c r="F3190" s="377">
        <v>8</v>
      </c>
      <c r="G3190" s="378">
        <v>215</v>
      </c>
      <c r="H3190" s="378">
        <v>1720</v>
      </c>
      <c r="I3190" s="379">
        <v>2.3090254704300002E-3</v>
      </c>
      <c r="J3190" s="379">
        <v>1.073965335E-5</v>
      </c>
      <c r="K3190" s="379">
        <v>0</v>
      </c>
    </row>
    <row r="3191" spans="2:11" x14ac:dyDescent="0.2">
      <c r="B3191" s="375" t="s">
        <v>2394</v>
      </c>
      <c r="C3191" s="359" t="s">
        <v>2077</v>
      </c>
      <c r="D3191" s="359" t="s">
        <v>1779</v>
      </c>
      <c r="E3191" s="376" t="s">
        <v>1982</v>
      </c>
      <c r="F3191" s="377">
        <v>116</v>
      </c>
      <c r="G3191" s="378">
        <v>360</v>
      </c>
      <c r="H3191" s="378">
        <v>41760</v>
      </c>
      <c r="I3191" s="379">
        <v>5.6060990491379997E-2</v>
      </c>
      <c r="J3191" s="379">
        <v>1.5572497359E-4</v>
      </c>
      <c r="K3191" s="379">
        <v>0</v>
      </c>
    </row>
    <row r="3192" spans="2:11" x14ac:dyDescent="0.2">
      <c r="B3192" s="375" t="s">
        <v>2394</v>
      </c>
      <c r="C3192" s="359" t="s">
        <v>1885</v>
      </c>
      <c r="D3192" s="359" t="s">
        <v>1779</v>
      </c>
      <c r="E3192" s="376" t="s">
        <v>1982</v>
      </c>
      <c r="F3192" s="377">
        <v>26</v>
      </c>
      <c r="G3192" s="378">
        <v>305</v>
      </c>
      <c r="H3192" s="378">
        <v>7930</v>
      </c>
      <c r="I3192" s="379">
        <v>1.064568138402E-2</v>
      </c>
      <c r="J3192" s="379">
        <v>3.4903873389999999E-5</v>
      </c>
      <c r="K3192" s="379">
        <v>0</v>
      </c>
    </row>
    <row r="3193" spans="2:11" x14ac:dyDescent="0.2">
      <c r="B3193" s="375" t="s">
        <v>2394</v>
      </c>
      <c r="C3193" s="359" t="s">
        <v>2093</v>
      </c>
      <c r="D3193" s="359" t="s">
        <v>1779</v>
      </c>
      <c r="E3193" s="376" t="s">
        <v>1982</v>
      </c>
      <c r="F3193" s="377">
        <v>3</v>
      </c>
      <c r="G3193" s="378">
        <v>9</v>
      </c>
      <c r="H3193" s="378">
        <v>27</v>
      </c>
      <c r="I3193" s="379">
        <v>3.624633006E-5</v>
      </c>
      <c r="J3193" s="379">
        <v>4.02737001E-6</v>
      </c>
      <c r="K3193" s="379">
        <v>0</v>
      </c>
    </row>
    <row r="3194" spans="2:11" x14ac:dyDescent="0.2">
      <c r="B3194" s="375" t="s">
        <v>2394</v>
      </c>
      <c r="C3194" s="359" t="s">
        <v>1887</v>
      </c>
      <c r="D3194" s="359" t="s">
        <v>1779</v>
      </c>
      <c r="E3194" s="376" t="s">
        <v>1982</v>
      </c>
      <c r="F3194" s="377">
        <v>2</v>
      </c>
      <c r="G3194" s="378">
        <v>235</v>
      </c>
      <c r="H3194" s="378">
        <v>470</v>
      </c>
      <c r="I3194" s="379">
        <v>6.3095463436000005E-4</v>
      </c>
      <c r="J3194" s="379">
        <v>2.68491334E-6</v>
      </c>
      <c r="K3194" s="379">
        <v>0</v>
      </c>
    </row>
    <row r="3195" spans="2:11" x14ac:dyDescent="0.2">
      <c r="B3195" s="375" t="s">
        <v>2394</v>
      </c>
      <c r="C3195" s="359" t="s">
        <v>1898</v>
      </c>
      <c r="D3195" s="359" t="s">
        <v>1783</v>
      </c>
      <c r="E3195" s="376" t="s">
        <v>1982</v>
      </c>
      <c r="F3195" s="377">
        <v>1</v>
      </c>
      <c r="G3195" s="378">
        <v>77</v>
      </c>
      <c r="H3195" s="378">
        <v>77</v>
      </c>
      <c r="I3195" s="379">
        <v>1.033691635E-4</v>
      </c>
      <c r="J3195" s="379">
        <v>1.34245667E-6</v>
      </c>
      <c r="K3195" s="379">
        <v>0</v>
      </c>
    </row>
    <row r="3196" spans="2:11" x14ac:dyDescent="0.2">
      <c r="B3196" s="375" t="s">
        <v>2395</v>
      </c>
      <c r="C3196" s="359" t="s">
        <v>1807</v>
      </c>
      <c r="D3196" s="359" t="s">
        <v>1779</v>
      </c>
      <c r="E3196" s="376" t="s">
        <v>1982</v>
      </c>
      <c r="F3196" s="377">
        <v>1</v>
      </c>
      <c r="G3196" s="378">
        <v>20</v>
      </c>
      <c r="H3196" s="378">
        <v>20</v>
      </c>
      <c r="I3196" s="379">
        <v>2.6849133380000001E-5</v>
      </c>
      <c r="J3196" s="379">
        <v>1.34245667E-6</v>
      </c>
      <c r="K3196" s="379">
        <v>0</v>
      </c>
    </row>
    <row r="3197" spans="2:11" x14ac:dyDescent="0.2">
      <c r="B3197" s="375" t="s">
        <v>2395</v>
      </c>
      <c r="C3197" s="359" t="s">
        <v>2019</v>
      </c>
      <c r="D3197" s="359" t="s">
        <v>1783</v>
      </c>
      <c r="E3197" s="376" t="s">
        <v>1982</v>
      </c>
      <c r="F3197" s="377">
        <v>40</v>
      </c>
      <c r="G3197" s="378">
        <v>38.975000000000001</v>
      </c>
      <c r="H3197" s="378">
        <v>1559</v>
      </c>
      <c r="I3197" s="379">
        <v>2.0928899467399999E-3</v>
      </c>
      <c r="J3197" s="379">
        <v>5.3698266749999998E-5</v>
      </c>
      <c r="K3197" s="379">
        <v>0</v>
      </c>
    </row>
    <row r="3198" spans="2:11" x14ac:dyDescent="0.2">
      <c r="B3198" s="375" t="s">
        <v>2395</v>
      </c>
      <c r="C3198" s="359" t="s">
        <v>2048</v>
      </c>
      <c r="D3198" s="359" t="s">
        <v>1779</v>
      </c>
      <c r="E3198" s="376" t="s">
        <v>1982</v>
      </c>
      <c r="F3198" s="377">
        <v>10</v>
      </c>
      <c r="G3198" s="378">
        <v>200</v>
      </c>
      <c r="H3198" s="378">
        <v>2000</v>
      </c>
      <c r="I3198" s="379">
        <v>2.6849133377099999E-3</v>
      </c>
      <c r="J3198" s="379">
        <v>1.342456669E-5</v>
      </c>
      <c r="K3198" s="379">
        <v>0</v>
      </c>
    </row>
    <row r="3199" spans="2:11" x14ac:dyDescent="0.2">
      <c r="B3199" s="375" t="s">
        <v>2395</v>
      </c>
      <c r="C3199" s="359" t="s">
        <v>1919</v>
      </c>
      <c r="D3199" s="359" t="s">
        <v>1783</v>
      </c>
      <c r="E3199" s="376" t="s">
        <v>1982</v>
      </c>
      <c r="F3199" s="377">
        <v>58</v>
      </c>
      <c r="G3199" s="378">
        <v>190.10344827586201</v>
      </c>
      <c r="H3199" s="378">
        <v>11026</v>
      </c>
      <c r="I3199" s="379">
        <v>1.4801927230789999E-2</v>
      </c>
      <c r="J3199" s="379">
        <v>7.786248679E-5</v>
      </c>
      <c r="K3199" s="379">
        <v>0</v>
      </c>
    </row>
    <row r="3200" spans="2:11" x14ac:dyDescent="0.2">
      <c r="B3200" s="375" t="s">
        <v>2395</v>
      </c>
      <c r="C3200" s="359" t="s">
        <v>1825</v>
      </c>
      <c r="D3200" s="359" t="s">
        <v>1779</v>
      </c>
      <c r="E3200" s="376" t="s">
        <v>1982</v>
      </c>
      <c r="F3200" s="377">
        <v>32</v>
      </c>
      <c r="G3200" s="378">
        <v>45</v>
      </c>
      <c r="H3200" s="378">
        <v>1440</v>
      </c>
      <c r="I3200" s="379">
        <v>1.9331376031499999E-3</v>
      </c>
      <c r="J3200" s="379">
        <v>4.2958613400000001E-5</v>
      </c>
      <c r="K3200" s="379">
        <v>0</v>
      </c>
    </row>
    <row r="3201" spans="2:11" x14ac:dyDescent="0.2">
      <c r="B3201" s="375" t="s">
        <v>2395</v>
      </c>
      <c r="C3201" s="359" t="s">
        <v>1830</v>
      </c>
      <c r="D3201" s="359" t="s">
        <v>1779</v>
      </c>
      <c r="E3201" s="376" t="s">
        <v>1982</v>
      </c>
      <c r="F3201" s="377">
        <v>1</v>
      </c>
      <c r="G3201" s="378">
        <v>270</v>
      </c>
      <c r="H3201" s="378">
        <v>270</v>
      </c>
      <c r="I3201" s="379">
        <v>3.6246330058999998E-4</v>
      </c>
      <c r="J3201" s="379">
        <v>1.34245667E-6</v>
      </c>
      <c r="K3201" s="379">
        <v>0</v>
      </c>
    </row>
    <row r="3202" spans="2:11" x14ac:dyDescent="0.2">
      <c r="B3202" s="375" t="s">
        <v>2395</v>
      </c>
      <c r="C3202" s="359" t="s">
        <v>1928</v>
      </c>
      <c r="D3202" s="359" t="s">
        <v>1783</v>
      </c>
      <c r="E3202" s="376" t="s">
        <v>1982</v>
      </c>
      <c r="F3202" s="377">
        <v>106</v>
      </c>
      <c r="G3202" s="378">
        <v>240</v>
      </c>
      <c r="H3202" s="378">
        <v>25440</v>
      </c>
      <c r="I3202" s="379">
        <v>3.4152097655669997E-2</v>
      </c>
      <c r="J3202" s="379">
        <v>1.4230040690000001E-4</v>
      </c>
      <c r="K3202" s="379">
        <v>0</v>
      </c>
    </row>
    <row r="3203" spans="2:11" x14ac:dyDescent="0.2">
      <c r="B3203" s="375" t="s">
        <v>2395</v>
      </c>
      <c r="C3203" s="359" t="s">
        <v>2174</v>
      </c>
      <c r="D3203" s="359" t="s">
        <v>2547</v>
      </c>
      <c r="E3203" s="376" t="s">
        <v>1982</v>
      </c>
      <c r="F3203" s="377">
        <v>166</v>
      </c>
      <c r="G3203" s="378">
        <v>145</v>
      </c>
      <c r="H3203" s="378">
        <v>24070</v>
      </c>
      <c r="I3203" s="379">
        <v>3.2312932019339997E-2</v>
      </c>
      <c r="J3203" s="379">
        <v>2.2284780703000001E-4</v>
      </c>
      <c r="K3203" s="379">
        <v>0</v>
      </c>
    </row>
    <row r="3204" spans="2:11" x14ac:dyDescent="0.2">
      <c r="B3204" s="375" t="s">
        <v>2395</v>
      </c>
      <c r="C3204" s="359" t="s">
        <v>2188</v>
      </c>
      <c r="D3204" s="359" t="s">
        <v>2547</v>
      </c>
      <c r="E3204" s="376" t="s">
        <v>1982</v>
      </c>
      <c r="F3204" s="377">
        <v>97</v>
      </c>
      <c r="G3204" s="378">
        <v>255</v>
      </c>
      <c r="H3204" s="378">
        <v>24735</v>
      </c>
      <c r="I3204" s="379">
        <v>3.320566570413E-2</v>
      </c>
      <c r="J3204" s="379">
        <v>1.3021829688E-4</v>
      </c>
      <c r="K3204" s="379">
        <v>0</v>
      </c>
    </row>
    <row r="3205" spans="2:11" x14ac:dyDescent="0.2">
      <c r="B3205" s="375" t="s">
        <v>2395</v>
      </c>
      <c r="C3205" s="359" t="s">
        <v>2005</v>
      </c>
      <c r="D3205" s="359" t="s">
        <v>1779</v>
      </c>
      <c r="E3205" s="376" t="s">
        <v>1982</v>
      </c>
      <c r="F3205" s="377">
        <v>48</v>
      </c>
      <c r="G3205" s="378">
        <v>365</v>
      </c>
      <c r="H3205" s="378">
        <v>17520</v>
      </c>
      <c r="I3205" s="379">
        <v>2.3519840838339998E-2</v>
      </c>
      <c r="J3205" s="379">
        <v>6.4437920109999998E-5</v>
      </c>
      <c r="K3205" s="379">
        <v>0</v>
      </c>
    </row>
    <row r="3206" spans="2:11" x14ac:dyDescent="0.2">
      <c r="B3206" s="375" t="s">
        <v>2395</v>
      </c>
      <c r="C3206" s="359" t="s">
        <v>1860</v>
      </c>
      <c r="D3206" s="359" t="s">
        <v>1783</v>
      </c>
      <c r="E3206" s="376" t="s">
        <v>1982</v>
      </c>
      <c r="F3206" s="377">
        <v>77</v>
      </c>
      <c r="G3206" s="378">
        <v>308</v>
      </c>
      <c r="H3206" s="378">
        <v>23716</v>
      </c>
      <c r="I3206" s="379">
        <v>3.1837702358559997E-2</v>
      </c>
      <c r="J3206" s="379">
        <v>1.033691635E-4</v>
      </c>
      <c r="K3206" s="379">
        <v>0</v>
      </c>
    </row>
    <row r="3207" spans="2:11" x14ac:dyDescent="0.2">
      <c r="B3207" s="375" t="s">
        <v>2395</v>
      </c>
      <c r="C3207" s="359" t="s">
        <v>1959</v>
      </c>
      <c r="D3207" s="359" t="s">
        <v>1783</v>
      </c>
      <c r="E3207" s="376" t="s">
        <v>1982</v>
      </c>
      <c r="F3207" s="377">
        <v>2</v>
      </c>
      <c r="G3207" s="378">
        <v>50</v>
      </c>
      <c r="H3207" s="378">
        <v>100</v>
      </c>
      <c r="I3207" s="379">
        <v>1.3424566689E-4</v>
      </c>
      <c r="J3207" s="379">
        <v>2.68491334E-6</v>
      </c>
      <c r="K3207" s="379">
        <v>0</v>
      </c>
    </row>
    <row r="3208" spans="2:11" x14ac:dyDescent="0.2">
      <c r="B3208" s="375" t="s">
        <v>2395</v>
      </c>
      <c r="C3208" s="359" t="s">
        <v>1964</v>
      </c>
      <c r="D3208" s="359" t="s">
        <v>2547</v>
      </c>
      <c r="E3208" s="376" t="s">
        <v>1982</v>
      </c>
      <c r="F3208" s="377">
        <v>26</v>
      </c>
      <c r="G3208" s="378">
        <v>225</v>
      </c>
      <c r="H3208" s="378">
        <v>5850</v>
      </c>
      <c r="I3208" s="379">
        <v>7.8533715128E-3</v>
      </c>
      <c r="J3208" s="379">
        <v>3.4903873389999999E-5</v>
      </c>
      <c r="K3208" s="379">
        <v>0</v>
      </c>
    </row>
    <row r="3209" spans="2:11" x14ac:dyDescent="0.2">
      <c r="B3209" s="375" t="s">
        <v>2395</v>
      </c>
      <c r="C3209" s="359" t="s">
        <v>1891</v>
      </c>
      <c r="D3209" s="359" t="s">
        <v>1783</v>
      </c>
      <c r="E3209" s="376" t="s">
        <v>1982</v>
      </c>
      <c r="F3209" s="377">
        <v>51</v>
      </c>
      <c r="G3209" s="378">
        <v>497.70588235294099</v>
      </c>
      <c r="H3209" s="378">
        <v>25383</v>
      </c>
      <c r="I3209" s="379">
        <v>3.4075577625539998E-2</v>
      </c>
      <c r="J3209" s="379">
        <v>6.8465290110000004E-5</v>
      </c>
      <c r="K3209" s="379">
        <v>0</v>
      </c>
    </row>
    <row r="3210" spans="2:11" x14ac:dyDescent="0.2">
      <c r="B3210" s="375" t="s">
        <v>2395</v>
      </c>
      <c r="C3210" s="359" t="s">
        <v>1898</v>
      </c>
      <c r="D3210" s="359" t="s">
        <v>1783</v>
      </c>
      <c r="E3210" s="376" t="s">
        <v>1982</v>
      </c>
      <c r="F3210" s="377">
        <v>2</v>
      </c>
      <c r="G3210" s="378">
        <v>305</v>
      </c>
      <c r="H3210" s="378">
        <v>610</v>
      </c>
      <c r="I3210" s="379">
        <v>8.1889856799999999E-4</v>
      </c>
      <c r="J3210" s="379">
        <v>2.68491334E-6</v>
      </c>
      <c r="K3210" s="379">
        <v>0</v>
      </c>
    </row>
    <row r="3211" spans="2:11" x14ac:dyDescent="0.2">
      <c r="B3211" s="375" t="s">
        <v>2396</v>
      </c>
      <c r="C3211" s="359" t="s">
        <v>1811</v>
      </c>
      <c r="D3211" s="359" t="s">
        <v>1779</v>
      </c>
      <c r="E3211" s="376" t="s">
        <v>1982</v>
      </c>
      <c r="F3211" s="377">
        <v>19</v>
      </c>
      <c r="G3211" s="378">
        <v>155</v>
      </c>
      <c r="H3211" s="378">
        <v>2945</v>
      </c>
      <c r="I3211" s="379">
        <v>3.9535348897800004E-3</v>
      </c>
      <c r="J3211" s="379">
        <v>2.550667671E-5</v>
      </c>
      <c r="K3211" s="379">
        <v>0</v>
      </c>
    </row>
    <row r="3212" spans="2:11" x14ac:dyDescent="0.2">
      <c r="B3212" s="375" t="s">
        <v>2396</v>
      </c>
      <c r="C3212" s="359" t="s">
        <v>2019</v>
      </c>
      <c r="D3212" s="359" t="s">
        <v>1783</v>
      </c>
      <c r="E3212" s="376" t="s">
        <v>1982</v>
      </c>
      <c r="F3212" s="377">
        <v>12</v>
      </c>
      <c r="G3212" s="378">
        <v>120</v>
      </c>
      <c r="H3212" s="378">
        <v>1440</v>
      </c>
      <c r="I3212" s="379">
        <v>1.9331376031499999E-3</v>
      </c>
      <c r="J3212" s="379">
        <v>1.610948003E-5</v>
      </c>
      <c r="K3212" s="379">
        <v>0</v>
      </c>
    </row>
    <row r="3213" spans="2:11" x14ac:dyDescent="0.2">
      <c r="B3213" s="375" t="s">
        <v>2396</v>
      </c>
      <c r="C3213" s="359" t="s">
        <v>1906</v>
      </c>
      <c r="D3213" s="359" t="s">
        <v>1783</v>
      </c>
      <c r="E3213" s="376" t="s">
        <v>1982</v>
      </c>
      <c r="F3213" s="377">
        <v>64</v>
      </c>
      <c r="G3213" s="378">
        <v>290</v>
      </c>
      <c r="H3213" s="378">
        <v>18560</v>
      </c>
      <c r="I3213" s="379">
        <v>2.4915995773950001E-2</v>
      </c>
      <c r="J3213" s="379">
        <v>8.5917226810000005E-5</v>
      </c>
      <c r="K3213" s="379">
        <v>0</v>
      </c>
    </row>
    <row r="3214" spans="2:11" x14ac:dyDescent="0.2">
      <c r="B3214" s="375" t="s">
        <v>2396</v>
      </c>
      <c r="C3214" s="359" t="s">
        <v>1820</v>
      </c>
      <c r="D3214" s="359" t="s">
        <v>1779</v>
      </c>
      <c r="E3214" s="376" t="s">
        <v>1982</v>
      </c>
      <c r="F3214" s="377">
        <v>1</v>
      </c>
      <c r="G3214" s="378">
        <v>30</v>
      </c>
      <c r="H3214" s="378">
        <v>30</v>
      </c>
      <c r="I3214" s="379">
        <v>4.0273700070000002E-5</v>
      </c>
      <c r="J3214" s="379">
        <v>1.34245667E-6</v>
      </c>
      <c r="K3214" s="379">
        <v>0</v>
      </c>
    </row>
    <row r="3215" spans="2:11" x14ac:dyDescent="0.2">
      <c r="B3215" s="375" t="s">
        <v>2396</v>
      </c>
      <c r="C3215" s="359" t="s">
        <v>1820</v>
      </c>
      <c r="D3215" s="359" t="s">
        <v>1779</v>
      </c>
      <c r="E3215" s="376" t="s">
        <v>1982</v>
      </c>
      <c r="F3215" s="377">
        <v>15</v>
      </c>
      <c r="G3215" s="378">
        <v>75</v>
      </c>
      <c r="H3215" s="378">
        <v>1125</v>
      </c>
      <c r="I3215" s="379">
        <v>1.5102637524600001E-3</v>
      </c>
      <c r="J3215" s="379">
        <v>2.013685003E-5</v>
      </c>
      <c r="K3215" s="379">
        <v>0</v>
      </c>
    </row>
    <row r="3216" spans="2:11" x14ac:dyDescent="0.2">
      <c r="B3216" s="375" t="s">
        <v>2396</v>
      </c>
      <c r="C3216" s="359" t="s">
        <v>1820</v>
      </c>
      <c r="D3216" s="359" t="s">
        <v>1779</v>
      </c>
      <c r="E3216" s="376" t="s">
        <v>1982</v>
      </c>
      <c r="F3216" s="377">
        <v>4</v>
      </c>
      <c r="G3216" s="378">
        <v>292</v>
      </c>
      <c r="H3216" s="378">
        <v>1168</v>
      </c>
      <c r="I3216" s="379">
        <v>1.5679893892200001E-3</v>
      </c>
      <c r="J3216" s="379">
        <v>5.36982668E-6</v>
      </c>
      <c r="K3216" s="379">
        <v>0</v>
      </c>
    </row>
    <row r="3217" spans="2:11" x14ac:dyDescent="0.2">
      <c r="B3217" s="375" t="s">
        <v>2396</v>
      </c>
      <c r="C3217" s="359" t="s">
        <v>1835</v>
      </c>
      <c r="D3217" s="359" t="s">
        <v>1779</v>
      </c>
      <c r="E3217" s="376" t="s">
        <v>1982</v>
      </c>
      <c r="F3217" s="377">
        <v>1</v>
      </c>
      <c r="G3217" s="378">
        <v>85</v>
      </c>
      <c r="H3217" s="378">
        <v>85</v>
      </c>
      <c r="I3217" s="379">
        <v>1.1410881685000001E-4</v>
      </c>
      <c r="J3217" s="379">
        <v>1.34245667E-6</v>
      </c>
      <c r="K3217" s="379">
        <v>0</v>
      </c>
    </row>
    <row r="3218" spans="2:11" x14ac:dyDescent="0.2">
      <c r="B3218" s="375" t="s">
        <v>2396</v>
      </c>
      <c r="C3218" s="359" t="s">
        <v>1841</v>
      </c>
      <c r="D3218" s="359" t="s">
        <v>2547</v>
      </c>
      <c r="E3218" s="376" t="s">
        <v>1982</v>
      </c>
      <c r="F3218" s="377">
        <v>2</v>
      </c>
      <c r="G3218" s="378">
        <v>165</v>
      </c>
      <c r="H3218" s="378">
        <v>330</v>
      </c>
      <c r="I3218" s="379">
        <v>4.4301070072000001E-4</v>
      </c>
      <c r="J3218" s="379">
        <v>2.68491334E-6</v>
      </c>
      <c r="K3218" s="379">
        <v>0</v>
      </c>
    </row>
    <row r="3219" spans="2:11" x14ac:dyDescent="0.2">
      <c r="B3219" s="375" t="s">
        <v>2396</v>
      </c>
      <c r="C3219" s="359" t="s">
        <v>1841</v>
      </c>
      <c r="D3219" s="359" t="s">
        <v>2547</v>
      </c>
      <c r="E3219" s="376" t="s">
        <v>1982</v>
      </c>
      <c r="F3219" s="377">
        <v>3</v>
      </c>
      <c r="G3219" s="378">
        <v>155</v>
      </c>
      <c r="H3219" s="378">
        <v>465</v>
      </c>
      <c r="I3219" s="379">
        <v>6.2424235101999996E-4</v>
      </c>
      <c r="J3219" s="379">
        <v>4.02737001E-6</v>
      </c>
      <c r="K3219" s="379">
        <v>0</v>
      </c>
    </row>
    <row r="3220" spans="2:11" x14ac:dyDescent="0.2">
      <c r="B3220" s="375" t="s">
        <v>2396</v>
      </c>
      <c r="C3220" s="359" t="s">
        <v>2071</v>
      </c>
      <c r="D3220" s="359" t="s">
        <v>1783</v>
      </c>
      <c r="E3220" s="376" t="s">
        <v>1982</v>
      </c>
      <c r="F3220" s="377">
        <v>159</v>
      </c>
      <c r="G3220" s="378">
        <v>353.77358490566002</v>
      </c>
      <c r="H3220" s="378">
        <v>56250</v>
      </c>
      <c r="I3220" s="379">
        <v>7.5513187623090006E-2</v>
      </c>
      <c r="J3220" s="379">
        <v>2.1345061034999999E-4</v>
      </c>
      <c r="K3220" s="379">
        <v>0</v>
      </c>
    </row>
    <row r="3221" spans="2:11" x14ac:dyDescent="0.2">
      <c r="B3221" s="375" t="s">
        <v>2396</v>
      </c>
      <c r="C3221" s="359" t="s">
        <v>2005</v>
      </c>
      <c r="D3221" s="359" t="s">
        <v>1779</v>
      </c>
      <c r="E3221" s="376" t="s">
        <v>1982</v>
      </c>
      <c r="F3221" s="377">
        <v>2</v>
      </c>
      <c r="G3221" s="378">
        <v>220</v>
      </c>
      <c r="H3221" s="378">
        <v>440</v>
      </c>
      <c r="I3221" s="379">
        <v>5.906809343E-4</v>
      </c>
      <c r="J3221" s="379">
        <v>2.68491334E-6</v>
      </c>
      <c r="K3221" s="379">
        <v>0</v>
      </c>
    </row>
    <row r="3222" spans="2:11" x14ac:dyDescent="0.2">
      <c r="B3222" s="375" t="s">
        <v>2396</v>
      </c>
      <c r="C3222" s="359" t="s">
        <v>1860</v>
      </c>
      <c r="D3222" s="359" t="s">
        <v>1783</v>
      </c>
      <c r="E3222" s="376" t="s">
        <v>1982</v>
      </c>
      <c r="F3222" s="377">
        <v>110</v>
      </c>
      <c r="G3222" s="378">
        <v>315</v>
      </c>
      <c r="H3222" s="378">
        <v>34650</v>
      </c>
      <c r="I3222" s="379">
        <v>4.6516123575820002E-2</v>
      </c>
      <c r="J3222" s="379">
        <v>1.4767023357000001E-4</v>
      </c>
      <c r="K3222" s="379">
        <v>0</v>
      </c>
    </row>
    <row r="3223" spans="2:11" x14ac:dyDescent="0.2">
      <c r="B3223" s="375" t="s">
        <v>2396</v>
      </c>
      <c r="C3223" s="359" t="s">
        <v>1984</v>
      </c>
      <c r="D3223" s="359" t="s">
        <v>1779</v>
      </c>
      <c r="E3223" s="376" t="s">
        <v>1982</v>
      </c>
      <c r="F3223" s="377">
        <v>2</v>
      </c>
      <c r="G3223" s="378">
        <v>115</v>
      </c>
      <c r="H3223" s="378">
        <v>230</v>
      </c>
      <c r="I3223" s="379">
        <v>3.0876503383999999E-4</v>
      </c>
      <c r="J3223" s="379">
        <v>2.68491334E-6</v>
      </c>
      <c r="K3223" s="379">
        <v>0</v>
      </c>
    </row>
    <row r="3224" spans="2:11" x14ac:dyDescent="0.2">
      <c r="B3224" s="375" t="s">
        <v>2396</v>
      </c>
      <c r="C3224" s="359" t="s">
        <v>2077</v>
      </c>
      <c r="D3224" s="359" t="s">
        <v>1779</v>
      </c>
      <c r="E3224" s="376" t="s">
        <v>1982</v>
      </c>
      <c r="F3224" s="377">
        <v>2</v>
      </c>
      <c r="G3224" s="378">
        <v>60</v>
      </c>
      <c r="H3224" s="378">
        <v>120</v>
      </c>
      <c r="I3224" s="379">
        <v>1.6109480026E-4</v>
      </c>
      <c r="J3224" s="379">
        <v>2.68491334E-6</v>
      </c>
      <c r="K3224" s="379">
        <v>0</v>
      </c>
    </row>
    <row r="3225" spans="2:11" x14ac:dyDescent="0.2">
      <c r="B3225" s="375" t="s">
        <v>2396</v>
      </c>
      <c r="C3225" s="359" t="s">
        <v>1965</v>
      </c>
      <c r="D3225" s="359" t="s">
        <v>1779</v>
      </c>
      <c r="E3225" s="376" t="s">
        <v>1982</v>
      </c>
      <c r="F3225" s="377">
        <v>1</v>
      </c>
      <c r="G3225" s="378">
        <v>10</v>
      </c>
      <c r="H3225" s="378">
        <v>10</v>
      </c>
      <c r="I3225" s="379">
        <v>1.342456669E-5</v>
      </c>
      <c r="J3225" s="379">
        <v>1.34245667E-6</v>
      </c>
      <c r="K3225" s="379">
        <v>0</v>
      </c>
    </row>
    <row r="3226" spans="2:11" x14ac:dyDescent="0.2">
      <c r="B3226" s="375" t="s">
        <v>2396</v>
      </c>
      <c r="C3226" s="359" t="s">
        <v>1887</v>
      </c>
      <c r="D3226" s="359" t="s">
        <v>1779</v>
      </c>
      <c r="E3226" s="376" t="s">
        <v>1982</v>
      </c>
      <c r="F3226" s="377">
        <v>79</v>
      </c>
      <c r="G3226" s="378">
        <v>327</v>
      </c>
      <c r="H3226" s="378">
        <v>25833</v>
      </c>
      <c r="I3226" s="379">
        <v>3.4679683126529998E-2</v>
      </c>
      <c r="J3226" s="379">
        <v>1.0605407684E-4</v>
      </c>
      <c r="K3226" s="379">
        <v>0</v>
      </c>
    </row>
    <row r="3227" spans="2:11" x14ac:dyDescent="0.2">
      <c r="B3227" s="375" t="s">
        <v>2397</v>
      </c>
      <c r="C3227" s="359" t="s">
        <v>1809</v>
      </c>
      <c r="D3227" s="359" t="s">
        <v>1783</v>
      </c>
      <c r="E3227" s="376" t="s">
        <v>1982</v>
      </c>
      <c r="F3227" s="377">
        <v>75</v>
      </c>
      <c r="G3227" s="378">
        <v>319.65333333333302</v>
      </c>
      <c r="H3227" s="378">
        <v>23974</v>
      </c>
      <c r="I3227" s="379">
        <v>3.2184056179129998E-2</v>
      </c>
      <c r="J3227" s="379">
        <v>1.0068425016E-4</v>
      </c>
      <c r="K3227" s="379">
        <v>0</v>
      </c>
    </row>
    <row r="3228" spans="2:11" x14ac:dyDescent="0.2">
      <c r="B3228" s="375" t="s">
        <v>2397</v>
      </c>
      <c r="C3228" s="359" t="s">
        <v>2047</v>
      </c>
      <c r="D3228" s="359" t="s">
        <v>1779</v>
      </c>
      <c r="E3228" s="376" t="s">
        <v>1982</v>
      </c>
      <c r="F3228" s="377">
        <v>1</v>
      </c>
      <c r="G3228" s="378">
        <v>75</v>
      </c>
      <c r="H3228" s="378">
        <v>75</v>
      </c>
      <c r="I3228" s="379">
        <v>1.0068425016E-4</v>
      </c>
      <c r="J3228" s="379">
        <v>1.34245667E-6</v>
      </c>
      <c r="K3228" s="379">
        <v>0</v>
      </c>
    </row>
    <row r="3229" spans="2:11" x14ac:dyDescent="0.2">
      <c r="B3229" s="375" t="s">
        <v>2397</v>
      </c>
      <c r="C3229" s="359" t="s">
        <v>2088</v>
      </c>
      <c r="D3229" s="359" t="s">
        <v>1779</v>
      </c>
      <c r="E3229" s="376" t="s">
        <v>1982</v>
      </c>
      <c r="F3229" s="377">
        <v>4</v>
      </c>
      <c r="G3229" s="378">
        <v>325</v>
      </c>
      <c r="H3229" s="378">
        <v>1300</v>
      </c>
      <c r="I3229" s="379">
        <v>1.7451936695100001E-3</v>
      </c>
      <c r="J3229" s="379">
        <v>5.36982668E-6</v>
      </c>
      <c r="K3229" s="379">
        <v>0</v>
      </c>
    </row>
    <row r="3230" spans="2:11" x14ac:dyDescent="0.2">
      <c r="B3230" s="375" t="s">
        <v>2397</v>
      </c>
      <c r="C3230" s="359" t="s">
        <v>1813</v>
      </c>
      <c r="D3230" s="359" t="s">
        <v>1779</v>
      </c>
      <c r="E3230" s="376" t="s">
        <v>1982</v>
      </c>
      <c r="F3230" s="377">
        <v>1</v>
      </c>
      <c r="G3230" s="378">
        <v>160</v>
      </c>
      <c r="H3230" s="378">
        <v>160</v>
      </c>
      <c r="I3230" s="379">
        <v>2.1479306702E-4</v>
      </c>
      <c r="J3230" s="379">
        <v>1.34245667E-6</v>
      </c>
      <c r="K3230" s="379">
        <v>0</v>
      </c>
    </row>
    <row r="3231" spans="2:11" x14ac:dyDescent="0.2">
      <c r="B3231" s="375" t="s">
        <v>2397</v>
      </c>
      <c r="C3231" s="359" t="s">
        <v>1813</v>
      </c>
      <c r="D3231" s="359" t="s">
        <v>1779</v>
      </c>
      <c r="E3231" s="376" t="s">
        <v>1982</v>
      </c>
      <c r="F3231" s="377">
        <v>1</v>
      </c>
      <c r="G3231" s="378">
        <v>270</v>
      </c>
      <c r="H3231" s="378">
        <v>270</v>
      </c>
      <c r="I3231" s="379">
        <v>3.6246330058999998E-4</v>
      </c>
      <c r="J3231" s="379">
        <v>1.34245667E-6</v>
      </c>
      <c r="K3231" s="379">
        <v>0</v>
      </c>
    </row>
    <row r="3232" spans="2:11" x14ac:dyDescent="0.2">
      <c r="B3232" s="375" t="s">
        <v>2397</v>
      </c>
      <c r="C3232" s="359" t="s">
        <v>1820</v>
      </c>
      <c r="D3232" s="359" t="s">
        <v>1779</v>
      </c>
      <c r="E3232" s="376" t="s">
        <v>1982</v>
      </c>
      <c r="F3232" s="377">
        <v>114</v>
      </c>
      <c r="G3232" s="378">
        <v>250.26315789473699</v>
      </c>
      <c r="H3232" s="378">
        <v>28530</v>
      </c>
      <c r="I3232" s="379">
        <v>3.8300288762430003E-2</v>
      </c>
      <c r="J3232" s="379">
        <v>1.5304006024999999E-4</v>
      </c>
      <c r="K3232" s="379">
        <v>0</v>
      </c>
    </row>
    <row r="3233" spans="2:11" x14ac:dyDescent="0.2">
      <c r="B3233" s="375" t="s">
        <v>2397</v>
      </c>
      <c r="C3233" s="359" t="s">
        <v>2033</v>
      </c>
      <c r="D3233" s="359" t="s">
        <v>1779</v>
      </c>
      <c r="E3233" s="376" t="s">
        <v>1982</v>
      </c>
      <c r="F3233" s="377">
        <v>4</v>
      </c>
      <c r="G3233" s="378">
        <v>100</v>
      </c>
      <c r="H3233" s="378">
        <v>400</v>
      </c>
      <c r="I3233" s="379">
        <v>5.3698266754000003E-4</v>
      </c>
      <c r="J3233" s="379">
        <v>5.36982668E-6</v>
      </c>
      <c r="K3233" s="379">
        <v>0</v>
      </c>
    </row>
    <row r="3234" spans="2:11" x14ac:dyDescent="0.2">
      <c r="B3234" s="375" t="s">
        <v>2397</v>
      </c>
      <c r="C3234" s="359" t="s">
        <v>1930</v>
      </c>
      <c r="D3234" s="359" t="s">
        <v>1779</v>
      </c>
      <c r="E3234" s="376" t="s">
        <v>1982</v>
      </c>
      <c r="F3234" s="377">
        <v>2</v>
      </c>
      <c r="G3234" s="378">
        <v>27</v>
      </c>
      <c r="H3234" s="378">
        <v>54</v>
      </c>
      <c r="I3234" s="379">
        <v>7.249266012E-5</v>
      </c>
      <c r="J3234" s="379">
        <v>2.68491334E-6</v>
      </c>
      <c r="K3234" s="379">
        <v>0</v>
      </c>
    </row>
    <row r="3235" spans="2:11" x14ac:dyDescent="0.2">
      <c r="B3235" s="375" t="s">
        <v>2397</v>
      </c>
      <c r="C3235" s="359" t="s">
        <v>1844</v>
      </c>
      <c r="D3235" s="359" t="s">
        <v>1779</v>
      </c>
      <c r="E3235" s="376" t="s">
        <v>1982</v>
      </c>
      <c r="F3235" s="377">
        <v>5</v>
      </c>
      <c r="G3235" s="378">
        <v>30</v>
      </c>
      <c r="H3235" s="378">
        <v>150</v>
      </c>
      <c r="I3235" s="379">
        <v>2.0136850033000001E-4</v>
      </c>
      <c r="J3235" s="379">
        <v>6.7122833400000002E-6</v>
      </c>
      <c r="K3235" s="379">
        <v>0</v>
      </c>
    </row>
    <row r="3236" spans="2:11" x14ac:dyDescent="0.2">
      <c r="B3236" s="375" t="s">
        <v>2397</v>
      </c>
      <c r="C3236" s="359" t="s">
        <v>1848</v>
      </c>
      <c r="D3236" s="359" t="s">
        <v>1779</v>
      </c>
      <c r="E3236" s="376" t="s">
        <v>1982</v>
      </c>
      <c r="F3236" s="377">
        <v>55</v>
      </c>
      <c r="G3236" s="378">
        <v>410</v>
      </c>
      <c r="H3236" s="378">
        <v>22550</v>
      </c>
      <c r="I3236" s="379">
        <v>3.0272397882680002E-2</v>
      </c>
      <c r="J3236" s="379">
        <v>7.3835116789999994E-5</v>
      </c>
      <c r="K3236" s="379">
        <v>0</v>
      </c>
    </row>
    <row r="3237" spans="2:11" x14ac:dyDescent="0.2">
      <c r="B3237" s="375" t="s">
        <v>2397</v>
      </c>
      <c r="C3237" s="359" t="s">
        <v>1860</v>
      </c>
      <c r="D3237" s="359" t="s">
        <v>1783</v>
      </c>
      <c r="E3237" s="376" t="s">
        <v>1982</v>
      </c>
      <c r="F3237" s="377">
        <v>92</v>
      </c>
      <c r="G3237" s="378">
        <v>295</v>
      </c>
      <c r="H3237" s="378">
        <v>27140</v>
      </c>
      <c r="I3237" s="379">
        <v>3.643427399272E-2</v>
      </c>
      <c r="J3237" s="379">
        <v>1.2350601352999999E-4</v>
      </c>
      <c r="K3237" s="379">
        <v>0</v>
      </c>
    </row>
    <row r="3238" spans="2:11" x14ac:dyDescent="0.2">
      <c r="B3238" s="375" t="s">
        <v>2397</v>
      </c>
      <c r="C3238" s="359" t="s">
        <v>2076</v>
      </c>
      <c r="D3238" s="359" t="s">
        <v>1779</v>
      </c>
      <c r="E3238" s="376" t="s">
        <v>1982</v>
      </c>
      <c r="F3238" s="377">
        <v>3</v>
      </c>
      <c r="G3238" s="378">
        <v>105</v>
      </c>
      <c r="H3238" s="378">
        <v>315</v>
      </c>
      <c r="I3238" s="379">
        <v>4.2287385068999998E-4</v>
      </c>
      <c r="J3238" s="379">
        <v>4.02737001E-6</v>
      </c>
      <c r="K3238" s="379">
        <v>0</v>
      </c>
    </row>
    <row r="3239" spans="2:11" x14ac:dyDescent="0.2">
      <c r="B3239" s="375" t="s">
        <v>2397</v>
      </c>
      <c r="C3239" s="359" t="s">
        <v>1957</v>
      </c>
      <c r="D3239" s="359" t="s">
        <v>1783</v>
      </c>
      <c r="E3239" s="376" t="s">
        <v>1982</v>
      </c>
      <c r="F3239" s="377">
        <v>14</v>
      </c>
      <c r="G3239" s="378">
        <v>150</v>
      </c>
      <c r="H3239" s="378">
        <v>2100</v>
      </c>
      <c r="I3239" s="379">
        <v>2.8191590046E-3</v>
      </c>
      <c r="J3239" s="379">
        <v>1.8794393359999999E-5</v>
      </c>
      <c r="K3239" s="379">
        <v>0</v>
      </c>
    </row>
    <row r="3240" spans="2:11" x14ac:dyDescent="0.2">
      <c r="B3240" s="375" t="s">
        <v>2397</v>
      </c>
      <c r="C3240" s="359" t="s">
        <v>2002</v>
      </c>
      <c r="D3240" s="359" t="s">
        <v>1783</v>
      </c>
      <c r="E3240" s="376" t="s">
        <v>1982</v>
      </c>
      <c r="F3240" s="377">
        <v>12</v>
      </c>
      <c r="G3240" s="378">
        <v>295</v>
      </c>
      <c r="H3240" s="378">
        <v>3540</v>
      </c>
      <c r="I3240" s="379">
        <v>4.7522966077500001E-3</v>
      </c>
      <c r="J3240" s="379">
        <v>1.610948003E-5</v>
      </c>
      <c r="K3240" s="379">
        <v>0</v>
      </c>
    </row>
    <row r="3241" spans="2:11" x14ac:dyDescent="0.2">
      <c r="B3241" s="375" t="s">
        <v>2397</v>
      </c>
      <c r="C3241" s="359" t="s">
        <v>1887</v>
      </c>
      <c r="D3241" s="359" t="s">
        <v>1779</v>
      </c>
      <c r="E3241" s="376" t="s">
        <v>1982</v>
      </c>
      <c r="F3241" s="377">
        <v>76</v>
      </c>
      <c r="G3241" s="378">
        <v>220</v>
      </c>
      <c r="H3241" s="378">
        <v>16720</v>
      </c>
      <c r="I3241" s="379">
        <v>2.2445875503250001E-2</v>
      </c>
      <c r="J3241" s="379">
        <v>1.0202670683E-4</v>
      </c>
      <c r="K3241" s="379">
        <v>0</v>
      </c>
    </row>
    <row r="3242" spans="2:11" x14ac:dyDescent="0.2">
      <c r="B3242" s="375" t="s">
        <v>2397</v>
      </c>
      <c r="C3242" s="359" t="s">
        <v>1898</v>
      </c>
      <c r="D3242" s="359" t="s">
        <v>1783</v>
      </c>
      <c r="E3242" s="376" t="s">
        <v>1982</v>
      </c>
      <c r="F3242" s="377">
        <v>6</v>
      </c>
      <c r="G3242" s="378">
        <v>171</v>
      </c>
      <c r="H3242" s="378">
        <v>1026</v>
      </c>
      <c r="I3242" s="379">
        <v>1.3773605422499999E-3</v>
      </c>
      <c r="J3242" s="379">
        <v>8.0547400100000002E-6</v>
      </c>
      <c r="K3242" s="379">
        <v>0</v>
      </c>
    </row>
    <row r="3243" spans="2:11" x14ac:dyDescent="0.2">
      <c r="B3243" s="375" t="s">
        <v>2398</v>
      </c>
      <c r="C3243" s="359" t="s">
        <v>1916</v>
      </c>
      <c r="D3243" s="359" t="s">
        <v>2547</v>
      </c>
      <c r="E3243" s="376" t="s">
        <v>1982</v>
      </c>
      <c r="F3243" s="377">
        <v>9</v>
      </c>
      <c r="G3243" s="378">
        <v>447</v>
      </c>
      <c r="H3243" s="378">
        <v>4023</v>
      </c>
      <c r="I3243" s="379">
        <v>5.4007031787999997E-3</v>
      </c>
      <c r="J3243" s="379">
        <v>1.2082110019999999E-5</v>
      </c>
      <c r="K3243" s="379">
        <v>0</v>
      </c>
    </row>
    <row r="3244" spans="2:11" x14ac:dyDescent="0.2">
      <c r="B3244" s="375" t="s">
        <v>2398</v>
      </c>
      <c r="C3244" s="359" t="s">
        <v>1843</v>
      </c>
      <c r="D3244" s="359" t="s">
        <v>2547</v>
      </c>
      <c r="E3244" s="376" t="s">
        <v>1982</v>
      </c>
      <c r="F3244" s="377">
        <v>4</v>
      </c>
      <c r="G3244" s="378">
        <v>500</v>
      </c>
      <c r="H3244" s="378">
        <v>2000</v>
      </c>
      <c r="I3244" s="379">
        <v>2.6849133377099999E-3</v>
      </c>
      <c r="J3244" s="379">
        <v>5.36982668E-6</v>
      </c>
      <c r="K3244" s="379">
        <v>0</v>
      </c>
    </row>
    <row r="3245" spans="2:11" x14ac:dyDescent="0.2">
      <c r="B3245" s="375" t="s">
        <v>2398</v>
      </c>
      <c r="C3245" s="359" t="s">
        <v>2000</v>
      </c>
      <c r="D3245" s="359" t="s">
        <v>1783</v>
      </c>
      <c r="E3245" s="376" t="s">
        <v>1982</v>
      </c>
      <c r="F3245" s="377">
        <v>3</v>
      </c>
      <c r="G3245" s="378">
        <v>368</v>
      </c>
      <c r="H3245" s="378">
        <v>1104</v>
      </c>
      <c r="I3245" s="379">
        <v>1.4820721624200001E-3</v>
      </c>
      <c r="J3245" s="379">
        <v>4.02737001E-6</v>
      </c>
      <c r="K3245" s="379">
        <v>0</v>
      </c>
    </row>
    <row r="3246" spans="2:11" x14ac:dyDescent="0.2">
      <c r="B3246" s="375" t="s">
        <v>2398</v>
      </c>
      <c r="C3246" s="359" t="s">
        <v>2131</v>
      </c>
      <c r="D3246" s="359" t="s">
        <v>2547</v>
      </c>
      <c r="E3246" s="376" t="s">
        <v>1982</v>
      </c>
      <c r="F3246" s="377">
        <v>5</v>
      </c>
      <c r="G3246" s="378">
        <v>345</v>
      </c>
      <c r="H3246" s="378">
        <v>1725</v>
      </c>
      <c r="I3246" s="379">
        <v>2.31573775377E-3</v>
      </c>
      <c r="J3246" s="379">
        <v>6.7122833400000002E-6</v>
      </c>
      <c r="K3246" s="379">
        <v>0</v>
      </c>
    </row>
    <row r="3247" spans="2:11" x14ac:dyDescent="0.2">
      <c r="B3247" s="375" t="s">
        <v>2398</v>
      </c>
      <c r="C3247" s="359" t="s">
        <v>1898</v>
      </c>
      <c r="D3247" s="359" t="s">
        <v>1783</v>
      </c>
      <c r="E3247" s="376" t="s">
        <v>1982</v>
      </c>
      <c r="F3247" s="377">
        <v>5</v>
      </c>
      <c r="G3247" s="378">
        <v>89</v>
      </c>
      <c r="H3247" s="378">
        <v>445</v>
      </c>
      <c r="I3247" s="379">
        <v>5.9739321763999998E-4</v>
      </c>
      <c r="J3247" s="379">
        <v>6.7122833400000002E-6</v>
      </c>
      <c r="K3247" s="379">
        <v>0</v>
      </c>
    </row>
    <row r="3248" spans="2:11" x14ac:dyDescent="0.2">
      <c r="B3248" s="375" t="s">
        <v>2399</v>
      </c>
      <c r="C3248" s="359" t="s">
        <v>1913</v>
      </c>
      <c r="D3248" s="359" t="s">
        <v>1779</v>
      </c>
      <c r="E3248" s="376" t="s">
        <v>1982</v>
      </c>
      <c r="F3248" s="377">
        <v>46</v>
      </c>
      <c r="G3248" s="378">
        <v>248</v>
      </c>
      <c r="H3248" s="378">
        <v>11408</v>
      </c>
      <c r="I3248" s="379">
        <v>1.5314745678300001E-2</v>
      </c>
      <c r="J3248" s="379">
        <v>6.1753006769999996E-5</v>
      </c>
      <c r="K3248" s="379">
        <v>0</v>
      </c>
    </row>
    <row r="3249" spans="2:11" x14ac:dyDescent="0.2">
      <c r="B3249" s="375" t="s">
        <v>2399</v>
      </c>
      <c r="C3249" s="359" t="s">
        <v>2048</v>
      </c>
      <c r="D3249" s="359" t="s">
        <v>1779</v>
      </c>
      <c r="E3249" s="376" t="s">
        <v>1982</v>
      </c>
      <c r="F3249" s="377">
        <v>9</v>
      </c>
      <c r="G3249" s="378">
        <v>310</v>
      </c>
      <c r="H3249" s="378">
        <v>2790</v>
      </c>
      <c r="I3249" s="379">
        <v>3.7454541061100002E-3</v>
      </c>
      <c r="J3249" s="379">
        <v>1.2082110019999999E-5</v>
      </c>
      <c r="K3249" s="379">
        <v>0</v>
      </c>
    </row>
    <row r="3250" spans="2:11" x14ac:dyDescent="0.2">
      <c r="B3250" s="375" t="s">
        <v>2399</v>
      </c>
      <c r="C3250" s="359" t="s">
        <v>1920</v>
      </c>
      <c r="D3250" s="359" t="s">
        <v>1779</v>
      </c>
      <c r="E3250" s="376" t="s">
        <v>1982</v>
      </c>
      <c r="F3250" s="377">
        <v>2</v>
      </c>
      <c r="G3250" s="378">
        <v>240</v>
      </c>
      <c r="H3250" s="378">
        <v>480</v>
      </c>
      <c r="I3250" s="379">
        <v>6.4437920105000004E-4</v>
      </c>
      <c r="J3250" s="379">
        <v>2.68491334E-6</v>
      </c>
      <c r="K3250" s="379">
        <v>0</v>
      </c>
    </row>
    <row r="3251" spans="2:11" x14ac:dyDescent="0.2">
      <c r="B3251" s="375" t="s">
        <v>2399</v>
      </c>
      <c r="C3251" s="359" t="s">
        <v>1824</v>
      </c>
      <c r="D3251" s="359" t="s">
        <v>2547</v>
      </c>
      <c r="E3251" s="376" t="s">
        <v>1982</v>
      </c>
      <c r="F3251" s="377">
        <v>9</v>
      </c>
      <c r="G3251" s="378">
        <v>195</v>
      </c>
      <c r="H3251" s="378">
        <v>1755</v>
      </c>
      <c r="I3251" s="379">
        <v>2.3560114538400002E-3</v>
      </c>
      <c r="J3251" s="379">
        <v>1.2082110019999999E-5</v>
      </c>
      <c r="K3251" s="379">
        <v>0</v>
      </c>
    </row>
    <row r="3252" spans="2:11" x14ac:dyDescent="0.2">
      <c r="B3252" s="375" t="s">
        <v>2399</v>
      </c>
      <c r="C3252" s="359" t="s">
        <v>2135</v>
      </c>
      <c r="D3252" s="359" t="s">
        <v>1783</v>
      </c>
      <c r="E3252" s="376" t="s">
        <v>1982</v>
      </c>
      <c r="F3252" s="377">
        <v>34</v>
      </c>
      <c r="G3252" s="378">
        <v>83</v>
      </c>
      <c r="H3252" s="378">
        <v>2822</v>
      </c>
      <c r="I3252" s="379">
        <v>3.7884127195099999E-3</v>
      </c>
      <c r="J3252" s="379">
        <v>4.5643526740000003E-5</v>
      </c>
      <c r="K3252" s="379">
        <v>0</v>
      </c>
    </row>
    <row r="3253" spans="2:11" x14ac:dyDescent="0.2">
      <c r="B3253" s="375" t="s">
        <v>2399</v>
      </c>
      <c r="C3253" s="359" t="s">
        <v>1899</v>
      </c>
      <c r="D3253" s="359" t="s">
        <v>1783</v>
      </c>
      <c r="E3253" s="376" t="s">
        <v>1982</v>
      </c>
      <c r="F3253" s="377">
        <v>16</v>
      </c>
      <c r="G3253" s="378">
        <v>256</v>
      </c>
      <c r="H3253" s="378">
        <v>4096</v>
      </c>
      <c r="I3253" s="379">
        <v>5.4987025156299999E-3</v>
      </c>
      <c r="J3253" s="379">
        <v>2.14793067E-5</v>
      </c>
      <c r="K3253" s="379">
        <v>0</v>
      </c>
    </row>
    <row r="3254" spans="2:11" x14ac:dyDescent="0.2">
      <c r="B3254" s="375" t="s">
        <v>2400</v>
      </c>
      <c r="C3254" s="359" t="s">
        <v>2352</v>
      </c>
      <c r="D3254" s="359" t="s">
        <v>2547</v>
      </c>
      <c r="E3254" s="376" t="s">
        <v>1982</v>
      </c>
      <c r="F3254" s="377">
        <v>4</v>
      </c>
      <c r="G3254" s="378">
        <v>232.25</v>
      </c>
      <c r="H3254" s="378">
        <v>929</v>
      </c>
      <c r="I3254" s="379">
        <v>1.2471422453700001E-3</v>
      </c>
      <c r="J3254" s="379">
        <v>5.36982668E-6</v>
      </c>
      <c r="K3254" s="379">
        <v>0</v>
      </c>
    </row>
    <row r="3255" spans="2:11" x14ac:dyDescent="0.2">
      <c r="B3255" s="375" t="s">
        <v>2400</v>
      </c>
      <c r="C3255" s="359" t="s">
        <v>1913</v>
      </c>
      <c r="D3255" s="359" t="s">
        <v>1779</v>
      </c>
      <c r="E3255" s="376" t="s">
        <v>1982</v>
      </c>
      <c r="F3255" s="377">
        <v>1</v>
      </c>
      <c r="G3255" s="378">
        <v>150</v>
      </c>
      <c r="H3255" s="378">
        <v>150</v>
      </c>
      <c r="I3255" s="379">
        <v>2.0136850033000001E-4</v>
      </c>
      <c r="J3255" s="379">
        <v>1.34245667E-6</v>
      </c>
      <c r="K3255" s="379">
        <v>0</v>
      </c>
    </row>
    <row r="3256" spans="2:11" x14ac:dyDescent="0.2">
      <c r="B3256" s="375" t="s">
        <v>2400</v>
      </c>
      <c r="C3256" s="359" t="s">
        <v>1808</v>
      </c>
      <c r="D3256" s="359" t="s">
        <v>1779</v>
      </c>
      <c r="E3256" s="376" t="s">
        <v>1982</v>
      </c>
      <c r="F3256" s="377">
        <v>32</v>
      </c>
      <c r="G3256" s="378">
        <v>15</v>
      </c>
      <c r="H3256" s="378">
        <v>480</v>
      </c>
      <c r="I3256" s="379">
        <v>6.4437920105000004E-4</v>
      </c>
      <c r="J3256" s="379">
        <v>4.2958613400000001E-5</v>
      </c>
      <c r="K3256" s="379">
        <v>0</v>
      </c>
    </row>
    <row r="3257" spans="2:11" x14ac:dyDescent="0.2">
      <c r="B3257" s="375" t="s">
        <v>2400</v>
      </c>
      <c r="C3257" s="359" t="s">
        <v>1811</v>
      </c>
      <c r="D3257" s="359" t="s">
        <v>1779</v>
      </c>
      <c r="E3257" s="376" t="s">
        <v>1982</v>
      </c>
      <c r="F3257" s="377">
        <v>42</v>
      </c>
      <c r="G3257" s="378">
        <v>138</v>
      </c>
      <c r="H3257" s="378">
        <v>5796</v>
      </c>
      <c r="I3257" s="379">
        <v>7.7808788526800001E-3</v>
      </c>
      <c r="J3257" s="379">
        <v>5.638318009E-5</v>
      </c>
      <c r="K3257" s="379">
        <v>0</v>
      </c>
    </row>
    <row r="3258" spans="2:11" x14ac:dyDescent="0.2">
      <c r="B3258" s="375" t="s">
        <v>2400</v>
      </c>
      <c r="C3258" s="359" t="s">
        <v>1905</v>
      </c>
      <c r="D3258" s="359" t="s">
        <v>2547</v>
      </c>
      <c r="E3258" s="376" t="s">
        <v>1982</v>
      </c>
      <c r="F3258" s="377">
        <v>18</v>
      </c>
      <c r="G3258" s="378">
        <v>375</v>
      </c>
      <c r="H3258" s="378">
        <v>6750</v>
      </c>
      <c r="I3258" s="379">
        <v>9.0615825147699995E-3</v>
      </c>
      <c r="J3258" s="379">
        <v>2.4164220039999999E-5</v>
      </c>
      <c r="K3258" s="379">
        <v>0</v>
      </c>
    </row>
    <row r="3259" spans="2:11" x14ac:dyDescent="0.2">
      <c r="B3259" s="375" t="s">
        <v>2400</v>
      </c>
      <c r="C3259" s="359" t="s">
        <v>1918</v>
      </c>
      <c r="D3259" s="359" t="s">
        <v>1779</v>
      </c>
      <c r="E3259" s="376" t="s">
        <v>1982</v>
      </c>
      <c r="F3259" s="377">
        <v>8</v>
      </c>
      <c r="G3259" s="378">
        <v>408.5</v>
      </c>
      <c r="H3259" s="378">
        <v>3268</v>
      </c>
      <c r="I3259" s="379">
        <v>4.3871483938199996E-3</v>
      </c>
      <c r="J3259" s="379">
        <v>1.073965335E-5</v>
      </c>
      <c r="K3259" s="379">
        <v>0</v>
      </c>
    </row>
    <row r="3260" spans="2:11" x14ac:dyDescent="0.2">
      <c r="B3260" s="375" t="s">
        <v>2400</v>
      </c>
      <c r="C3260" s="359" t="s">
        <v>1924</v>
      </c>
      <c r="D3260" s="359" t="s">
        <v>1779</v>
      </c>
      <c r="E3260" s="376" t="s">
        <v>1982</v>
      </c>
      <c r="F3260" s="377">
        <v>1</v>
      </c>
      <c r="G3260" s="378">
        <v>24</v>
      </c>
      <c r="H3260" s="378">
        <v>24</v>
      </c>
      <c r="I3260" s="379">
        <v>3.2218960049999997E-5</v>
      </c>
      <c r="J3260" s="379">
        <v>1.34245667E-6</v>
      </c>
      <c r="K3260" s="379">
        <v>0</v>
      </c>
    </row>
    <row r="3261" spans="2:11" x14ac:dyDescent="0.2">
      <c r="B3261" s="375" t="s">
        <v>2400</v>
      </c>
      <c r="C3261" s="359" t="s">
        <v>2099</v>
      </c>
      <c r="D3261" s="359" t="s">
        <v>1783</v>
      </c>
      <c r="E3261" s="376" t="s">
        <v>1982</v>
      </c>
      <c r="F3261" s="377">
        <v>31</v>
      </c>
      <c r="G3261" s="378">
        <v>331</v>
      </c>
      <c r="H3261" s="378">
        <v>10261</v>
      </c>
      <c r="I3261" s="379">
        <v>1.377494787912E-2</v>
      </c>
      <c r="J3261" s="379">
        <v>4.161615673E-5</v>
      </c>
      <c r="K3261" s="379">
        <v>0</v>
      </c>
    </row>
    <row r="3262" spans="2:11" x14ac:dyDescent="0.2">
      <c r="B3262" s="375" t="s">
        <v>2400</v>
      </c>
      <c r="C3262" s="359" t="s">
        <v>1930</v>
      </c>
      <c r="D3262" s="359" t="s">
        <v>1779</v>
      </c>
      <c r="E3262" s="376" t="s">
        <v>1982</v>
      </c>
      <c r="F3262" s="377">
        <v>22</v>
      </c>
      <c r="G3262" s="378">
        <v>185</v>
      </c>
      <c r="H3262" s="378">
        <v>4070</v>
      </c>
      <c r="I3262" s="379">
        <v>5.4637986422399996E-3</v>
      </c>
      <c r="J3262" s="379">
        <v>2.9534046709999999E-5</v>
      </c>
      <c r="K3262" s="379">
        <v>0</v>
      </c>
    </row>
    <row r="3263" spans="2:11" x14ac:dyDescent="0.2">
      <c r="B3263" s="375" t="s">
        <v>2400</v>
      </c>
      <c r="C3263" s="359" t="s">
        <v>2393</v>
      </c>
      <c r="D3263" s="359" t="s">
        <v>2547</v>
      </c>
      <c r="E3263" s="376" t="s">
        <v>1982</v>
      </c>
      <c r="F3263" s="377">
        <v>17</v>
      </c>
      <c r="G3263" s="378">
        <v>375</v>
      </c>
      <c r="H3263" s="378">
        <v>6375</v>
      </c>
      <c r="I3263" s="379">
        <v>8.5581612639500006E-3</v>
      </c>
      <c r="J3263" s="379">
        <v>2.2821763370000001E-5</v>
      </c>
      <c r="K3263" s="379">
        <v>0</v>
      </c>
    </row>
    <row r="3264" spans="2:11" x14ac:dyDescent="0.2">
      <c r="B3264" s="375" t="s">
        <v>2400</v>
      </c>
      <c r="C3264" s="359" t="s">
        <v>2207</v>
      </c>
      <c r="D3264" s="359" t="s">
        <v>2547</v>
      </c>
      <c r="E3264" s="376" t="s">
        <v>1982</v>
      </c>
      <c r="F3264" s="377">
        <v>30</v>
      </c>
      <c r="G3264" s="378">
        <v>345</v>
      </c>
      <c r="H3264" s="378">
        <v>10350</v>
      </c>
      <c r="I3264" s="379">
        <v>1.3894426522649999E-2</v>
      </c>
      <c r="J3264" s="379">
        <v>4.0273700070000002E-5</v>
      </c>
      <c r="K3264" s="379">
        <v>0</v>
      </c>
    </row>
    <row r="3265" spans="2:11" x14ac:dyDescent="0.2">
      <c r="B3265" s="375" t="s">
        <v>2400</v>
      </c>
      <c r="C3265" s="359" t="s">
        <v>2005</v>
      </c>
      <c r="D3265" s="359" t="s">
        <v>1779</v>
      </c>
      <c r="E3265" s="376" t="s">
        <v>1982</v>
      </c>
      <c r="F3265" s="377">
        <v>2</v>
      </c>
      <c r="G3265" s="378">
        <v>80</v>
      </c>
      <c r="H3265" s="378">
        <v>160</v>
      </c>
      <c r="I3265" s="379">
        <v>2.1479306702E-4</v>
      </c>
      <c r="J3265" s="379">
        <v>2.68491334E-6</v>
      </c>
      <c r="K3265" s="379">
        <v>0</v>
      </c>
    </row>
    <row r="3266" spans="2:11" x14ac:dyDescent="0.2">
      <c r="B3266" s="375" t="s">
        <v>2400</v>
      </c>
      <c r="C3266" s="359" t="s">
        <v>2005</v>
      </c>
      <c r="D3266" s="359" t="s">
        <v>1779</v>
      </c>
      <c r="E3266" s="376" t="s">
        <v>1982</v>
      </c>
      <c r="F3266" s="377">
        <v>24</v>
      </c>
      <c r="G3266" s="378">
        <v>145</v>
      </c>
      <c r="H3266" s="378">
        <v>3480</v>
      </c>
      <c r="I3266" s="379">
        <v>4.6717492076099997E-3</v>
      </c>
      <c r="J3266" s="379">
        <v>3.2218960049999997E-5</v>
      </c>
      <c r="K3266" s="379">
        <v>0</v>
      </c>
    </row>
    <row r="3267" spans="2:11" x14ac:dyDescent="0.2">
      <c r="B3267" s="375" t="s">
        <v>2400</v>
      </c>
      <c r="C3267" s="359" t="s">
        <v>2005</v>
      </c>
      <c r="D3267" s="359" t="s">
        <v>1779</v>
      </c>
      <c r="E3267" s="376" t="s">
        <v>1982</v>
      </c>
      <c r="F3267" s="377">
        <v>32</v>
      </c>
      <c r="G3267" s="378">
        <v>110</v>
      </c>
      <c r="H3267" s="378">
        <v>3520</v>
      </c>
      <c r="I3267" s="379">
        <v>4.7254474743699997E-3</v>
      </c>
      <c r="J3267" s="379">
        <v>4.2958613400000001E-5</v>
      </c>
      <c r="K3267" s="379">
        <v>0</v>
      </c>
    </row>
    <row r="3268" spans="2:11" x14ac:dyDescent="0.2">
      <c r="B3268" s="375" t="s">
        <v>2400</v>
      </c>
      <c r="C3268" s="359" t="s">
        <v>2005</v>
      </c>
      <c r="D3268" s="359" t="s">
        <v>1779</v>
      </c>
      <c r="E3268" s="376" t="s">
        <v>1982</v>
      </c>
      <c r="F3268" s="377">
        <v>36</v>
      </c>
      <c r="G3268" s="378">
        <v>288</v>
      </c>
      <c r="H3268" s="378">
        <v>10368</v>
      </c>
      <c r="I3268" s="379">
        <v>1.391859074269E-2</v>
      </c>
      <c r="J3268" s="379">
        <v>4.8328440079999998E-5</v>
      </c>
      <c r="K3268" s="379">
        <v>0</v>
      </c>
    </row>
    <row r="3269" spans="2:11" x14ac:dyDescent="0.2">
      <c r="B3269" s="375" t="s">
        <v>2400</v>
      </c>
      <c r="C3269" s="359" t="s">
        <v>1860</v>
      </c>
      <c r="D3269" s="359" t="s">
        <v>1783</v>
      </c>
      <c r="E3269" s="376" t="s">
        <v>1982</v>
      </c>
      <c r="F3269" s="377">
        <v>110</v>
      </c>
      <c r="G3269" s="378">
        <v>319.42727272727302</v>
      </c>
      <c r="H3269" s="378">
        <v>35137</v>
      </c>
      <c r="I3269" s="379">
        <v>4.7169899973549999E-2</v>
      </c>
      <c r="J3269" s="379">
        <v>1.4767023357000001E-4</v>
      </c>
      <c r="K3269" s="379">
        <v>0</v>
      </c>
    </row>
    <row r="3270" spans="2:11" x14ac:dyDescent="0.2">
      <c r="B3270" s="375" t="s">
        <v>2400</v>
      </c>
      <c r="C3270" s="359" t="s">
        <v>2158</v>
      </c>
      <c r="D3270" s="359" t="s">
        <v>1779</v>
      </c>
      <c r="E3270" s="376" t="s">
        <v>1982</v>
      </c>
      <c r="F3270" s="377">
        <v>10</v>
      </c>
      <c r="G3270" s="378">
        <v>195</v>
      </c>
      <c r="H3270" s="378">
        <v>1950</v>
      </c>
      <c r="I3270" s="379">
        <v>2.6177905042699999E-3</v>
      </c>
      <c r="J3270" s="379">
        <v>1.342456669E-5</v>
      </c>
      <c r="K3270" s="379">
        <v>0</v>
      </c>
    </row>
    <row r="3271" spans="2:11" x14ac:dyDescent="0.2">
      <c r="B3271" s="375" t="s">
        <v>2400</v>
      </c>
      <c r="C3271" s="359" t="s">
        <v>1970</v>
      </c>
      <c r="D3271" s="359" t="s">
        <v>2547</v>
      </c>
      <c r="E3271" s="376" t="s">
        <v>1982</v>
      </c>
      <c r="F3271" s="377">
        <v>20</v>
      </c>
      <c r="G3271" s="378">
        <v>307</v>
      </c>
      <c r="H3271" s="378">
        <v>6140</v>
      </c>
      <c r="I3271" s="379">
        <v>8.2426839467699999E-3</v>
      </c>
      <c r="J3271" s="379">
        <v>2.6849133380000001E-5</v>
      </c>
      <c r="K3271" s="379">
        <v>0</v>
      </c>
    </row>
    <row r="3272" spans="2:11" x14ac:dyDescent="0.2">
      <c r="B3272" s="375" t="s">
        <v>2400</v>
      </c>
      <c r="C3272" s="359" t="s">
        <v>2051</v>
      </c>
      <c r="D3272" s="359" t="s">
        <v>1783</v>
      </c>
      <c r="E3272" s="376" t="s">
        <v>1982</v>
      </c>
      <c r="F3272" s="377">
        <v>11</v>
      </c>
      <c r="G3272" s="378">
        <v>255</v>
      </c>
      <c r="H3272" s="378">
        <v>2805</v>
      </c>
      <c r="I3272" s="379">
        <v>3.7655909561400002E-3</v>
      </c>
      <c r="J3272" s="379">
        <v>1.4767023359999999E-5</v>
      </c>
      <c r="K3272" s="379">
        <v>0</v>
      </c>
    </row>
    <row r="3273" spans="2:11" x14ac:dyDescent="0.2">
      <c r="B3273" s="375" t="s">
        <v>2401</v>
      </c>
      <c r="C3273" s="359" t="s">
        <v>1999</v>
      </c>
      <c r="D3273" s="359" t="s">
        <v>1783</v>
      </c>
      <c r="E3273" s="376" t="s">
        <v>1982</v>
      </c>
      <c r="F3273" s="377">
        <v>6</v>
      </c>
      <c r="G3273" s="378">
        <v>67</v>
      </c>
      <c r="H3273" s="378">
        <v>402</v>
      </c>
      <c r="I3273" s="379">
        <v>5.3966758087999999E-4</v>
      </c>
      <c r="J3273" s="379">
        <v>8.0547400100000002E-6</v>
      </c>
      <c r="K3273" s="379">
        <v>0</v>
      </c>
    </row>
    <row r="3274" spans="2:11" x14ac:dyDescent="0.2">
      <c r="B3274" s="375" t="s">
        <v>2401</v>
      </c>
      <c r="C3274" s="359" t="s">
        <v>1999</v>
      </c>
      <c r="D3274" s="359" t="s">
        <v>1783</v>
      </c>
      <c r="E3274" s="376" t="s">
        <v>1982</v>
      </c>
      <c r="F3274" s="377">
        <v>25</v>
      </c>
      <c r="G3274" s="378">
        <v>215</v>
      </c>
      <c r="H3274" s="378">
        <v>5375</v>
      </c>
      <c r="I3274" s="379">
        <v>7.2157045950899997E-3</v>
      </c>
      <c r="J3274" s="379">
        <v>3.3561416719999998E-5</v>
      </c>
      <c r="K3274" s="379">
        <v>0</v>
      </c>
    </row>
    <row r="3275" spans="2:11" x14ac:dyDescent="0.2">
      <c r="B3275" s="375" t="s">
        <v>2401</v>
      </c>
      <c r="C3275" s="359" t="s">
        <v>1813</v>
      </c>
      <c r="D3275" s="359" t="s">
        <v>1779</v>
      </c>
      <c r="E3275" s="376" t="s">
        <v>1982</v>
      </c>
      <c r="F3275" s="377">
        <v>5</v>
      </c>
      <c r="G3275" s="378">
        <v>310</v>
      </c>
      <c r="H3275" s="378">
        <v>1550</v>
      </c>
      <c r="I3275" s="379">
        <v>2.08080783673E-3</v>
      </c>
      <c r="J3275" s="379">
        <v>6.7122833400000002E-6</v>
      </c>
      <c r="K3275" s="379">
        <v>0</v>
      </c>
    </row>
    <row r="3276" spans="2:11" x14ac:dyDescent="0.2">
      <c r="B3276" s="375" t="s">
        <v>2401</v>
      </c>
      <c r="C3276" s="359" t="s">
        <v>1924</v>
      </c>
      <c r="D3276" s="359" t="s">
        <v>1779</v>
      </c>
      <c r="E3276" s="376" t="s">
        <v>1982</v>
      </c>
      <c r="F3276" s="377">
        <v>572</v>
      </c>
      <c r="G3276" s="378">
        <v>1</v>
      </c>
      <c r="H3276" s="378">
        <v>572</v>
      </c>
      <c r="I3276" s="379">
        <v>7.6788521457999998E-4</v>
      </c>
      <c r="J3276" s="379">
        <v>7.6788521457999998E-4</v>
      </c>
      <c r="K3276" s="379">
        <v>0</v>
      </c>
    </row>
    <row r="3277" spans="2:11" x14ac:dyDescent="0.2">
      <c r="B3277" s="375" t="s">
        <v>2401</v>
      </c>
      <c r="C3277" s="359" t="s">
        <v>1924</v>
      </c>
      <c r="D3277" s="359" t="s">
        <v>1779</v>
      </c>
      <c r="E3277" s="376" t="s">
        <v>1982</v>
      </c>
      <c r="F3277" s="377">
        <v>277</v>
      </c>
      <c r="G3277" s="378">
        <v>322</v>
      </c>
      <c r="H3277" s="378">
        <v>89194</v>
      </c>
      <c r="I3277" s="379">
        <v>0.11973908012183999</v>
      </c>
      <c r="J3277" s="379">
        <v>3.7186049726999998E-4</v>
      </c>
      <c r="K3277" s="379">
        <v>0</v>
      </c>
    </row>
    <row r="3278" spans="2:11" x14ac:dyDescent="0.2">
      <c r="B3278" s="375" t="s">
        <v>2401</v>
      </c>
      <c r="C3278" s="359" t="s">
        <v>2402</v>
      </c>
      <c r="D3278" s="359" t="s">
        <v>2547</v>
      </c>
      <c r="E3278" s="376" t="s">
        <v>1982</v>
      </c>
      <c r="F3278" s="377">
        <v>4</v>
      </c>
      <c r="G3278" s="378">
        <v>323</v>
      </c>
      <c r="H3278" s="378">
        <v>1292</v>
      </c>
      <c r="I3278" s="379">
        <v>1.7344540161600001E-3</v>
      </c>
      <c r="J3278" s="379">
        <v>5.36982668E-6</v>
      </c>
      <c r="K3278" s="379">
        <v>0</v>
      </c>
    </row>
    <row r="3279" spans="2:11" x14ac:dyDescent="0.2">
      <c r="B3279" s="375" t="s">
        <v>2401</v>
      </c>
      <c r="C3279" s="359" t="s">
        <v>2402</v>
      </c>
      <c r="D3279" s="359" t="s">
        <v>2547</v>
      </c>
      <c r="E3279" s="376" t="s">
        <v>1982</v>
      </c>
      <c r="F3279" s="377">
        <v>19</v>
      </c>
      <c r="G3279" s="378">
        <v>345</v>
      </c>
      <c r="H3279" s="378">
        <v>6555</v>
      </c>
      <c r="I3279" s="379">
        <v>8.7998034643400006E-3</v>
      </c>
      <c r="J3279" s="379">
        <v>2.550667671E-5</v>
      </c>
      <c r="K3279" s="379">
        <v>0</v>
      </c>
    </row>
    <row r="3280" spans="2:11" x14ac:dyDescent="0.2">
      <c r="B3280" s="375" t="s">
        <v>2401</v>
      </c>
      <c r="C3280" s="359" t="s">
        <v>2207</v>
      </c>
      <c r="D3280" s="359" t="s">
        <v>2547</v>
      </c>
      <c r="E3280" s="376" t="s">
        <v>1982</v>
      </c>
      <c r="F3280" s="377">
        <v>99</v>
      </c>
      <c r="G3280" s="378">
        <v>302.57575757575802</v>
      </c>
      <c r="H3280" s="378">
        <v>29955</v>
      </c>
      <c r="I3280" s="379">
        <v>4.0213289515549998E-2</v>
      </c>
      <c r="J3280" s="379">
        <v>1.3290321021999999E-4</v>
      </c>
      <c r="K3280" s="379">
        <v>0</v>
      </c>
    </row>
    <row r="3281" spans="2:11" x14ac:dyDescent="0.2">
      <c r="B3281" s="375" t="s">
        <v>2401</v>
      </c>
      <c r="C3281" s="359" t="s">
        <v>2005</v>
      </c>
      <c r="D3281" s="359" t="s">
        <v>1779</v>
      </c>
      <c r="E3281" s="376" t="s">
        <v>1982</v>
      </c>
      <c r="F3281" s="377">
        <v>1</v>
      </c>
      <c r="G3281" s="378">
        <v>380</v>
      </c>
      <c r="H3281" s="378">
        <v>380</v>
      </c>
      <c r="I3281" s="379">
        <v>5.1013353416000005E-4</v>
      </c>
      <c r="J3281" s="379">
        <v>1.34245667E-6</v>
      </c>
      <c r="K3281" s="379">
        <v>0</v>
      </c>
    </row>
    <row r="3282" spans="2:11" x14ac:dyDescent="0.2">
      <c r="B3282" s="375" t="s">
        <v>2401</v>
      </c>
      <c r="C3282" s="359" t="s">
        <v>1863</v>
      </c>
      <c r="D3282" s="359" t="s">
        <v>1779</v>
      </c>
      <c r="E3282" s="376" t="s">
        <v>1982</v>
      </c>
      <c r="F3282" s="377">
        <v>102</v>
      </c>
      <c r="G3282" s="378">
        <v>395</v>
      </c>
      <c r="H3282" s="378">
        <v>40290</v>
      </c>
      <c r="I3282" s="379">
        <v>5.4087579188159998E-2</v>
      </c>
      <c r="J3282" s="379">
        <v>1.3693058022000001E-4</v>
      </c>
      <c r="K3282" s="379">
        <v>0</v>
      </c>
    </row>
    <row r="3283" spans="2:11" x14ac:dyDescent="0.2">
      <c r="B3283" s="375" t="s">
        <v>2401</v>
      </c>
      <c r="C3283" s="359" t="s">
        <v>1876</v>
      </c>
      <c r="D3283" s="359" t="s">
        <v>1779</v>
      </c>
      <c r="E3283" s="376" t="s">
        <v>1982</v>
      </c>
      <c r="F3283" s="377">
        <v>31</v>
      </c>
      <c r="G3283" s="378">
        <v>38</v>
      </c>
      <c r="H3283" s="378">
        <v>1178</v>
      </c>
      <c r="I3283" s="379">
        <v>1.5814139559100001E-3</v>
      </c>
      <c r="J3283" s="379">
        <v>4.161615673E-5</v>
      </c>
      <c r="K3283" s="379">
        <v>0</v>
      </c>
    </row>
    <row r="3284" spans="2:11" x14ac:dyDescent="0.2">
      <c r="B3284" s="375" t="s">
        <v>2401</v>
      </c>
      <c r="C3284" s="359" t="s">
        <v>1877</v>
      </c>
      <c r="D3284" s="359" t="s">
        <v>1779</v>
      </c>
      <c r="E3284" s="376" t="s">
        <v>1982</v>
      </c>
      <c r="F3284" s="377">
        <v>3</v>
      </c>
      <c r="G3284" s="378">
        <v>320</v>
      </c>
      <c r="H3284" s="378">
        <v>960</v>
      </c>
      <c r="I3284" s="379">
        <v>1.2887584021000001E-3</v>
      </c>
      <c r="J3284" s="379">
        <v>4.02737001E-6</v>
      </c>
      <c r="K3284" s="379">
        <v>0</v>
      </c>
    </row>
    <row r="3285" spans="2:11" x14ac:dyDescent="0.2">
      <c r="B3285" s="375" t="s">
        <v>2401</v>
      </c>
      <c r="C3285" s="359" t="s">
        <v>2158</v>
      </c>
      <c r="D3285" s="359" t="s">
        <v>1779</v>
      </c>
      <c r="E3285" s="376" t="s">
        <v>1982</v>
      </c>
      <c r="F3285" s="377">
        <v>31</v>
      </c>
      <c r="G3285" s="378">
        <v>382</v>
      </c>
      <c r="H3285" s="378">
        <v>11842</v>
      </c>
      <c r="I3285" s="379">
        <v>1.5897371872580002E-2</v>
      </c>
      <c r="J3285" s="379">
        <v>4.161615673E-5</v>
      </c>
      <c r="K3285" s="379">
        <v>0</v>
      </c>
    </row>
    <row r="3286" spans="2:11" x14ac:dyDescent="0.2">
      <c r="B3286" s="375" t="s">
        <v>2401</v>
      </c>
      <c r="C3286" s="359" t="s">
        <v>1886</v>
      </c>
      <c r="D3286" s="359" t="s">
        <v>1779</v>
      </c>
      <c r="E3286" s="376" t="s">
        <v>1982</v>
      </c>
      <c r="F3286" s="377">
        <v>2</v>
      </c>
      <c r="G3286" s="378">
        <v>120</v>
      </c>
      <c r="H3286" s="378">
        <v>240</v>
      </c>
      <c r="I3286" s="379">
        <v>3.2218960052999998E-4</v>
      </c>
      <c r="J3286" s="379">
        <v>2.68491334E-6</v>
      </c>
      <c r="K3286" s="379">
        <v>0</v>
      </c>
    </row>
    <row r="3287" spans="2:11" x14ac:dyDescent="0.2">
      <c r="B3287" s="375" t="s">
        <v>2401</v>
      </c>
      <c r="C3287" s="359" t="s">
        <v>1887</v>
      </c>
      <c r="D3287" s="359" t="s">
        <v>1779</v>
      </c>
      <c r="E3287" s="376" t="s">
        <v>1982</v>
      </c>
      <c r="F3287" s="377">
        <v>30</v>
      </c>
      <c r="G3287" s="378">
        <v>220</v>
      </c>
      <c r="H3287" s="378">
        <v>6600</v>
      </c>
      <c r="I3287" s="379">
        <v>8.8602140144399995E-3</v>
      </c>
      <c r="J3287" s="379">
        <v>4.0273700070000002E-5</v>
      </c>
      <c r="K3287" s="379">
        <v>0</v>
      </c>
    </row>
    <row r="3288" spans="2:11" x14ac:dyDescent="0.2">
      <c r="B3288" s="375" t="s">
        <v>2401</v>
      </c>
      <c r="C3288" s="359" t="s">
        <v>1892</v>
      </c>
      <c r="D3288" s="359" t="s">
        <v>1779</v>
      </c>
      <c r="E3288" s="376" t="s">
        <v>1982</v>
      </c>
      <c r="F3288" s="377">
        <v>25</v>
      </c>
      <c r="G3288" s="378">
        <v>150</v>
      </c>
      <c r="H3288" s="378">
        <v>3750</v>
      </c>
      <c r="I3288" s="379">
        <v>5.0342125082099998E-3</v>
      </c>
      <c r="J3288" s="379">
        <v>3.3561416719999998E-5</v>
      </c>
      <c r="K3288" s="379">
        <v>0</v>
      </c>
    </row>
    <row r="3289" spans="2:11" x14ac:dyDescent="0.2">
      <c r="B3289" s="375" t="s">
        <v>2401</v>
      </c>
      <c r="C3289" s="359" t="s">
        <v>1902</v>
      </c>
      <c r="D3289" s="359" t="s">
        <v>1783</v>
      </c>
      <c r="E3289" s="376" t="s">
        <v>1982</v>
      </c>
      <c r="F3289" s="377">
        <v>4</v>
      </c>
      <c r="G3289" s="378">
        <v>295</v>
      </c>
      <c r="H3289" s="378">
        <v>1180</v>
      </c>
      <c r="I3289" s="379">
        <v>1.58409886925E-3</v>
      </c>
      <c r="J3289" s="379">
        <v>5.36982668E-6</v>
      </c>
      <c r="K3289" s="379">
        <v>0</v>
      </c>
    </row>
    <row r="3290" spans="2:11" x14ac:dyDescent="0.2">
      <c r="B3290" s="375" t="s">
        <v>2403</v>
      </c>
      <c r="C3290" s="359" t="s">
        <v>1924</v>
      </c>
      <c r="D3290" s="359" t="s">
        <v>1779</v>
      </c>
      <c r="E3290" s="376" t="s">
        <v>1982</v>
      </c>
      <c r="F3290" s="377">
        <v>636</v>
      </c>
      <c r="G3290" s="378">
        <v>1</v>
      </c>
      <c r="H3290" s="378">
        <v>636</v>
      </c>
      <c r="I3290" s="379">
        <v>8.5380244139000004E-4</v>
      </c>
      <c r="J3290" s="379">
        <v>8.5380244139000004E-4</v>
      </c>
      <c r="K3290" s="379">
        <v>0</v>
      </c>
    </row>
    <row r="3291" spans="2:11" x14ac:dyDescent="0.2">
      <c r="B3291" s="375" t="s">
        <v>2403</v>
      </c>
      <c r="C3291" s="359" t="s">
        <v>1924</v>
      </c>
      <c r="D3291" s="359" t="s">
        <v>1779</v>
      </c>
      <c r="E3291" s="376" t="s">
        <v>1982</v>
      </c>
      <c r="F3291" s="377">
        <v>214</v>
      </c>
      <c r="G3291" s="378">
        <v>120</v>
      </c>
      <c r="H3291" s="378">
        <v>25680</v>
      </c>
      <c r="I3291" s="379">
        <v>3.4474287256189999E-2</v>
      </c>
      <c r="J3291" s="379">
        <v>2.8728572713000001E-4</v>
      </c>
      <c r="K3291" s="379">
        <v>0</v>
      </c>
    </row>
    <row r="3292" spans="2:11" x14ac:dyDescent="0.2">
      <c r="B3292" s="375" t="s">
        <v>2403</v>
      </c>
      <c r="C3292" s="359" t="s">
        <v>1823</v>
      </c>
      <c r="D3292" s="359" t="s">
        <v>1779</v>
      </c>
      <c r="E3292" s="376" t="s">
        <v>1982</v>
      </c>
      <c r="F3292" s="377">
        <v>78</v>
      </c>
      <c r="G3292" s="378">
        <v>324</v>
      </c>
      <c r="H3292" s="378">
        <v>25272</v>
      </c>
      <c r="I3292" s="379">
        <v>3.3926564935300003E-2</v>
      </c>
      <c r="J3292" s="379">
        <v>1.0471162017E-4</v>
      </c>
      <c r="K3292" s="379">
        <v>0</v>
      </c>
    </row>
    <row r="3293" spans="2:11" x14ac:dyDescent="0.2">
      <c r="B3293" s="375" t="s">
        <v>2403</v>
      </c>
      <c r="C3293" s="359" t="s">
        <v>2062</v>
      </c>
      <c r="D3293" s="359" t="s">
        <v>1783</v>
      </c>
      <c r="E3293" s="376" t="s">
        <v>1982</v>
      </c>
      <c r="F3293" s="377">
        <v>2</v>
      </c>
      <c r="G3293" s="378">
        <v>30</v>
      </c>
      <c r="H3293" s="378">
        <v>60</v>
      </c>
      <c r="I3293" s="379">
        <v>8.0547400130000002E-5</v>
      </c>
      <c r="J3293" s="379">
        <v>2.68491334E-6</v>
      </c>
      <c r="K3293" s="379">
        <v>0</v>
      </c>
    </row>
    <row r="3294" spans="2:11" x14ac:dyDescent="0.2">
      <c r="B3294" s="375" t="s">
        <v>2403</v>
      </c>
      <c r="C3294" s="359" t="s">
        <v>2062</v>
      </c>
      <c r="D3294" s="359" t="s">
        <v>1783</v>
      </c>
      <c r="E3294" s="376" t="s">
        <v>1982</v>
      </c>
      <c r="F3294" s="377">
        <v>4</v>
      </c>
      <c r="G3294" s="378">
        <v>15</v>
      </c>
      <c r="H3294" s="378">
        <v>60</v>
      </c>
      <c r="I3294" s="379">
        <v>8.0547400130000002E-5</v>
      </c>
      <c r="J3294" s="379">
        <v>5.36982668E-6</v>
      </c>
      <c r="K3294" s="379">
        <v>0</v>
      </c>
    </row>
    <row r="3295" spans="2:11" x14ac:dyDescent="0.2">
      <c r="B3295" s="375" t="s">
        <v>2403</v>
      </c>
      <c r="C3295" s="359" t="s">
        <v>1834</v>
      </c>
      <c r="D3295" s="359" t="s">
        <v>1783</v>
      </c>
      <c r="E3295" s="376" t="s">
        <v>1982</v>
      </c>
      <c r="F3295" s="377">
        <v>1</v>
      </c>
      <c r="G3295" s="378">
        <v>110</v>
      </c>
      <c r="H3295" s="378">
        <v>110</v>
      </c>
      <c r="I3295" s="379">
        <v>1.4767023357000001E-4</v>
      </c>
      <c r="J3295" s="379">
        <v>1.34245667E-6</v>
      </c>
      <c r="K3295" s="379">
        <v>0</v>
      </c>
    </row>
    <row r="3296" spans="2:11" x14ac:dyDescent="0.2">
      <c r="B3296" s="375" t="s">
        <v>2403</v>
      </c>
      <c r="C3296" s="359" t="s">
        <v>1842</v>
      </c>
      <c r="D3296" s="359" t="s">
        <v>1779</v>
      </c>
      <c r="E3296" s="376" t="s">
        <v>1982</v>
      </c>
      <c r="F3296" s="377">
        <v>19</v>
      </c>
      <c r="G3296" s="378">
        <v>657</v>
      </c>
      <c r="H3296" s="378">
        <v>12483</v>
      </c>
      <c r="I3296" s="379">
        <v>1.6757886597319999E-2</v>
      </c>
      <c r="J3296" s="379">
        <v>2.550667671E-5</v>
      </c>
      <c r="K3296" s="379">
        <v>0</v>
      </c>
    </row>
    <row r="3297" spans="2:11" x14ac:dyDescent="0.2">
      <c r="B3297" s="375" t="s">
        <v>2403</v>
      </c>
      <c r="C3297" s="359" t="s">
        <v>2036</v>
      </c>
      <c r="D3297" s="359" t="s">
        <v>1783</v>
      </c>
      <c r="E3297" s="376" t="s">
        <v>1982</v>
      </c>
      <c r="F3297" s="377">
        <v>11</v>
      </c>
      <c r="G3297" s="378">
        <v>215</v>
      </c>
      <c r="H3297" s="378">
        <v>2365</v>
      </c>
      <c r="I3297" s="379">
        <v>3.1749100218399998E-3</v>
      </c>
      <c r="J3297" s="379">
        <v>1.4767023359999999E-5</v>
      </c>
      <c r="K3297" s="379">
        <v>0</v>
      </c>
    </row>
    <row r="3298" spans="2:11" x14ac:dyDescent="0.2">
      <c r="B3298" s="375" t="s">
        <v>2403</v>
      </c>
      <c r="C3298" s="359" t="s">
        <v>2155</v>
      </c>
      <c r="D3298" s="359" t="s">
        <v>1783</v>
      </c>
      <c r="E3298" s="376" t="s">
        <v>1982</v>
      </c>
      <c r="F3298" s="377">
        <v>5</v>
      </c>
      <c r="G3298" s="378">
        <v>250</v>
      </c>
      <c r="H3298" s="378">
        <v>1250</v>
      </c>
      <c r="I3298" s="379">
        <v>1.6780708360699999E-3</v>
      </c>
      <c r="J3298" s="379">
        <v>6.7122833400000002E-6</v>
      </c>
      <c r="K3298" s="379">
        <v>0</v>
      </c>
    </row>
    <row r="3299" spans="2:11" x14ac:dyDescent="0.2">
      <c r="B3299" s="375" t="s">
        <v>2403</v>
      </c>
      <c r="C3299" s="359" t="s">
        <v>1894</v>
      </c>
      <c r="D3299" s="359" t="s">
        <v>1783</v>
      </c>
      <c r="E3299" s="376" t="s">
        <v>1982</v>
      </c>
      <c r="F3299" s="377">
        <v>2</v>
      </c>
      <c r="G3299" s="378">
        <v>253</v>
      </c>
      <c r="H3299" s="378">
        <v>506</v>
      </c>
      <c r="I3299" s="379">
        <v>6.7928307443999999E-4</v>
      </c>
      <c r="J3299" s="379">
        <v>2.68491334E-6</v>
      </c>
      <c r="K3299" s="379">
        <v>0</v>
      </c>
    </row>
    <row r="3300" spans="2:11" x14ac:dyDescent="0.2">
      <c r="B3300" s="375" t="s">
        <v>2403</v>
      </c>
      <c r="C3300" s="359" t="s">
        <v>1903</v>
      </c>
      <c r="D3300" s="359" t="s">
        <v>1783</v>
      </c>
      <c r="E3300" s="376" t="s">
        <v>1982</v>
      </c>
      <c r="F3300" s="377">
        <v>5</v>
      </c>
      <c r="G3300" s="378">
        <v>160</v>
      </c>
      <c r="H3300" s="378">
        <v>800</v>
      </c>
      <c r="I3300" s="379">
        <v>1.0739653350800001E-3</v>
      </c>
      <c r="J3300" s="379">
        <v>6.7122833400000002E-6</v>
      </c>
      <c r="K3300" s="379">
        <v>0</v>
      </c>
    </row>
    <row r="3301" spans="2:11" x14ac:dyDescent="0.2">
      <c r="B3301" s="375" t="s">
        <v>2404</v>
      </c>
      <c r="C3301" s="359" t="s">
        <v>2048</v>
      </c>
      <c r="D3301" s="359" t="s">
        <v>1779</v>
      </c>
      <c r="E3301" s="376" t="s">
        <v>1982</v>
      </c>
      <c r="F3301" s="377">
        <v>28</v>
      </c>
      <c r="G3301" s="378">
        <v>165</v>
      </c>
      <c r="H3301" s="378">
        <v>4620</v>
      </c>
      <c r="I3301" s="379">
        <v>6.2021498101099996E-3</v>
      </c>
      <c r="J3301" s="379">
        <v>3.7588786730000001E-5</v>
      </c>
      <c r="K3301" s="379">
        <v>0</v>
      </c>
    </row>
    <row r="3302" spans="2:11" x14ac:dyDescent="0.2">
      <c r="B3302" s="375" t="s">
        <v>2404</v>
      </c>
      <c r="C3302" s="359" t="s">
        <v>1932</v>
      </c>
      <c r="D3302" s="359" t="s">
        <v>1783</v>
      </c>
      <c r="E3302" s="376" t="s">
        <v>1982</v>
      </c>
      <c r="F3302" s="377">
        <v>1</v>
      </c>
      <c r="G3302" s="378">
        <v>150</v>
      </c>
      <c r="H3302" s="378">
        <v>150</v>
      </c>
      <c r="I3302" s="379">
        <v>2.0136850033000001E-4</v>
      </c>
      <c r="J3302" s="379">
        <v>1.34245667E-6</v>
      </c>
      <c r="K3302" s="379">
        <v>0</v>
      </c>
    </row>
    <row r="3303" spans="2:11" x14ac:dyDescent="0.2">
      <c r="B3303" s="375" t="s">
        <v>2404</v>
      </c>
      <c r="C3303" s="359" t="s">
        <v>2343</v>
      </c>
      <c r="D3303" s="359" t="s">
        <v>2547</v>
      </c>
      <c r="E3303" s="376" t="s">
        <v>1982</v>
      </c>
      <c r="F3303" s="377">
        <v>35</v>
      </c>
      <c r="G3303" s="378">
        <v>315.857142857143</v>
      </c>
      <c r="H3303" s="378">
        <v>11055</v>
      </c>
      <c r="I3303" s="379">
        <v>1.484085847419E-2</v>
      </c>
      <c r="J3303" s="379">
        <v>4.6985983409999997E-5</v>
      </c>
      <c r="K3303" s="379">
        <v>0</v>
      </c>
    </row>
    <row r="3304" spans="2:11" x14ac:dyDescent="0.2">
      <c r="B3304" s="375" t="s">
        <v>2404</v>
      </c>
      <c r="C3304" s="359" t="s">
        <v>1844</v>
      </c>
      <c r="D3304" s="359" t="s">
        <v>1779</v>
      </c>
      <c r="E3304" s="376" t="s">
        <v>1982</v>
      </c>
      <c r="F3304" s="377">
        <v>4</v>
      </c>
      <c r="G3304" s="378">
        <v>10</v>
      </c>
      <c r="H3304" s="378">
        <v>40</v>
      </c>
      <c r="I3304" s="379">
        <v>5.3698266749999998E-5</v>
      </c>
      <c r="J3304" s="379">
        <v>5.36982668E-6</v>
      </c>
      <c r="K3304" s="379">
        <v>0</v>
      </c>
    </row>
    <row r="3305" spans="2:11" x14ac:dyDescent="0.2">
      <c r="B3305" s="375" t="s">
        <v>2404</v>
      </c>
      <c r="C3305" s="359" t="s">
        <v>2188</v>
      </c>
      <c r="D3305" s="359" t="s">
        <v>2547</v>
      </c>
      <c r="E3305" s="376" t="s">
        <v>1982</v>
      </c>
      <c r="F3305" s="377">
        <v>92</v>
      </c>
      <c r="G3305" s="378">
        <v>315.43478260869603</v>
      </c>
      <c r="H3305" s="378">
        <v>29020</v>
      </c>
      <c r="I3305" s="379">
        <v>3.8958092530169998E-2</v>
      </c>
      <c r="J3305" s="379">
        <v>1.2350601352999999E-4</v>
      </c>
      <c r="K3305" s="379">
        <v>0</v>
      </c>
    </row>
    <row r="3306" spans="2:11" x14ac:dyDescent="0.2">
      <c r="B3306" s="375" t="s">
        <v>2404</v>
      </c>
      <c r="C3306" s="359" t="s">
        <v>1856</v>
      </c>
      <c r="D3306" s="359" t="s">
        <v>1783</v>
      </c>
      <c r="E3306" s="376" t="s">
        <v>1982</v>
      </c>
      <c r="F3306" s="377">
        <v>1</v>
      </c>
      <c r="G3306" s="378">
        <v>422</v>
      </c>
      <c r="H3306" s="378">
        <v>422</v>
      </c>
      <c r="I3306" s="379">
        <v>5.6651671425999998E-4</v>
      </c>
      <c r="J3306" s="379">
        <v>1.34245667E-6</v>
      </c>
      <c r="K3306" s="379">
        <v>0</v>
      </c>
    </row>
    <row r="3307" spans="2:11" x14ac:dyDescent="0.2">
      <c r="B3307" s="375" t="s">
        <v>2404</v>
      </c>
      <c r="C3307" s="359" t="s">
        <v>2158</v>
      </c>
      <c r="D3307" s="359" t="s">
        <v>1779</v>
      </c>
      <c r="E3307" s="376" t="s">
        <v>1982</v>
      </c>
      <c r="F3307" s="377">
        <v>2</v>
      </c>
      <c r="G3307" s="378">
        <v>77</v>
      </c>
      <c r="H3307" s="378">
        <v>154</v>
      </c>
      <c r="I3307" s="379">
        <v>2.0673832700000001E-4</v>
      </c>
      <c r="J3307" s="379">
        <v>2.68491334E-6</v>
      </c>
      <c r="K3307" s="379">
        <v>0</v>
      </c>
    </row>
    <row r="3308" spans="2:11" x14ac:dyDescent="0.2">
      <c r="B3308" s="375" t="s">
        <v>2404</v>
      </c>
      <c r="C3308" s="359" t="s">
        <v>2124</v>
      </c>
      <c r="D3308" s="359" t="s">
        <v>1779</v>
      </c>
      <c r="E3308" s="376" t="s">
        <v>1982</v>
      </c>
      <c r="F3308" s="377">
        <v>2</v>
      </c>
      <c r="G3308" s="378">
        <v>11</v>
      </c>
      <c r="H3308" s="378">
        <v>22</v>
      </c>
      <c r="I3308" s="379">
        <v>2.9534046709999999E-5</v>
      </c>
      <c r="J3308" s="379">
        <v>2.68491334E-6</v>
      </c>
      <c r="K3308" s="379">
        <v>0</v>
      </c>
    </row>
    <row r="3309" spans="2:11" x14ac:dyDescent="0.2">
      <c r="B3309" s="375" t="s">
        <v>2404</v>
      </c>
      <c r="C3309" s="359" t="s">
        <v>1978</v>
      </c>
      <c r="D3309" s="359" t="s">
        <v>1779</v>
      </c>
      <c r="E3309" s="376" t="s">
        <v>1982</v>
      </c>
      <c r="F3309" s="377">
        <v>1</v>
      </c>
      <c r="G3309" s="378">
        <v>75</v>
      </c>
      <c r="H3309" s="378">
        <v>75</v>
      </c>
      <c r="I3309" s="379">
        <v>1.0068425016E-4</v>
      </c>
      <c r="J3309" s="379">
        <v>1.34245667E-6</v>
      </c>
      <c r="K3309" s="379">
        <v>0</v>
      </c>
    </row>
    <row r="3310" spans="2:11" x14ac:dyDescent="0.2">
      <c r="B3310" s="375" t="s">
        <v>2404</v>
      </c>
      <c r="C3310" s="359" t="s">
        <v>1978</v>
      </c>
      <c r="D3310" s="359" t="s">
        <v>1779</v>
      </c>
      <c r="E3310" s="376" t="s">
        <v>1982</v>
      </c>
      <c r="F3310" s="377">
        <v>45</v>
      </c>
      <c r="G3310" s="378">
        <v>200</v>
      </c>
      <c r="H3310" s="378">
        <v>9000</v>
      </c>
      <c r="I3310" s="379">
        <v>1.208211001969E-2</v>
      </c>
      <c r="J3310" s="379">
        <v>6.0410550100000002E-5</v>
      </c>
      <c r="K3310" s="379">
        <v>0</v>
      </c>
    </row>
    <row r="3311" spans="2:11" x14ac:dyDescent="0.2">
      <c r="B3311" s="375" t="s">
        <v>2405</v>
      </c>
      <c r="C3311" s="359" t="s">
        <v>2156</v>
      </c>
      <c r="D3311" s="359" t="s">
        <v>2547</v>
      </c>
      <c r="E3311" s="376" t="s">
        <v>1982</v>
      </c>
      <c r="F3311" s="377">
        <v>147</v>
      </c>
      <c r="G3311" s="378">
        <v>299</v>
      </c>
      <c r="H3311" s="378">
        <v>43953</v>
      </c>
      <c r="I3311" s="379">
        <v>5.9004997966180001E-2</v>
      </c>
      <c r="J3311" s="379">
        <v>1.9734113032000001E-4</v>
      </c>
      <c r="K3311" s="379">
        <v>0</v>
      </c>
    </row>
    <row r="3312" spans="2:11" x14ac:dyDescent="0.2">
      <c r="B3312" s="375" t="s">
        <v>2405</v>
      </c>
      <c r="C3312" s="359" t="s">
        <v>2372</v>
      </c>
      <c r="D3312" s="359" t="s">
        <v>2547</v>
      </c>
      <c r="E3312" s="376" t="s">
        <v>1982</v>
      </c>
      <c r="F3312" s="377">
        <v>1</v>
      </c>
      <c r="G3312" s="378">
        <v>297</v>
      </c>
      <c r="H3312" s="378">
        <v>297</v>
      </c>
      <c r="I3312" s="379">
        <v>3.9870963065000002E-4</v>
      </c>
      <c r="J3312" s="379">
        <v>1.34245667E-6</v>
      </c>
      <c r="K3312" s="379">
        <v>0</v>
      </c>
    </row>
    <row r="3313" spans="2:11" x14ac:dyDescent="0.2">
      <c r="B3313" s="375" t="s">
        <v>2406</v>
      </c>
      <c r="C3313" s="359" t="s">
        <v>2114</v>
      </c>
      <c r="D3313" s="359" t="s">
        <v>1783</v>
      </c>
      <c r="E3313" s="376" t="s">
        <v>1982</v>
      </c>
      <c r="F3313" s="377">
        <v>56</v>
      </c>
      <c r="G3313" s="378">
        <v>310</v>
      </c>
      <c r="H3313" s="378">
        <v>17360</v>
      </c>
      <c r="I3313" s="379">
        <v>2.330504777132E-2</v>
      </c>
      <c r="J3313" s="379">
        <v>7.5177573460000002E-5</v>
      </c>
      <c r="K3313" s="379">
        <v>0</v>
      </c>
    </row>
    <row r="3314" spans="2:11" x14ac:dyDescent="0.2">
      <c r="B3314" s="375" t="s">
        <v>2406</v>
      </c>
      <c r="C3314" s="359" t="s">
        <v>2251</v>
      </c>
      <c r="D3314" s="359" t="s">
        <v>2547</v>
      </c>
      <c r="E3314" s="376" t="s">
        <v>1982</v>
      </c>
      <c r="F3314" s="377">
        <v>150</v>
      </c>
      <c r="G3314" s="378">
        <v>495</v>
      </c>
      <c r="H3314" s="378">
        <v>74250</v>
      </c>
      <c r="I3314" s="379">
        <v>9.9677407662470005E-2</v>
      </c>
      <c r="J3314" s="379">
        <v>2.0136850033000001E-4</v>
      </c>
      <c r="K3314" s="379">
        <v>0</v>
      </c>
    </row>
    <row r="3315" spans="2:11" x14ac:dyDescent="0.2">
      <c r="B3315" s="375" t="s">
        <v>2406</v>
      </c>
      <c r="C3315" s="359" t="s">
        <v>1921</v>
      </c>
      <c r="D3315" s="359" t="s">
        <v>1779</v>
      </c>
      <c r="E3315" s="376" t="s">
        <v>1982</v>
      </c>
      <c r="F3315" s="377">
        <v>82</v>
      </c>
      <c r="G3315" s="378">
        <v>440</v>
      </c>
      <c r="H3315" s="378">
        <v>36080</v>
      </c>
      <c r="I3315" s="379">
        <v>4.843583661228E-2</v>
      </c>
      <c r="J3315" s="379">
        <v>1.1008144685E-4</v>
      </c>
      <c r="K3315" s="379">
        <v>0</v>
      </c>
    </row>
    <row r="3316" spans="2:11" x14ac:dyDescent="0.2">
      <c r="B3316" s="375" t="s">
        <v>2406</v>
      </c>
      <c r="C3316" s="359" t="s">
        <v>1839</v>
      </c>
      <c r="D3316" s="359" t="s">
        <v>1783</v>
      </c>
      <c r="E3316" s="376" t="s">
        <v>1982</v>
      </c>
      <c r="F3316" s="377">
        <v>8</v>
      </c>
      <c r="G3316" s="378">
        <v>155</v>
      </c>
      <c r="H3316" s="378">
        <v>1240</v>
      </c>
      <c r="I3316" s="379">
        <v>1.66464626938E-3</v>
      </c>
      <c r="J3316" s="379">
        <v>1.073965335E-5</v>
      </c>
      <c r="K3316" s="379">
        <v>0</v>
      </c>
    </row>
    <row r="3317" spans="2:11" x14ac:dyDescent="0.2">
      <c r="B3317" s="375" t="s">
        <v>2406</v>
      </c>
      <c r="C3317" s="359" t="s">
        <v>2247</v>
      </c>
      <c r="D3317" s="359" t="s">
        <v>2547</v>
      </c>
      <c r="E3317" s="376" t="s">
        <v>1982</v>
      </c>
      <c r="F3317" s="377">
        <v>47</v>
      </c>
      <c r="G3317" s="378">
        <v>425</v>
      </c>
      <c r="H3317" s="378">
        <v>19975</v>
      </c>
      <c r="I3317" s="379">
        <v>2.6815571960380001E-2</v>
      </c>
      <c r="J3317" s="379">
        <v>6.3095463440000004E-5</v>
      </c>
      <c r="K3317" s="379">
        <v>0</v>
      </c>
    </row>
    <row r="3318" spans="2:11" x14ac:dyDescent="0.2">
      <c r="B3318" s="375" t="s">
        <v>2406</v>
      </c>
      <c r="C3318" s="359" t="s">
        <v>2228</v>
      </c>
      <c r="D3318" s="359" t="s">
        <v>2547</v>
      </c>
      <c r="E3318" s="376" t="s">
        <v>1982</v>
      </c>
      <c r="F3318" s="377">
        <v>74</v>
      </c>
      <c r="G3318" s="378">
        <v>425</v>
      </c>
      <c r="H3318" s="378">
        <v>31450</v>
      </c>
      <c r="I3318" s="379">
        <v>4.2220262235489997E-2</v>
      </c>
      <c r="J3318" s="379">
        <v>9.9341793499999997E-5</v>
      </c>
      <c r="K3318" s="379">
        <v>0</v>
      </c>
    </row>
    <row r="3319" spans="2:11" x14ac:dyDescent="0.2">
      <c r="B3319" s="375" t="s">
        <v>2406</v>
      </c>
      <c r="C3319" s="359" t="s">
        <v>1863</v>
      </c>
      <c r="D3319" s="359" t="s">
        <v>1779</v>
      </c>
      <c r="E3319" s="376" t="s">
        <v>1982</v>
      </c>
      <c r="F3319" s="377">
        <v>61</v>
      </c>
      <c r="G3319" s="378">
        <v>408</v>
      </c>
      <c r="H3319" s="378">
        <v>24888</v>
      </c>
      <c r="I3319" s="379">
        <v>3.3411061574459999E-2</v>
      </c>
      <c r="J3319" s="379">
        <v>8.1889856799999996E-5</v>
      </c>
      <c r="K3319" s="379">
        <v>0</v>
      </c>
    </row>
    <row r="3320" spans="2:11" x14ac:dyDescent="0.2">
      <c r="B3320" s="375" t="s">
        <v>2406</v>
      </c>
      <c r="C3320" s="359" t="s">
        <v>2000</v>
      </c>
      <c r="D3320" s="359" t="s">
        <v>1783</v>
      </c>
      <c r="E3320" s="376" t="s">
        <v>1982</v>
      </c>
      <c r="F3320" s="377">
        <v>7</v>
      </c>
      <c r="G3320" s="378">
        <v>325.71428571428601</v>
      </c>
      <c r="H3320" s="378">
        <v>2280</v>
      </c>
      <c r="I3320" s="379">
        <v>3.0608012049899999E-3</v>
      </c>
      <c r="J3320" s="379">
        <v>9.3971966799999994E-6</v>
      </c>
      <c r="K3320" s="379">
        <v>0</v>
      </c>
    </row>
    <row r="3321" spans="2:11" x14ac:dyDescent="0.2">
      <c r="B3321" s="375" t="s">
        <v>2406</v>
      </c>
      <c r="C3321" s="359" t="s">
        <v>2407</v>
      </c>
      <c r="D3321" s="359" t="s">
        <v>2547</v>
      </c>
      <c r="E3321" s="376" t="s">
        <v>1982</v>
      </c>
      <c r="F3321" s="377">
        <v>2</v>
      </c>
      <c r="G3321" s="378">
        <v>334</v>
      </c>
      <c r="H3321" s="378">
        <v>668</v>
      </c>
      <c r="I3321" s="379">
        <v>8.9676105479999998E-4</v>
      </c>
      <c r="J3321" s="379">
        <v>2.68491334E-6</v>
      </c>
      <c r="K3321" s="379">
        <v>0</v>
      </c>
    </row>
    <row r="3322" spans="2:11" x14ac:dyDescent="0.2">
      <c r="B3322" s="375" t="s">
        <v>2406</v>
      </c>
      <c r="C3322" s="359" t="s">
        <v>2076</v>
      </c>
      <c r="D3322" s="359" t="s">
        <v>1779</v>
      </c>
      <c r="E3322" s="376" t="s">
        <v>1982</v>
      </c>
      <c r="F3322" s="377">
        <v>1</v>
      </c>
      <c r="G3322" s="378">
        <v>337</v>
      </c>
      <c r="H3322" s="378">
        <v>337</v>
      </c>
      <c r="I3322" s="379">
        <v>4.5240789740000001E-4</v>
      </c>
      <c r="J3322" s="379">
        <v>1.34245667E-6</v>
      </c>
      <c r="K3322" s="379">
        <v>0</v>
      </c>
    </row>
    <row r="3323" spans="2:11" x14ac:dyDescent="0.2">
      <c r="B3323" s="375" t="s">
        <v>2406</v>
      </c>
      <c r="C3323" s="359" t="s">
        <v>2376</v>
      </c>
      <c r="D3323" s="359" t="s">
        <v>2547</v>
      </c>
      <c r="E3323" s="376" t="s">
        <v>1982</v>
      </c>
      <c r="F3323" s="377">
        <v>9</v>
      </c>
      <c r="G3323" s="378">
        <v>269.444444444444</v>
      </c>
      <c r="H3323" s="378">
        <v>2425</v>
      </c>
      <c r="I3323" s="379">
        <v>3.25545742197E-3</v>
      </c>
      <c r="J3323" s="379">
        <v>1.2082110019999999E-5</v>
      </c>
      <c r="K3323" s="379">
        <v>0</v>
      </c>
    </row>
    <row r="3324" spans="2:11" x14ac:dyDescent="0.2">
      <c r="B3324" s="375" t="s">
        <v>2406</v>
      </c>
      <c r="C3324" s="359" t="s">
        <v>2045</v>
      </c>
      <c r="D3324" s="359" t="s">
        <v>1779</v>
      </c>
      <c r="E3324" s="376" t="s">
        <v>1982</v>
      </c>
      <c r="F3324" s="377">
        <v>2</v>
      </c>
      <c r="G3324" s="378">
        <v>15</v>
      </c>
      <c r="H3324" s="378">
        <v>30</v>
      </c>
      <c r="I3324" s="379">
        <v>4.0273700070000002E-5</v>
      </c>
      <c r="J3324" s="379">
        <v>2.68491334E-6</v>
      </c>
      <c r="K3324" s="379">
        <v>0</v>
      </c>
    </row>
    <row r="3325" spans="2:11" x14ac:dyDescent="0.2">
      <c r="B3325" s="375" t="s">
        <v>2406</v>
      </c>
      <c r="C3325" s="359" t="s">
        <v>1900</v>
      </c>
      <c r="D3325" s="359" t="s">
        <v>1779</v>
      </c>
      <c r="E3325" s="376" t="s">
        <v>1982</v>
      </c>
      <c r="F3325" s="377">
        <v>69</v>
      </c>
      <c r="G3325" s="378">
        <v>316.304347826087</v>
      </c>
      <c r="H3325" s="378">
        <v>21825</v>
      </c>
      <c r="I3325" s="379">
        <v>2.929911679776E-2</v>
      </c>
      <c r="J3325" s="379">
        <v>9.2629510149999999E-5</v>
      </c>
      <c r="K3325" s="379">
        <v>0</v>
      </c>
    </row>
    <row r="3326" spans="2:11" x14ac:dyDescent="0.2">
      <c r="B3326" s="375" t="s">
        <v>2408</v>
      </c>
      <c r="C3326" s="359" t="s">
        <v>1813</v>
      </c>
      <c r="D3326" s="359" t="s">
        <v>1779</v>
      </c>
      <c r="E3326" s="376" t="s">
        <v>1982</v>
      </c>
      <c r="F3326" s="377">
        <v>2</v>
      </c>
      <c r="G3326" s="378">
        <v>75</v>
      </c>
      <c r="H3326" s="378">
        <v>150</v>
      </c>
      <c r="I3326" s="379">
        <v>2.0136850033000001E-4</v>
      </c>
      <c r="J3326" s="379">
        <v>2.68491334E-6</v>
      </c>
      <c r="K3326" s="379">
        <v>0</v>
      </c>
    </row>
    <row r="3327" spans="2:11" x14ac:dyDescent="0.2">
      <c r="B3327" s="375" t="s">
        <v>2408</v>
      </c>
      <c r="C3327" s="359" t="s">
        <v>2048</v>
      </c>
      <c r="D3327" s="359" t="s">
        <v>1779</v>
      </c>
      <c r="E3327" s="376" t="s">
        <v>1982</v>
      </c>
      <c r="F3327" s="377">
        <v>13</v>
      </c>
      <c r="G3327" s="378">
        <v>145</v>
      </c>
      <c r="H3327" s="378">
        <v>1885</v>
      </c>
      <c r="I3327" s="379">
        <v>2.5305308207899998E-3</v>
      </c>
      <c r="J3327" s="379">
        <v>1.7451936700000001E-5</v>
      </c>
      <c r="K3327" s="379">
        <v>0</v>
      </c>
    </row>
    <row r="3328" spans="2:11" x14ac:dyDescent="0.2">
      <c r="B3328" s="375" t="s">
        <v>2408</v>
      </c>
      <c r="C3328" s="359" t="s">
        <v>1823</v>
      </c>
      <c r="D3328" s="359" t="s">
        <v>1779</v>
      </c>
      <c r="E3328" s="376" t="s">
        <v>1982</v>
      </c>
      <c r="F3328" s="377">
        <v>45</v>
      </c>
      <c r="G3328" s="378">
        <v>53</v>
      </c>
      <c r="H3328" s="378">
        <v>2385</v>
      </c>
      <c r="I3328" s="379">
        <v>3.2017591552199998E-3</v>
      </c>
      <c r="J3328" s="379">
        <v>6.0410550100000002E-5</v>
      </c>
      <c r="K3328" s="379">
        <v>0</v>
      </c>
    </row>
    <row r="3329" spans="2:11" x14ac:dyDescent="0.2">
      <c r="B3329" s="375" t="s">
        <v>2408</v>
      </c>
      <c r="C3329" s="359" t="s">
        <v>1925</v>
      </c>
      <c r="D3329" s="359" t="s">
        <v>1779</v>
      </c>
      <c r="E3329" s="376" t="s">
        <v>1982</v>
      </c>
      <c r="F3329" s="377">
        <v>3</v>
      </c>
      <c r="G3329" s="378">
        <v>370</v>
      </c>
      <c r="H3329" s="378">
        <v>1110</v>
      </c>
      <c r="I3329" s="379">
        <v>1.4901269024299999E-3</v>
      </c>
      <c r="J3329" s="379">
        <v>4.02737001E-6</v>
      </c>
      <c r="K3329" s="379">
        <v>0</v>
      </c>
    </row>
    <row r="3330" spans="2:11" x14ac:dyDescent="0.2">
      <c r="B3330" s="375" t="s">
        <v>2408</v>
      </c>
      <c r="C3330" s="359" t="s">
        <v>1930</v>
      </c>
      <c r="D3330" s="359" t="s">
        <v>1779</v>
      </c>
      <c r="E3330" s="376" t="s">
        <v>1982</v>
      </c>
      <c r="F3330" s="377">
        <v>17</v>
      </c>
      <c r="G3330" s="378">
        <v>155</v>
      </c>
      <c r="H3330" s="378">
        <v>2635</v>
      </c>
      <c r="I3330" s="379">
        <v>3.5373733224300001E-3</v>
      </c>
      <c r="J3330" s="379">
        <v>2.2821763370000001E-5</v>
      </c>
      <c r="K3330" s="379">
        <v>0</v>
      </c>
    </row>
    <row r="3331" spans="2:11" x14ac:dyDescent="0.2">
      <c r="B3331" s="375" t="s">
        <v>2408</v>
      </c>
      <c r="C3331" s="359" t="s">
        <v>1851</v>
      </c>
      <c r="D3331" s="359" t="s">
        <v>1779</v>
      </c>
      <c r="E3331" s="376" t="s">
        <v>1982</v>
      </c>
      <c r="F3331" s="377">
        <v>88</v>
      </c>
      <c r="G3331" s="378">
        <v>341</v>
      </c>
      <c r="H3331" s="378">
        <v>30008</v>
      </c>
      <c r="I3331" s="379">
        <v>4.0284439718999997E-2</v>
      </c>
      <c r="J3331" s="379">
        <v>1.1813618686E-4</v>
      </c>
      <c r="K3331" s="379">
        <v>0</v>
      </c>
    </row>
    <row r="3332" spans="2:11" x14ac:dyDescent="0.2">
      <c r="B3332" s="375" t="s">
        <v>2408</v>
      </c>
      <c r="C3332" s="359" t="s">
        <v>2076</v>
      </c>
      <c r="D3332" s="359" t="s">
        <v>1779</v>
      </c>
      <c r="E3332" s="376" t="s">
        <v>1982</v>
      </c>
      <c r="F3332" s="377">
        <v>5</v>
      </c>
      <c r="G3332" s="378">
        <v>295</v>
      </c>
      <c r="H3332" s="378">
        <v>1475</v>
      </c>
      <c r="I3332" s="379">
        <v>1.9801235865600001E-3</v>
      </c>
      <c r="J3332" s="379">
        <v>6.7122833400000002E-6</v>
      </c>
      <c r="K3332" s="379">
        <v>0</v>
      </c>
    </row>
    <row r="3333" spans="2:11" x14ac:dyDescent="0.2">
      <c r="B3333" s="375" t="s">
        <v>2408</v>
      </c>
      <c r="C3333" s="359" t="s">
        <v>1963</v>
      </c>
      <c r="D3333" s="359" t="s">
        <v>2547</v>
      </c>
      <c r="E3333" s="376" t="s">
        <v>1982</v>
      </c>
      <c r="F3333" s="377">
        <v>8</v>
      </c>
      <c r="G3333" s="378">
        <v>180</v>
      </c>
      <c r="H3333" s="378">
        <v>1440</v>
      </c>
      <c r="I3333" s="379">
        <v>1.9331376031499999E-3</v>
      </c>
      <c r="J3333" s="379">
        <v>1.073965335E-5</v>
      </c>
      <c r="K3333" s="379">
        <v>0</v>
      </c>
    </row>
    <row r="3334" spans="2:11" x14ac:dyDescent="0.2">
      <c r="B3334" s="375" t="s">
        <v>2408</v>
      </c>
      <c r="C3334" s="359" t="s">
        <v>1886</v>
      </c>
      <c r="D3334" s="359" t="s">
        <v>1779</v>
      </c>
      <c r="E3334" s="376" t="s">
        <v>1982</v>
      </c>
      <c r="F3334" s="377">
        <v>1</v>
      </c>
      <c r="G3334" s="378">
        <v>14</v>
      </c>
      <c r="H3334" s="378">
        <v>14</v>
      </c>
      <c r="I3334" s="379">
        <v>1.8794393359999999E-5</v>
      </c>
      <c r="J3334" s="379">
        <v>1.34245667E-6</v>
      </c>
      <c r="K3334" s="379">
        <v>0</v>
      </c>
    </row>
    <row r="3335" spans="2:11" x14ac:dyDescent="0.2">
      <c r="B3335" s="375" t="s">
        <v>2408</v>
      </c>
      <c r="C3335" s="359" t="s">
        <v>1886</v>
      </c>
      <c r="D3335" s="359" t="s">
        <v>1779</v>
      </c>
      <c r="E3335" s="376" t="s">
        <v>1982</v>
      </c>
      <c r="F3335" s="377">
        <v>3</v>
      </c>
      <c r="G3335" s="378">
        <v>25</v>
      </c>
      <c r="H3335" s="378">
        <v>75</v>
      </c>
      <c r="I3335" s="379">
        <v>1.0068425016E-4</v>
      </c>
      <c r="J3335" s="379">
        <v>4.02737001E-6</v>
      </c>
      <c r="K3335" s="379">
        <v>0</v>
      </c>
    </row>
    <row r="3336" spans="2:11" x14ac:dyDescent="0.2">
      <c r="B3336" s="375" t="s">
        <v>2408</v>
      </c>
      <c r="C3336" s="359" t="s">
        <v>1898</v>
      </c>
      <c r="D3336" s="359" t="s">
        <v>1783</v>
      </c>
      <c r="E3336" s="376" t="s">
        <v>1982</v>
      </c>
      <c r="F3336" s="377">
        <v>1</v>
      </c>
      <c r="G3336" s="378">
        <v>135</v>
      </c>
      <c r="H3336" s="378">
        <v>135</v>
      </c>
      <c r="I3336" s="379">
        <v>1.8123165030000001E-4</v>
      </c>
      <c r="J3336" s="379">
        <v>1.34245667E-6</v>
      </c>
      <c r="K3336" s="379">
        <v>0</v>
      </c>
    </row>
    <row r="3337" spans="2:11" x14ac:dyDescent="0.2">
      <c r="B3337" s="375" t="s">
        <v>2408</v>
      </c>
      <c r="C3337" s="359" t="s">
        <v>1985</v>
      </c>
      <c r="D3337" s="359" t="s">
        <v>1783</v>
      </c>
      <c r="E3337" s="376" t="s">
        <v>1982</v>
      </c>
      <c r="F3337" s="377">
        <v>1</v>
      </c>
      <c r="G3337" s="378">
        <v>83</v>
      </c>
      <c r="H3337" s="378">
        <v>83</v>
      </c>
      <c r="I3337" s="379">
        <v>1.1142390351000001E-4</v>
      </c>
      <c r="J3337" s="379">
        <v>1.34245667E-6</v>
      </c>
      <c r="K3337" s="379">
        <v>0</v>
      </c>
    </row>
    <row r="3338" spans="2:11" x14ac:dyDescent="0.2">
      <c r="B3338" s="375" t="s">
        <v>2408</v>
      </c>
      <c r="C3338" s="359" t="s">
        <v>2101</v>
      </c>
      <c r="D3338" s="359" t="s">
        <v>2547</v>
      </c>
      <c r="E3338" s="376" t="s">
        <v>1982</v>
      </c>
      <c r="F3338" s="377">
        <v>132</v>
      </c>
      <c r="G3338" s="378">
        <v>251</v>
      </c>
      <c r="H3338" s="378">
        <v>33132</v>
      </c>
      <c r="I3338" s="379">
        <v>4.44782743525E-2</v>
      </c>
      <c r="J3338" s="379">
        <v>1.7720428029000001E-4</v>
      </c>
      <c r="K3338" s="379">
        <v>0</v>
      </c>
    </row>
    <row r="3339" spans="2:11" x14ac:dyDescent="0.2">
      <c r="B3339" s="375" t="s">
        <v>2409</v>
      </c>
      <c r="C3339" s="359" t="s">
        <v>1808</v>
      </c>
      <c r="D3339" s="359" t="s">
        <v>1779</v>
      </c>
      <c r="E3339" s="376" t="s">
        <v>1982</v>
      </c>
      <c r="F3339" s="377">
        <v>7</v>
      </c>
      <c r="G3339" s="378">
        <v>305</v>
      </c>
      <c r="H3339" s="378">
        <v>2135</v>
      </c>
      <c r="I3339" s="379">
        <v>2.8661449880099999E-3</v>
      </c>
      <c r="J3339" s="379">
        <v>9.3971966799999994E-6</v>
      </c>
      <c r="K3339" s="379">
        <v>0</v>
      </c>
    </row>
    <row r="3340" spans="2:11" x14ac:dyDescent="0.2">
      <c r="B3340" s="375" t="s">
        <v>2409</v>
      </c>
      <c r="C3340" s="359" t="s">
        <v>2048</v>
      </c>
      <c r="D3340" s="359" t="s">
        <v>1779</v>
      </c>
      <c r="E3340" s="376" t="s">
        <v>1982</v>
      </c>
      <c r="F3340" s="377">
        <v>1</v>
      </c>
      <c r="G3340" s="378">
        <v>176</v>
      </c>
      <c r="H3340" s="378">
        <v>176</v>
      </c>
      <c r="I3340" s="379">
        <v>2.3627237372000001E-4</v>
      </c>
      <c r="J3340" s="379">
        <v>1.34245667E-6</v>
      </c>
      <c r="K3340" s="379">
        <v>0</v>
      </c>
    </row>
    <row r="3341" spans="2:11" x14ac:dyDescent="0.2">
      <c r="B3341" s="375" t="s">
        <v>2409</v>
      </c>
      <c r="C3341" s="359" t="s">
        <v>2048</v>
      </c>
      <c r="D3341" s="359" t="s">
        <v>1779</v>
      </c>
      <c r="E3341" s="376" t="s">
        <v>1982</v>
      </c>
      <c r="F3341" s="377">
        <v>25</v>
      </c>
      <c r="G3341" s="378">
        <v>95</v>
      </c>
      <c r="H3341" s="378">
        <v>2375</v>
      </c>
      <c r="I3341" s="379">
        <v>3.18833458853E-3</v>
      </c>
      <c r="J3341" s="379">
        <v>3.3561416719999998E-5</v>
      </c>
      <c r="K3341" s="379">
        <v>0</v>
      </c>
    </row>
    <row r="3342" spans="2:11" x14ac:dyDescent="0.2">
      <c r="B3342" s="375" t="s">
        <v>2409</v>
      </c>
      <c r="C3342" s="359" t="s">
        <v>1823</v>
      </c>
      <c r="D3342" s="359" t="s">
        <v>1779</v>
      </c>
      <c r="E3342" s="376" t="s">
        <v>1982</v>
      </c>
      <c r="F3342" s="377">
        <v>18</v>
      </c>
      <c r="G3342" s="378">
        <v>205</v>
      </c>
      <c r="H3342" s="378">
        <v>3690</v>
      </c>
      <c r="I3342" s="379">
        <v>4.9536651080700003E-3</v>
      </c>
      <c r="J3342" s="379">
        <v>2.4164220039999999E-5</v>
      </c>
      <c r="K3342" s="379">
        <v>0</v>
      </c>
    </row>
    <row r="3343" spans="2:11" x14ac:dyDescent="0.2">
      <c r="B3343" s="375" t="s">
        <v>2409</v>
      </c>
      <c r="C3343" s="359" t="s">
        <v>1934</v>
      </c>
      <c r="D3343" s="359" t="s">
        <v>1779</v>
      </c>
      <c r="E3343" s="376" t="s">
        <v>1982</v>
      </c>
      <c r="F3343" s="377">
        <v>12</v>
      </c>
      <c r="G3343" s="378">
        <v>217</v>
      </c>
      <c r="H3343" s="378">
        <v>2604</v>
      </c>
      <c r="I3343" s="379">
        <v>3.4957571657000001E-3</v>
      </c>
      <c r="J3343" s="379">
        <v>1.610948003E-5</v>
      </c>
      <c r="K3343" s="379">
        <v>0</v>
      </c>
    </row>
    <row r="3344" spans="2:11" x14ac:dyDescent="0.2">
      <c r="B3344" s="375" t="s">
        <v>2409</v>
      </c>
      <c r="C3344" s="359" t="s">
        <v>1863</v>
      </c>
      <c r="D3344" s="359" t="s">
        <v>1779</v>
      </c>
      <c r="E3344" s="376" t="s">
        <v>1982</v>
      </c>
      <c r="F3344" s="377">
        <v>52</v>
      </c>
      <c r="G3344" s="378">
        <v>310</v>
      </c>
      <c r="H3344" s="378">
        <v>16120</v>
      </c>
      <c r="I3344" s="379">
        <v>2.164040150194E-2</v>
      </c>
      <c r="J3344" s="379">
        <v>6.9807746779999998E-5</v>
      </c>
      <c r="K3344" s="379">
        <v>0</v>
      </c>
    </row>
    <row r="3345" spans="2:11" x14ac:dyDescent="0.2">
      <c r="B3345" s="375" t="s">
        <v>2409</v>
      </c>
      <c r="C3345" s="359" t="s">
        <v>1947</v>
      </c>
      <c r="D3345" s="359" t="s">
        <v>2547</v>
      </c>
      <c r="E3345" s="376" t="s">
        <v>1982</v>
      </c>
      <c r="F3345" s="377">
        <v>15</v>
      </c>
      <c r="G3345" s="378">
        <v>300</v>
      </c>
      <c r="H3345" s="378">
        <v>4500</v>
      </c>
      <c r="I3345" s="379">
        <v>6.0410550098500002E-3</v>
      </c>
      <c r="J3345" s="379">
        <v>2.013685003E-5</v>
      </c>
      <c r="K3345" s="379">
        <v>0</v>
      </c>
    </row>
    <row r="3346" spans="2:11" x14ac:dyDescent="0.2">
      <c r="B3346" s="375" t="s">
        <v>2409</v>
      </c>
      <c r="C3346" s="359" t="s">
        <v>2076</v>
      </c>
      <c r="D3346" s="359" t="s">
        <v>1779</v>
      </c>
      <c r="E3346" s="376" t="s">
        <v>1982</v>
      </c>
      <c r="F3346" s="377">
        <v>1</v>
      </c>
      <c r="G3346" s="378">
        <v>308</v>
      </c>
      <c r="H3346" s="378">
        <v>308</v>
      </c>
      <c r="I3346" s="379">
        <v>4.1347665400999999E-4</v>
      </c>
      <c r="J3346" s="379">
        <v>1.34245667E-6</v>
      </c>
      <c r="K3346" s="379">
        <v>0</v>
      </c>
    </row>
    <row r="3347" spans="2:11" x14ac:dyDescent="0.2">
      <c r="B3347" s="375" t="s">
        <v>2409</v>
      </c>
      <c r="C3347" s="359" t="s">
        <v>2076</v>
      </c>
      <c r="D3347" s="359" t="s">
        <v>1779</v>
      </c>
      <c r="E3347" s="376" t="s">
        <v>1982</v>
      </c>
      <c r="F3347" s="377">
        <v>3</v>
      </c>
      <c r="G3347" s="378">
        <v>229</v>
      </c>
      <c r="H3347" s="378">
        <v>687</v>
      </c>
      <c r="I3347" s="379">
        <v>9.2226773149999995E-4</v>
      </c>
      <c r="J3347" s="379">
        <v>4.02737001E-6</v>
      </c>
      <c r="K3347" s="379">
        <v>0</v>
      </c>
    </row>
    <row r="3348" spans="2:11" x14ac:dyDescent="0.2">
      <c r="B3348" s="375" t="s">
        <v>2409</v>
      </c>
      <c r="C3348" s="359" t="s">
        <v>1886</v>
      </c>
      <c r="D3348" s="359" t="s">
        <v>1779</v>
      </c>
      <c r="E3348" s="376" t="s">
        <v>1982</v>
      </c>
      <c r="F3348" s="377">
        <v>3</v>
      </c>
      <c r="G3348" s="378">
        <v>140</v>
      </c>
      <c r="H3348" s="378">
        <v>420</v>
      </c>
      <c r="I3348" s="379">
        <v>5.6383180092000002E-4</v>
      </c>
      <c r="J3348" s="379">
        <v>4.02737001E-6</v>
      </c>
      <c r="K3348" s="379">
        <v>0</v>
      </c>
    </row>
    <row r="3349" spans="2:11" x14ac:dyDescent="0.2">
      <c r="B3349" s="375" t="s">
        <v>2409</v>
      </c>
      <c r="C3349" s="359" t="s">
        <v>1887</v>
      </c>
      <c r="D3349" s="359" t="s">
        <v>1779</v>
      </c>
      <c r="E3349" s="376" t="s">
        <v>1982</v>
      </c>
      <c r="F3349" s="377">
        <v>21</v>
      </c>
      <c r="G3349" s="378">
        <v>237.333333333333</v>
      </c>
      <c r="H3349" s="378">
        <v>4984</v>
      </c>
      <c r="I3349" s="379">
        <v>6.6908040375699999E-3</v>
      </c>
      <c r="J3349" s="379">
        <v>2.8191590050000001E-5</v>
      </c>
      <c r="K3349" s="379">
        <v>0</v>
      </c>
    </row>
    <row r="3350" spans="2:11" x14ac:dyDescent="0.2">
      <c r="B3350" s="375" t="s">
        <v>2410</v>
      </c>
      <c r="C3350" s="359" t="s">
        <v>1812</v>
      </c>
      <c r="D3350" s="359" t="s">
        <v>1783</v>
      </c>
      <c r="E3350" s="376" t="s">
        <v>1982</v>
      </c>
      <c r="F3350" s="377">
        <v>39</v>
      </c>
      <c r="G3350" s="378">
        <v>260</v>
      </c>
      <c r="H3350" s="378">
        <v>10140</v>
      </c>
      <c r="I3350" s="379">
        <v>1.361251062219E-2</v>
      </c>
      <c r="J3350" s="379">
        <v>5.235581009E-5</v>
      </c>
      <c r="K3350" s="379">
        <v>0</v>
      </c>
    </row>
    <row r="3351" spans="2:11" x14ac:dyDescent="0.2">
      <c r="B3351" s="375" t="s">
        <v>2410</v>
      </c>
      <c r="C3351" s="359" t="s">
        <v>1814</v>
      </c>
      <c r="D3351" s="359" t="s">
        <v>2547</v>
      </c>
      <c r="E3351" s="376" t="s">
        <v>1982</v>
      </c>
      <c r="F3351" s="377">
        <v>6</v>
      </c>
      <c r="G3351" s="378">
        <v>130</v>
      </c>
      <c r="H3351" s="378">
        <v>780</v>
      </c>
      <c r="I3351" s="379">
        <v>1.0471162017099999E-3</v>
      </c>
      <c r="J3351" s="379">
        <v>8.0547400100000002E-6</v>
      </c>
      <c r="K3351" s="379">
        <v>0</v>
      </c>
    </row>
    <row r="3352" spans="2:11" x14ac:dyDescent="0.2">
      <c r="B3352" s="375" t="s">
        <v>2410</v>
      </c>
      <c r="C3352" s="359" t="s">
        <v>1778</v>
      </c>
      <c r="D3352" s="359" t="s">
        <v>1779</v>
      </c>
      <c r="E3352" s="376" t="s">
        <v>1982</v>
      </c>
      <c r="F3352" s="377">
        <v>44</v>
      </c>
      <c r="G3352" s="378">
        <v>250</v>
      </c>
      <c r="H3352" s="378">
        <v>11000</v>
      </c>
      <c r="I3352" s="379">
        <v>1.4767023357399999E-2</v>
      </c>
      <c r="J3352" s="379">
        <v>5.9068093430000001E-5</v>
      </c>
      <c r="K3352" s="379">
        <v>0</v>
      </c>
    </row>
    <row r="3353" spans="2:11" x14ac:dyDescent="0.2">
      <c r="B3353" s="375" t="s">
        <v>2410</v>
      </c>
      <c r="C3353" s="359" t="s">
        <v>2048</v>
      </c>
      <c r="D3353" s="359" t="s">
        <v>1779</v>
      </c>
      <c r="E3353" s="376" t="s">
        <v>1982</v>
      </c>
      <c r="F3353" s="377">
        <v>212</v>
      </c>
      <c r="G3353" s="378">
        <v>350</v>
      </c>
      <c r="H3353" s="378">
        <v>74200</v>
      </c>
      <c r="I3353" s="379">
        <v>9.9610284829030005E-2</v>
      </c>
      <c r="J3353" s="379">
        <v>2.8460081380000002E-4</v>
      </c>
      <c r="K3353" s="379">
        <v>0</v>
      </c>
    </row>
    <row r="3354" spans="2:11" x14ac:dyDescent="0.2">
      <c r="B3354" s="375" t="s">
        <v>2410</v>
      </c>
      <c r="C3354" s="359" t="s">
        <v>1842</v>
      </c>
      <c r="D3354" s="359" t="s">
        <v>1779</v>
      </c>
      <c r="E3354" s="376" t="s">
        <v>1982</v>
      </c>
      <c r="F3354" s="377">
        <v>2</v>
      </c>
      <c r="G3354" s="378">
        <v>35</v>
      </c>
      <c r="H3354" s="378">
        <v>70</v>
      </c>
      <c r="I3354" s="379">
        <v>9.3971966819999994E-5</v>
      </c>
      <c r="J3354" s="379">
        <v>2.68491334E-6</v>
      </c>
      <c r="K3354" s="379">
        <v>0</v>
      </c>
    </row>
    <row r="3355" spans="2:11" x14ac:dyDescent="0.2">
      <c r="B3355" s="375" t="s">
        <v>2410</v>
      </c>
      <c r="C3355" s="359" t="s">
        <v>2015</v>
      </c>
      <c r="D3355" s="359" t="s">
        <v>1783</v>
      </c>
      <c r="E3355" s="376" t="s">
        <v>1982</v>
      </c>
      <c r="F3355" s="377">
        <v>3</v>
      </c>
      <c r="G3355" s="378">
        <v>300</v>
      </c>
      <c r="H3355" s="378">
        <v>900</v>
      </c>
      <c r="I3355" s="379">
        <v>1.20821100197E-3</v>
      </c>
      <c r="J3355" s="379">
        <v>4.02737001E-6</v>
      </c>
      <c r="K3355" s="379">
        <v>0</v>
      </c>
    </row>
    <row r="3356" spans="2:11" x14ac:dyDescent="0.2">
      <c r="B3356" s="375" t="s">
        <v>2410</v>
      </c>
      <c r="C3356" s="359" t="s">
        <v>1950</v>
      </c>
      <c r="D3356" s="359" t="s">
        <v>2547</v>
      </c>
      <c r="E3356" s="376" t="s">
        <v>1982</v>
      </c>
      <c r="F3356" s="377">
        <v>11</v>
      </c>
      <c r="G3356" s="378">
        <v>280</v>
      </c>
      <c r="H3356" s="378">
        <v>3080</v>
      </c>
      <c r="I3356" s="379">
        <v>4.1347665400699998E-3</v>
      </c>
      <c r="J3356" s="379">
        <v>1.4767023359999999E-5</v>
      </c>
      <c r="K3356" s="379">
        <v>0</v>
      </c>
    </row>
    <row r="3357" spans="2:11" x14ac:dyDescent="0.2">
      <c r="B3357" s="375" t="s">
        <v>2410</v>
      </c>
      <c r="C3357" s="359" t="s">
        <v>2076</v>
      </c>
      <c r="D3357" s="359" t="s">
        <v>1779</v>
      </c>
      <c r="E3357" s="376" t="s">
        <v>1982</v>
      </c>
      <c r="F3357" s="377">
        <v>8</v>
      </c>
      <c r="G3357" s="378">
        <v>322</v>
      </c>
      <c r="H3357" s="378">
        <v>2576</v>
      </c>
      <c r="I3357" s="379">
        <v>3.4581683789700001E-3</v>
      </c>
      <c r="J3357" s="379">
        <v>1.073965335E-5</v>
      </c>
      <c r="K3357" s="379">
        <v>0</v>
      </c>
    </row>
    <row r="3358" spans="2:11" x14ac:dyDescent="0.2">
      <c r="B3358" s="375" t="s">
        <v>2410</v>
      </c>
      <c r="C3358" s="359" t="s">
        <v>1875</v>
      </c>
      <c r="D3358" s="359" t="s">
        <v>1779</v>
      </c>
      <c r="E3358" s="376" t="s">
        <v>1982</v>
      </c>
      <c r="F3358" s="377">
        <v>18</v>
      </c>
      <c r="G3358" s="378">
        <v>415</v>
      </c>
      <c r="H3358" s="378">
        <v>7470</v>
      </c>
      <c r="I3358" s="379">
        <v>1.0028151316350001E-2</v>
      </c>
      <c r="J3358" s="379">
        <v>2.4164220039999999E-5</v>
      </c>
      <c r="K3358" s="379">
        <v>0</v>
      </c>
    </row>
    <row r="3359" spans="2:11" x14ac:dyDescent="0.2">
      <c r="B3359" s="375" t="s">
        <v>2410</v>
      </c>
      <c r="C3359" s="359" t="s">
        <v>2002</v>
      </c>
      <c r="D3359" s="359" t="s">
        <v>1783</v>
      </c>
      <c r="E3359" s="376" t="s">
        <v>1982</v>
      </c>
      <c r="F3359" s="377">
        <v>6</v>
      </c>
      <c r="G3359" s="378">
        <v>255</v>
      </c>
      <c r="H3359" s="378">
        <v>1530</v>
      </c>
      <c r="I3359" s="379">
        <v>2.05395870335E-3</v>
      </c>
      <c r="J3359" s="379">
        <v>8.0547400100000002E-6</v>
      </c>
      <c r="K3359" s="379">
        <v>0</v>
      </c>
    </row>
    <row r="3360" spans="2:11" x14ac:dyDescent="0.2">
      <c r="B3360" s="375" t="s">
        <v>2410</v>
      </c>
      <c r="C3360" s="359" t="s">
        <v>1887</v>
      </c>
      <c r="D3360" s="359" t="s">
        <v>1779</v>
      </c>
      <c r="E3360" s="376" t="s">
        <v>1982</v>
      </c>
      <c r="F3360" s="377">
        <v>56</v>
      </c>
      <c r="G3360" s="378">
        <v>285</v>
      </c>
      <c r="H3360" s="378">
        <v>15960</v>
      </c>
      <c r="I3360" s="379">
        <v>2.1425608434920002E-2</v>
      </c>
      <c r="J3360" s="379">
        <v>7.5177573460000002E-5</v>
      </c>
      <c r="K3360" s="379">
        <v>0</v>
      </c>
    </row>
    <row r="3361" spans="2:11" x14ac:dyDescent="0.2">
      <c r="B3361" s="375" t="s">
        <v>2410</v>
      </c>
      <c r="C3361" s="359" t="s">
        <v>2068</v>
      </c>
      <c r="D3361" s="359" t="s">
        <v>1783</v>
      </c>
      <c r="E3361" s="376" t="s">
        <v>1982</v>
      </c>
      <c r="F3361" s="377">
        <v>8</v>
      </c>
      <c r="G3361" s="378">
        <v>127</v>
      </c>
      <c r="H3361" s="378">
        <v>1016</v>
      </c>
      <c r="I3361" s="379">
        <v>1.3639359755599999E-3</v>
      </c>
      <c r="J3361" s="379">
        <v>1.073965335E-5</v>
      </c>
      <c r="K3361" s="379">
        <v>0</v>
      </c>
    </row>
    <row r="3362" spans="2:11" x14ac:dyDescent="0.2">
      <c r="B3362" s="375" t="s">
        <v>2410</v>
      </c>
      <c r="C3362" s="359" t="s">
        <v>2082</v>
      </c>
      <c r="D3362" s="359" t="s">
        <v>1779</v>
      </c>
      <c r="E3362" s="376" t="s">
        <v>1982</v>
      </c>
      <c r="F3362" s="377">
        <v>1</v>
      </c>
      <c r="G3362" s="378">
        <v>60</v>
      </c>
      <c r="H3362" s="378">
        <v>60</v>
      </c>
      <c r="I3362" s="379">
        <v>8.0547400130000002E-5</v>
      </c>
      <c r="J3362" s="379">
        <v>1.34245667E-6</v>
      </c>
      <c r="K3362" s="379">
        <v>0</v>
      </c>
    </row>
    <row r="3363" spans="2:11" x14ac:dyDescent="0.2">
      <c r="B3363" s="375" t="s">
        <v>2411</v>
      </c>
      <c r="C3363" s="359" t="s">
        <v>1787</v>
      </c>
      <c r="D3363" s="359" t="s">
        <v>1779</v>
      </c>
      <c r="E3363" s="376" t="s">
        <v>1982</v>
      </c>
      <c r="F3363" s="377">
        <v>6</v>
      </c>
      <c r="G3363" s="378">
        <v>234</v>
      </c>
      <c r="H3363" s="378">
        <v>1404</v>
      </c>
      <c r="I3363" s="379">
        <v>1.8848091630700001E-3</v>
      </c>
      <c r="J3363" s="379">
        <v>8.0547400100000002E-6</v>
      </c>
      <c r="K3363" s="379">
        <v>0</v>
      </c>
    </row>
    <row r="3364" spans="2:11" x14ac:dyDescent="0.2">
      <c r="B3364" s="375" t="s">
        <v>2411</v>
      </c>
      <c r="C3364" s="359" t="s">
        <v>1930</v>
      </c>
      <c r="D3364" s="359" t="s">
        <v>1779</v>
      </c>
      <c r="E3364" s="376" t="s">
        <v>1982</v>
      </c>
      <c r="F3364" s="377">
        <v>2</v>
      </c>
      <c r="G3364" s="378">
        <v>14</v>
      </c>
      <c r="H3364" s="378">
        <v>28</v>
      </c>
      <c r="I3364" s="379">
        <v>3.7588786730000001E-5</v>
      </c>
      <c r="J3364" s="379">
        <v>2.68491334E-6</v>
      </c>
      <c r="K3364" s="379">
        <v>0</v>
      </c>
    </row>
    <row r="3365" spans="2:11" x14ac:dyDescent="0.2">
      <c r="B3365" s="375" t="s">
        <v>2411</v>
      </c>
      <c r="C3365" s="359" t="s">
        <v>2039</v>
      </c>
      <c r="D3365" s="359" t="s">
        <v>1783</v>
      </c>
      <c r="E3365" s="376" t="s">
        <v>1982</v>
      </c>
      <c r="F3365" s="377">
        <v>38</v>
      </c>
      <c r="G3365" s="378">
        <v>18</v>
      </c>
      <c r="H3365" s="378">
        <v>684</v>
      </c>
      <c r="I3365" s="379">
        <v>9.1824036150000004E-4</v>
      </c>
      <c r="J3365" s="379">
        <v>5.1013353419999999E-5</v>
      </c>
      <c r="K3365" s="379">
        <v>0</v>
      </c>
    </row>
    <row r="3366" spans="2:11" x14ac:dyDescent="0.2">
      <c r="B3366" s="375" t="s">
        <v>2411</v>
      </c>
      <c r="C3366" s="359" t="s">
        <v>2343</v>
      </c>
      <c r="D3366" s="359" t="s">
        <v>2547</v>
      </c>
      <c r="E3366" s="376" t="s">
        <v>1982</v>
      </c>
      <c r="F3366" s="377">
        <v>93</v>
      </c>
      <c r="G3366" s="378">
        <v>315</v>
      </c>
      <c r="H3366" s="378">
        <v>29295</v>
      </c>
      <c r="I3366" s="379">
        <v>3.9327268114099999E-2</v>
      </c>
      <c r="J3366" s="379">
        <v>1.248484702E-4</v>
      </c>
      <c r="K3366" s="379">
        <v>0</v>
      </c>
    </row>
    <row r="3367" spans="2:11" x14ac:dyDescent="0.2">
      <c r="B3367" s="375" t="s">
        <v>2411</v>
      </c>
      <c r="C3367" s="359" t="s">
        <v>2188</v>
      </c>
      <c r="D3367" s="359" t="s">
        <v>2547</v>
      </c>
      <c r="E3367" s="376" t="s">
        <v>1982</v>
      </c>
      <c r="F3367" s="377">
        <v>228</v>
      </c>
      <c r="G3367" s="378">
        <v>315</v>
      </c>
      <c r="H3367" s="378">
        <v>71820</v>
      </c>
      <c r="I3367" s="379">
        <v>9.6415237957160005E-2</v>
      </c>
      <c r="J3367" s="379">
        <v>3.0608012049999998E-4</v>
      </c>
      <c r="K3367" s="379">
        <v>0</v>
      </c>
    </row>
    <row r="3368" spans="2:11" x14ac:dyDescent="0.2">
      <c r="B3368" s="375" t="s">
        <v>2411</v>
      </c>
      <c r="C3368" s="359" t="s">
        <v>2005</v>
      </c>
      <c r="D3368" s="359" t="s">
        <v>1779</v>
      </c>
      <c r="E3368" s="376" t="s">
        <v>1982</v>
      </c>
      <c r="F3368" s="377">
        <v>20</v>
      </c>
      <c r="G3368" s="378">
        <v>390</v>
      </c>
      <c r="H3368" s="378">
        <v>7800</v>
      </c>
      <c r="I3368" s="379">
        <v>1.0471162017070001E-2</v>
      </c>
      <c r="J3368" s="379">
        <v>2.6849133380000001E-5</v>
      </c>
      <c r="K3368" s="379">
        <v>0</v>
      </c>
    </row>
    <row r="3369" spans="2:11" x14ac:dyDescent="0.2">
      <c r="B3369" s="375" t="s">
        <v>2411</v>
      </c>
      <c r="C3369" s="359" t="s">
        <v>2153</v>
      </c>
      <c r="D3369" s="359" t="s">
        <v>1779</v>
      </c>
      <c r="E3369" s="376" t="s">
        <v>1982</v>
      </c>
      <c r="F3369" s="377">
        <v>7</v>
      </c>
      <c r="G3369" s="378">
        <v>30</v>
      </c>
      <c r="H3369" s="378">
        <v>210</v>
      </c>
      <c r="I3369" s="379">
        <v>2.8191590046000001E-4</v>
      </c>
      <c r="J3369" s="379">
        <v>9.3971966799999994E-6</v>
      </c>
      <c r="K3369" s="379">
        <v>0</v>
      </c>
    </row>
    <row r="3370" spans="2:11" x14ac:dyDescent="0.2">
      <c r="B3370" s="375" t="s">
        <v>2411</v>
      </c>
      <c r="C3370" s="359" t="s">
        <v>2153</v>
      </c>
      <c r="D3370" s="359" t="s">
        <v>1779</v>
      </c>
      <c r="E3370" s="376" t="s">
        <v>1982</v>
      </c>
      <c r="F3370" s="377">
        <v>67</v>
      </c>
      <c r="G3370" s="378">
        <v>66</v>
      </c>
      <c r="H3370" s="378">
        <v>4422</v>
      </c>
      <c r="I3370" s="379">
        <v>5.9363433896800002E-3</v>
      </c>
      <c r="J3370" s="379">
        <v>8.9944596809999998E-5</v>
      </c>
      <c r="K3370" s="379">
        <v>0</v>
      </c>
    </row>
    <row r="3371" spans="2:11" x14ac:dyDescent="0.2">
      <c r="B3371" s="375" t="s">
        <v>2411</v>
      </c>
      <c r="C3371" s="359" t="s">
        <v>1863</v>
      </c>
      <c r="D3371" s="359" t="s">
        <v>1779</v>
      </c>
      <c r="E3371" s="376" t="s">
        <v>1982</v>
      </c>
      <c r="F3371" s="377">
        <v>62</v>
      </c>
      <c r="G3371" s="378">
        <v>342</v>
      </c>
      <c r="H3371" s="378">
        <v>21204</v>
      </c>
      <c r="I3371" s="379">
        <v>2.8465451206400001E-2</v>
      </c>
      <c r="J3371" s="379">
        <v>8.3232313470000003E-5</v>
      </c>
      <c r="K3371" s="379">
        <v>0</v>
      </c>
    </row>
    <row r="3372" spans="2:11" x14ac:dyDescent="0.2">
      <c r="B3372" s="375" t="s">
        <v>2411</v>
      </c>
      <c r="C3372" s="359" t="s">
        <v>2076</v>
      </c>
      <c r="D3372" s="359" t="s">
        <v>1779</v>
      </c>
      <c r="E3372" s="376" t="s">
        <v>1982</v>
      </c>
      <c r="F3372" s="377">
        <v>1</v>
      </c>
      <c r="G3372" s="378">
        <v>45</v>
      </c>
      <c r="H3372" s="378">
        <v>45</v>
      </c>
      <c r="I3372" s="379">
        <v>6.0410550100000002E-5</v>
      </c>
      <c r="J3372" s="379">
        <v>1.34245667E-6</v>
      </c>
      <c r="K3372" s="379">
        <v>0</v>
      </c>
    </row>
    <row r="3373" spans="2:11" x14ac:dyDescent="0.2">
      <c r="B3373" s="375" t="s">
        <v>2411</v>
      </c>
      <c r="C3373" s="359" t="s">
        <v>2076</v>
      </c>
      <c r="D3373" s="359" t="s">
        <v>1779</v>
      </c>
      <c r="E3373" s="376" t="s">
        <v>1982</v>
      </c>
      <c r="F3373" s="377">
        <v>4</v>
      </c>
      <c r="G3373" s="378">
        <v>230</v>
      </c>
      <c r="H3373" s="378">
        <v>920</v>
      </c>
      <c r="I3373" s="379">
        <v>1.2350601353499999E-3</v>
      </c>
      <c r="J3373" s="379">
        <v>5.36982668E-6</v>
      </c>
      <c r="K3373" s="379">
        <v>0</v>
      </c>
    </row>
    <row r="3374" spans="2:11" x14ac:dyDescent="0.2">
      <c r="B3374" s="375" t="s">
        <v>2411</v>
      </c>
      <c r="C3374" s="359" t="s">
        <v>2076</v>
      </c>
      <c r="D3374" s="359" t="s">
        <v>1779</v>
      </c>
      <c r="E3374" s="376" t="s">
        <v>1982</v>
      </c>
      <c r="F3374" s="377">
        <v>5</v>
      </c>
      <c r="G3374" s="378">
        <v>212</v>
      </c>
      <c r="H3374" s="378">
        <v>1060</v>
      </c>
      <c r="I3374" s="379">
        <v>1.42300406899E-3</v>
      </c>
      <c r="J3374" s="379">
        <v>6.7122833400000002E-6</v>
      </c>
      <c r="K3374" s="379">
        <v>0</v>
      </c>
    </row>
    <row r="3375" spans="2:11" x14ac:dyDescent="0.2">
      <c r="B3375" s="375" t="s">
        <v>2411</v>
      </c>
      <c r="C3375" s="359" t="s">
        <v>2036</v>
      </c>
      <c r="D3375" s="359" t="s">
        <v>1783</v>
      </c>
      <c r="E3375" s="376" t="s">
        <v>1982</v>
      </c>
      <c r="F3375" s="377">
        <v>4</v>
      </c>
      <c r="G3375" s="378">
        <v>245</v>
      </c>
      <c r="H3375" s="378">
        <v>980</v>
      </c>
      <c r="I3375" s="379">
        <v>1.3156075354800001E-3</v>
      </c>
      <c r="J3375" s="379">
        <v>5.36982668E-6</v>
      </c>
      <c r="K3375" s="379">
        <v>0</v>
      </c>
    </row>
    <row r="3376" spans="2:11" x14ac:dyDescent="0.2">
      <c r="B3376" s="375" t="s">
        <v>2411</v>
      </c>
      <c r="C3376" s="359" t="s">
        <v>1970</v>
      </c>
      <c r="D3376" s="359" t="s">
        <v>2547</v>
      </c>
      <c r="E3376" s="376" t="s">
        <v>1982</v>
      </c>
      <c r="F3376" s="377">
        <v>2</v>
      </c>
      <c r="G3376" s="378">
        <v>180</v>
      </c>
      <c r="H3376" s="378">
        <v>360</v>
      </c>
      <c r="I3376" s="379">
        <v>4.8328440078999999E-4</v>
      </c>
      <c r="J3376" s="379">
        <v>2.68491334E-6</v>
      </c>
      <c r="K3376" s="379">
        <v>0</v>
      </c>
    </row>
    <row r="3377" spans="2:11" x14ac:dyDescent="0.2">
      <c r="B3377" s="375" t="s">
        <v>2411</v>
      </c>
      <c r="C3377" s="359" t="s">
        <v>1898</v>
      </c>
      <c r="D3377" s="359" t="s">
        <v>1783</v>
      </c>
      <c r="E3377" s="376" t="s">
        <v>1982</v>
      </c>
      <c r="F3377" s="377">
        <v>8</v>
      </c>
      <c r="G3377" s="378">
        <v>341.5</v>
      </c>
      <c r="H3377" s="378">
        <v>2732</v>
      </c>
      <c r="I3377" s="379">
        <v>3.66759161931E-3</v>
      </c>
      <c r="J3377" s="379">
        <v>1.073965335E-5</v>
      </c>
      <c r="K3377" s="379">
        <v>0</v>
      </c>
    </row>
    <row r="3378" spans="2:11" x14ac:dyDescent="0.2">
      <c r="B3378" s="375" t="s">
        <v>2411</v>
      </c>
      <c r="C3378" s="359" t="s">
        <v>2045</v>
      </c>
      <c r="D3378" s="359" t="s">
        <v>1779</v>
      </c>
      <c r="E3378" s="376" t="s">
        <v>1982</v>
      </c>
      <c r="F3378" s="377">
        <v>2</v>
      </c>
      <c r="G3378" s="378">
        <v>231</v>
      </c>
      <c r="H3378" s="378">
        <v>462</v>
      </c>
      <c r="I3378" s="379">
        <v>6.2021498101000002E-4</v>
      </c>
      <c r="J3378" s="379">
        <v>2.68491334E-6</v>
      </c>
      <c r="K3378" s="379">
        <v>0</v>
      </c>
    </row>
    <row r="3379" spans="2:11" x14ac:dyDescent="0.2">
      <c r="B3379" s="375" t="s">
        <v>2412</v>
      </c>
      <c r="C3379" s="359" t="s">
        <v>2245</v>
      </c>
      <c r="D3379" s="359" t="s">
        <v>2547</v>
      </c>
      <c r="E3379" s="376" t="s">
        <v>1982</v>
      </c>
      <c r="F3379" s="377">
        <v>1</v>
      </c>
      <c r="G3379" s="378">
        <v>29</v>
      </c>
      <c r="H3379" s="378">
        <v>29</v>
      </c>
      <c r="I3379" s="379">
        <v>3.8931243400000002E-5</v>
      </c>
      <c r="J3379" s="379">
        <v>1.34245667E-6</v>
      </c>
      <c r="K3379" s="379">
        <v>0</v>
      </c>
    </row>
    <row r="3380" spans="2:11" x14ac:dyDescent="0.2">
      <c r="B3380" s="375" t="s">
        <v>2412</v>
      </c>
      <c r="C3380" s="359" t="s">
        <v>1787</v>
      </c>
      <c r="D3380" s="359" t="s">
        <v>1779</v>
      </c>
      <c r="E3380" s="376" t="s">
        <v>1982</v>
      </c>
      <c r="F3380" s="377">
        <v>1</v>
      </c>
      <c r="G3380" s="378">
        <v>92</v>
      </c>
      <c r="H3380" s="378">
        <v>92</v>
      </c>
      <c r="I3380" s="379">
        <v>1.2350601352999999E-4</v>
      </c>
      <c r="J3380" s="379">
        <v>1.34245667E-6</v>
      </c>
      <c r="K3380" s="379">
        <v>0</v>
      </c>
    </row>
    <row r="3381" spans="2:11" x14ac:dyDescent="0.2">
      <c r="B3381" s="375" t="s">
        <v>2412</v>
      </c>
      <c r="C3381" s="359" t="s">
        <v>2088</v>
      </c>
      <c r="D3381" s="359" t="s">
        <v>1779</v>
      </c>
      <c r="E3381" s="376" t="s">
        <v>1982</v>
      </c>
      <c r="F3381" s="377">
        <v>4</v>
      </c>
      <c r="G3381" s="378">
        <v>168</v>
      </c>
      <c r="H3381" s="378">
        <v>672</v>
      </c>
      <c r="I3381" s="379">
        <v>9.0213088146999998E-4</v>
      </c>
      <c r="J3381" s="379">
        <v>5.36982668E-6</v>
      </c>
      <c r="K3381" s="379">
        <v>0</v>
      </c>
    </row>
    <row r="3382" spans="2:11" x14ac:dyDescent="0.2">
      <c r="B3382" s="375" t="s">
        <v>2412</v>
      </c>
      <c r="C3382" s="359" t="s">
        <v>1785</v>
      </c>
      <c r="D3382" s="359" t="s">
        <v>1779</v>
      </c>
      <c r="E3382" s="376" t="s">
        <v>1982</v>
      </c>
      <c r="F3382" s="377">
        <v>1</v>
      </c>
      <c r="G3382" s="378">
        <v>155</v>
      </c>
      <c r="H3382" s="378">
        <v>155</v>
      </c>
      <c r="I3382" s="379">
        <v>2.0808078366999999E-4</v>
      </c>
      <c r="J3382" s="379">
        <v>1.34245667E-6</v>
      </c>
      <c r="K3382" s="379">
        <v>0</v>
      </c>
    </row>
    <row r="3383" spans="2:11" x14ac:dyDescent="0.2">
      <c r="B3383" s="375" t="s">
        <v>2412</v>
      </c>
      <c r="C3383" s="359" t="s">
        <v>1827</v>
      </c>
      <c r="D3383" s="359" t="s">
        <v>1779</v>
      </c>
      <c r="E3383" s="376" t="s">
        <v>1982</v>
      </c>
      <c r="F3383" s="377">
        <v>2</v>
      </c>
      <c r="G3383" s="378">
        <v>70</v>
      </c>
      <c r="H3383" s="378">
        <v>140</v>
      </c>
      <c r="I3383" s="379">
        <v>1.8794393363999999E-4</v>
      </c>
      <c r="J3383" s="379">
        <v>2.68491334E-6</v>
      </c>
      <c r="K3383" s="379">
        <v>0</v>
      </c>
    </row>
    <row r="3384" spans="2:11" x14ac:dyDescent="0.2">
      <c r="B3384" s="375" t="s">
        <v>2412</v>
      </c>
      <c r="C3384" s="359" t="s">
        <v>1930</v>
      </c>
      <c r="D3384" s="359" t="s">
        <v>1779</v>
      </c>
      <c r="E3384" s="376" t="s">
        <v>1982</v>
      </c>
      <c r="F3384" s="377">
        <v>1</v>
      </c>
      <c r="G3384" s="378">
        <v>115</v>
      </c>
      <c r="H3384" s="378">
        <v>115</v>
      </c>
      <c r="I3384" s="379">
        <v>1.5438251692E-4</v>
      </c>
      <c r="J3384" s="379">
        <v>1.34245667E-6</v>
      </c>
      <c r="K3384" s="379">
        <v>0</v>
      </c>
    </row>
    <row r="3385" spans="2:11" x14ac:dyDescent="0.2">
      <c r="B3385" s="375" t="s">
        <v>2412</v>
      </c>
      <c r="C3385" s="359" t="s">
        <v>1930</v>
      </c>
      <c r="D3385" s="359" t="s">
        <v>1779</v>
      </c>
      <c r="E3385" s="376" t="s">
        <v>1982</v>
      </c>
      <c r="F3385" s="377">
        <v>7</v>
      </c>
      <c r="G3385" s="378">
        <v>59</v>
      </c>
      <c r="H3385" s="378">
        <v>413</v>
      </c>
      <c r="I3385" s="379">
        <v>5.5443460423999997E-4</v>
      </c>
      <c r="J3385" s="379">
        <v>9.3971966799999994E-6</v>
      </c>
      <c r="K3385" s="379">
        <v>0</v>
      </c>
    </row>
    <row r="3386" spans="2:11" x14ac:dyDescent="0.2">
      <c r="B3386" s="375" t="s">
        <v>2412</v>
      </c>
      <c r="C3386" s="359" t="s">
        <v>1842</v>
      </c>
      <c r="D3386" s="359" t="s">
        <v>1779</v>
      </c>
      <c r="E3386" s="376" t="s">
        <v>1982</v>
      </c>
      <c r="F3386" s="377">
        <v>42</v>
      </c>
      <c r="G3386" s="378">
        <v>360</v>
      </c>
      <c r="H3386" s="378">
        <v>15120</v>
      </c>
      <c r="I3386" s="379">
        <v>2.0297944833090002E-2</v>
      </c>
      <c r="J3386" s="379">
        <v>5.638318009E-5</v>
      </c>
      <c r="K3386" s="379">
        <v>0</v>
      </c>
    </row>
    <row r="3387" spans="2:11" x14ac:dyDescent="0.2">
      <c r="B3387" s="375" t="s">
        <v>2412</v>
      </c>
      <c r="C3387" s="359" t="s">
        <v>2005</v>
      </c>
      <c r="D3387" s="359" t="s">
        <v>1779</v>
      </c>
      <c r="E3387" s="376" t="s">
        <v>1982</v>
      </c>
      <c r="F3387" s="377">
        <v>82</v>
      </c>
      <c r="G3387" s="378">
        <v>370</v>
      </c>
      <c r="H3387" s="378">
        <v>30340</v>
      </c>
      <c r="I3387" s="379">
        <v>4.0730135333059997E-2</v>
      </c>
      <c r="J3387" s="379">
        <v>1.1008144685E-4</v>
      </c>
      <c r="K3387" s="379">
        <v>0</v>
      </c>
    </row>
    <row r="3388" spans="2:11" x14ac:dyDescent="0.2">
      <c r="B3388" s="375" t="s">
        <v>2412</v>
      </c>
      <c r="C3388" s="359" t="s">
        <v>2076</v>
      </c>
      <c r="D3388" s="359" t="s">
        <v>1779</v>
      </c>
      <c r="E3388" s="376" t="s">
        <v>1982</v>
      </c>
      <c r="F3388" s="377">
        <v>3</v>
      </c>
      <c r="G3388" s="378">
        <v>85</v>
      </c>
      <c r="H3388" s="378">
        <v>255</v>
      </c>
      <c r="I3388" s="379">
        <v>3.4232645056000001E-4</v>
      </c>
      <c r="J3388" s="379">
        <v>4.02737001E-6</v>
      </c>
      <c r="K3388" s="379">
        <v>0</v>
      </c>
    </row>
    <row r="3389" spans="2:11" x14ac:dyDescent="0.2">
      <c r="B3389" s="375" t="s">
        <v>2412</v>
      </c>
      <c r="C3389" s="359" t="s">
        <v>2076</v>
      </c>
      <c r="D3389" s="359" t="s">
        <v>1779</v>
      </c>
      <c r="E3389" s="376" t="s">
        <v>1982</v>
      </c>
      <c r="F3389" s="377">
        <v>1</v>
      </c>
      <c r="G3389" s="378">
        <v>335</v>
      </c>
      <c r="H3389" s="378">
        <v>335</v>
      </c>
      <c r="I3389" s="379">
        <v>4.4972298407000002E-4</v>
      </c>
      <c r="J3389" s="379">
        <v>1.34245667E-6</v>
      </c>
      <c r="K3389" s="379">
        <v>0</v>
      </c>
    </row>
    <row r="3390" spans="2:11" x14ac:dyDescent="0.2">
      <c r="B3390" s="375" t="s">
        <v>2412</v>
      </c>
      <c r="C3390" s="359" t="s">
        <v>2077</v>
      </c>
      <c r="D3390" s="359" t="s">
        <v>1779</v>
      </c>
      <c r="E3390" s="376" t="s">
        <v>1982</v>
      </c>
      <c r="F3390" s="377">
        <v>2</v>
      </c>
      <c r="G3390" s="378">
        <v>307</v>
      </c>
      <c r="H3390" s="378">
        <v>614</v>
      </c>
      <c r="I3390" s="379">
        <v>8.2426839468000002E-4</v>
      </c>
      <c r="J3390" s="379">
        <v>2.68491334E-6</v>
      </c>
      <c r="K3390" s="379">
        <v>0</v>
      </c>
    </row>
    <row r="3391" spans="2:11" x14ac:dyDescent="0.2">
      <c r="B3391" s="375" t="s">
        <v>2412</v>
      </c>
      <c r="C3391" s="359" t="s">
        <v>1956</v>
      </c>
      <c r="D3391" s="359" t="s">
        <v>1783</v>
      </c>
      <c r="E3391" s="376" t="s">
        <v>1982</v>
      </c>
      <c r="F3391" s="377">
        <v>10</v>
      </c>
      <c r="G3391" s="378">
        <v>240</v>
      </c>
      <c r="H3391" s="378">
        <v>2400</v>
      </c>
      <c r="I3391" s="379">
        <v>3.2218960052499998E-3</v>
      </c>
      <c r="J3391" s="379">
        <v>1.342456669E-5</v>
      </c>
      <c r="K3391" s="379">
        <v>0</v>
      </c>
    </row>
    <row r="3392" spans="2:11" x14ac:dyDescent="0.2">
      <c r="B3392" s="375" t="s">
        <v>2412</v>
      </c>
      <c r="C3392" s="359" t="s">
        <v>2389</v>
      </c>
      <c r="D3392" s="359" t="s">
        <v>1779</v>
      </c>
      <c r="E3392" s="376" t="s">
        <v>1982</v>
      </c>
      <c r="F3392" s="377">
        <v>41</v>
      </c>
      <c r="G3392" s="378">
        <v>221</v>
      </c>
      <c r="H3392" s="378">
        <v>9061</v>
      </c>
      <c r="I3392" s="379">
        <v>1.216399987649E-2</v>
      </c>
      <c r="J3392" s="379">
        <v>5.5040723419999999E-5</v>
      </c>
      <c r="K3392" s="379">
        <v>0</v>
      </c>
    </row>
    <row r="3393" spans="2:11" x14ac:dyDescent="0.2">
      <c r="B3393" s="375" t="s">
        <v>2412</v>
      </c>
      <c r="C3393" s="359" t="s">
        <v>1898</v>
      </c>
      <c r="D3393" s="359" t="s">
        <v>1783</v>
      </c>
      <c r="E3393" s="376" t="s">
        <v>1982</v>
      </c>
      <c r="F3393" s="377">
        <v>3</v>
      </c>
      <c r="G3393" s="378">
        <v>182</v>
      </c>
      <c r="H3393" s="378">
        <v>546</v>
      </c>
      <c r="I3393" s="379">
        <v>7.3298134119000003E-4</v>
      </c>
      <c r="J3393" s="379">
        <v>4.02737001E-6</v>
      </c>
      <c r="K3393" s="379">
        <v>0</v>
      </c>
    </row>
    <row r="3394" spans="2:11" x14ac:dyDescent="0.2">
      <c r="B3394" s="375" t="s">
        <v>2413</v>
      </c>
      <c r="C3394" s="359" t="s">
        <v>2350</v>
      </c>
      <c r="D3394" s="359" t="s">
        <v>2547</v>
      </c>
      <c r="E3394" s="376" t="s">
        <v>1982</v>
      </c>
      <c r="F3394" s="377">
        <v>11</v>
      </c>
      <c r="G3394" s="378">
        <v>205</v>
      </c>
      <c r="H3394" s="378">
        <v>2255</v>
      </c>
      <c r="I3394" s="379">
        <v>3.0272397882700002E-3</v>
      </c>
      <c r="J3394" s="379">
        <v>1.4767023359999999E-5</v>
      </c>
      <c r="K3394" s="379">
        <v>0</v>
      </c>
    </row>
    <row r="3395" spans="2:11" x14ac:dyDescent="0.2">
      <c r="B3395" s="375" t="s">
        <v>2413</v>
      </c>
      <c r="C3395" s="359" t="s">
        <v>1964</v>
      </c>
      <c r="D3395" s="359" t="s">
        <v>2547</v>
      </c>
      <c r="E3395" s="376" t="s">
        <v>1982</v>
      </c>
      <c r="F3395" s="377">
        <v>12</v>
      </c>
      <c r="G3395" s="378">
        <v>145</v>
      </c>
      <c r="H3395" s="378">
        <v>1740</v>
      </c>
      <c r="I3395" s="379">
        <v>2.3358746038100002E-3</v>
      </c>
      <c r="J3395" s="379">
        <v>1.610948003E-5</v>
      </c>
      <c r="K3395" s="379">
        <v>0</v>
      </c>
    </row>
    <row r="3396" spans="2:11" x14ac:dyDescent="0.2">
      <c r="B3396" s="375" t="s">
        <v>2413</v>
      </c>
      <c r="C3396" s="359" t="s">
        <v>2210</v>
      </c>
      <c r="D3396" s="359" t="s">
        <v>2547</v>
      </c>
      <c r="E3396" s="376" t="s">
        <v>1982</v>
      </c>
      <c r="F3396" s="377">
        <v>13</v>
      </c>
      <c r="G3396" s="378">
        <v>123.846153846154</v>
      </c>
      <c r="H3396" s="378">
        <v>1610</v>
      </c>
      <c r="I3396" s="379">
        <v>2.1613552368600002E-3</v>
      </c>
      <c r="J3396" s="379">
        <v>1.7451936700000001E-5</v>
      </c>
      <c r="K3396" s="379">
        <v>0</v>
      </c>
    </row>
    <row r="3397" spans="2:11" x14ac:dyDescent="0.2">
      <c r="B3397" s="375" t="s">
        <v>2413</v>
      </c>
      <c r="C3397" s="359" t="s">
        <v>1899</v>
      </c>
      <c r="D3397" s="359" t="s">
        <v>1783</v>
      </c>
      <c r="E3397" s="376" t="s">
        <v>1982</v>
      </c>
      <c r="F3397" s="377">
        <v>3</v>
      </c>
      <c r="G3397" s="378">
        <v>55</v>
      </c>
      <c r="H3397" s="378">
        <v>165</v>
      </c>
      <c r="I3397" s="379">
        <v>2.2150535036000001E-4</v>
      </c>
      <c r="J3397" s="379">
        <v>4.02737001E-6</v>
      </c>
      <c r="K3397" s="379">
        <v>0</v>
      </c>
    </row>
    <row r="3398" spans="2:11" x14ac:dyDescent="0.2">
      <c r="B3398" s="375" t="s">
        <v>2413</v>
      </c>
      <c r="C3398" s="359" t="s">
        <v>2101</v>
      </c>
      <c r="D3398" s="359" t="s">
        <v>2547</v>
      </c>
      <c r="E3398" s="376" t="s">
        <v>1982</v>
      </c>
      <c r="F3398" s="377">
        <v>1</v>
      </c>
      <c r="G3398" s="378">
        <v>135</v>
      </c>
      <c r="H3398" s="378">
        <v>135</v>
      </c>
      <c r="I3398" s="379">
        <v>1.8123165030000001E-4</v>
      </c>
      <c r="J3398" s="379">
        <v>1.34245667E-6</v>
      </c>
      <c r="K3398" s="379">
        <v>0</v>
      </c>
    </row>
    <row r="3399" spans="2:11" x14ac:dyDescent="0.2">
      <c r="B3399" s="375" t="s">
        <v>2414</v>
      </c>
      <c r="C3399" s="359" t="s">
        <v>1999</v>
      </c>
      <c r="D3399" s="359" t="s">
        <v>1783</v>
      </c>
      <c r="E3399" s="376" t="s">
        <v>1982</v>
      </c>
      <c r="F3399" s="377">
        <v>2</v>
      </c>
      <c r="G3399" s="378">
        <v>1.5</v>
      </c>
      <c r="H3399" s="378">
        <v>3</v>
      </c>
      <c r="I3399" s="379">
        <v>4.02737001E-6</v>
      </c>
      <c r="J3399" s="379">
        <v>2.68491334E-6</v>
      </c>
      <c r="K3399" s="379">
        <v>0</v>
      </c>
    </row>
    <row r="3400" spans="2:11" x14ac:dyDescent="0.2">
      <c r="B3400" s="375" t="s">
        <v>2414</v>
      </c>
      <c r="C3400" s="359" t="s">
        <v>1848</v>
      </c>
      <c r="D3400" s="359" t="s">
        <v>1779</v>
      </c>
      <c r="E3400" s="376" t="s">
        <v>1982</v>
      </c>
      <c r="F3400" s="377">
        <v>2</v>
      </c>
      <c r="G3400" s="378">
        <v>325</v>
      </c>
      <c r="H3400" s="378">
        <v>650</v>
      </c>
      <c r="I3400" s="379">
        <v>8.7259683475999995E-4</v>
      </c>
      <c r="J3400" s="379">
        <v>2.68491334E-6</v>
      </c>
      <c r="K3400" s="379">
        <v>0</v>
      </c>
    </row>
    <row r="3401" spans="2:11" x14ac:dyDescent="0.2">
      <c r="B3401" s="375" t="s">
        <v>2414</v>
      </c>
      <c r="C3401" s="359" t="s">
        <v>1975</v>
      </c>
      <c r="D3401" s="359" t="s">
        <v>1783</v>
      </c>
      <c r="E3401" s="376" t="s">
        <v>1982</v>
      </c>
      <c r="F3401" s="377">
        <v>1722</v>
      </c>
      <c r="G3401" s="378">
        <v>330</v>
      </c>
      <c r="H3401" s="378">
        <v>568260</v>
      </c>
      <c r="I3401" s="379">
        <v>0.76286442664346998</v>
      </c>
      <c r="J3401" s="379">
        <v>2.31171038377E-3</v>
      </c>
      <c r="K3401" s="379">
        <v>0</v>
      </c>
    </row>
    <row r="3402" spans="2:11" x14ac:dyDescent="0.2">
      <c r="B3402" s="375" t="s">
        <v>2414</v>
      </c>
      <c r="C3402" s="359" t="s">
        <v>2006</v>
      </c>
      <c r="D3402" s="359" t="s">
        <v>1783</v>
      </c>
      <c r="E3402" s="376" t="s">
        <v>1982</v>
      </c>
      <c r="F3402" s="377">
        <v>4</v>
      </c>
      <c r="G3402" s="378">
        <v>310</v>
      </c>
      <c r="H3402" s="378">
        <v>1240</v>
      </c>
      <c r="I3402" s="379">
        <v>1.66464626938E-3</v>
      </c>
      <c r="J3402" s="379">
        <v>5.36982668E-6</v>
      </c>
      <c r="K3402" s="379">
        <v>0</v>
      </c>
    </row>
    <row r="3403" spans="2:11" x14ac:dyDescent="0.2">
      <c r="B3403" s="375" t="s">
        <v>2415</v>
      </c>
      <c r="C3403" s="359" t="s">
        <v>1846</v>
      </c>
      <c r="D3403" s="359" t="s">
        <v>1783</v>
      </c>
      <c r="E3403" s="376" t="s">
        <v>1982</v>
      </c>
      <c r="F3403" s="377">
        <v>1</v>
      </c>
      <c r="G3403" s="378">
        <v>85</v>
      </c>
      <c r="H3403" s="378">
        <v>85</v>
      </c>
      <c r="I3403" s="379">
        <v>1.1410881685000001E-4</v>
      </c>
      <c r="J3403" s="379">
        <v>1.34245667E-6</v>
      </c>
      <c r="K3403" s="379">
        <v>0</v>
      </c>
    </row>
    <row r="3404" spans="2:11" x14ac:dyDescent="0.2">
      <c r="B3404" s="375" t="s">
        <v>2415</v>
      </c>
      <c r="C3404" s="359" t="s">
        <v>1863</v>
      </c>
      <c r="D3404" s="359" t="s">
        <v>1779</v>
      </c>
      <c r="E3404" s="376" t="s">
        <v>1982</v>
      </c>
      <c r="F3404" s="377">
        <v>102</v>
      </c>
      <c r="G3404" s="378">
        <v>368</v>
      </c>
      <c r="H3404" s="378">
        <v>37536</v>
      </c>
      <c r="I3404" s="379">
        <v>5.039045352214E-2</v>
      </c>
      <c r="J3404" s="379">
        <v>1.3693058022000001E-4</v>
      </c>
      <c r="K3404" s="379">
        <v>0</v>
      </c>
    </row>
    <row r="3405" spans="2:11" x14ac:dyDescent="0.2">
      <c r="B3405" s="375" t="s">
        <v>2415</v>
      </c>
      <c r="C3405" s="359" t="s">
        <v>2101</v>
      </c>
      <c r="D3405" s="359" t="s">
        <v>2547</v>
      </c>
      <c r="E3405" s="376" t="s">
        <v>1982</v>
      </c>
      <c r="F3405" s="377">
        <v>75</v>
      </c>
      <c r="G3405" s="378">
        <v>15</v>
      </c>
      <c r="H3405" s="378">
        <v>1125</v>
      </c>
      <c r="I3405" s="379">
        <v>1.5102637524600001E-3</v>
      </c>
      <c r="J3405" s="379">
        <v>1.0068425016E-4</v>
      </c>
      <c r="K3405" s="379">
        <v>0</v>
      </c>
    </row>
    <row r="3406" spans="2:11" x14ac:dyDescent="0.2">
      <c r="B3406" s="375" t="s">
        <v>2416</v>
      </c>
      <c r="C3406" s="359" t="s">
        <v>2245</v>
      </c>
      <c r="D3406" s="359" t="s">
        <v>2547</v>
      </c>
      <c r="E3406" s="376" t="s">
        <v>1982</v>
      </c>
      <c r="F3406" s="377">
        <v>93</v>
      </c>
      <c r="G3406" s="378">
        <v>275</v>
      </c>
      <c r="H3406" s="378">
        <v>25575</v>
      </c>
      <c r="I3406" s="379">
        <v>3.4333329305960003E-2</v>
      </c>
      <c r="J3406" s="379">
        <v>1.248484702E-4</v>
      </c>
      <c r="K3406" s="379">
        <v>0</v>
      </c>
    </row>
    <row r="3407" spans="2:11" x14ac:dyDescent="0.2">
      <c r="B3407" s="375" t="s">
        <v>2416</v>
      </c>
      <c r="C3407" s="359" t="s">
        <v>2114</v>
      </c>
      <c r="D3407" s="359" t="s">
        <v>1783</v>
      </c>
      <c r="E3407" s="376" t="s">
        <v>1982</v>
      </c>
      <c r="F3407" s="377">
        <v>193</v>
      </c>
      <c r="G3407" s="378">
        <v>240</v>
      </c>
      <c r="H3407" s="378">
        <v>46320</v>
      </c>
      <c r="I3407" s="379">
        <v>6.2182592901360002E-2</v>
      </c>
      <c r="J3407" s="379">
        <v>2.5909413709000002E-4</v>
      </c>
      <c r="K3407" s="379">
        <v>0</v>
      </c>
    </row>
    <row r="3408" spans="2:11" x14ac:dyDescent="0.2">
      <c r="B3408" s="375" t="s">
        <v>2416</v>
      </c>
      <c r="C3408" s="359" t="s">
        <v>1785</v>
      </c>
      <c r="D3408" s="359" t="s">
        <v>1779</v>
      </c>
      <c r="E3408" s="376" t="s">
        <v>1982</v>
      </c>
      <c r="F3408" s="377">
        <v>44</v>
      </c>
      <c r="G3408" s="378">
        <v>307.61363636363598</v>
      </c>
      <c r="H3408" s="378">
        <v>13535</v>
      </c>
      <c r="I3408" s="379">
        <v>1.8170151012950001E-2</v>
      </c>
      <c r="J3408" s="379">
        <v>5.9068093430000001E-5</v>
      </c>
      <c r="K3408" s="379">
        <v>0</v>
      </c>
    </row>
    <row r="3409" spans="2:11" x14ac:dyDescent="0.2">
      <c r="B3409" s="375" t="s">
        <v>2416</v>
      </c>
      <c r="C3409" s="359" t="s">
        <v>2350</v>
      </c>
      <c r="D3409" s="359" t="s">
        <v>2547</v>
      </c>
      <c r="E3409" s="376" t="s">
        <v>1982</v>
      </c>
      <c r="F3409" s="377">
        <v>507</v>
      </c>
      <c r="G3409" s="378">
        <v>162.102564102564</v>
      </c>
      <c r="H3409" s="378">
        <v>82186</v>
      </c>
      <c r="I3409" s="379">
        <v>0.11033114378651</v>
      </c>
      <c r="J3409" s="379">
        <v>6.8062553110999997E-4</v>
      </c>
      <c r="K3409" s="379">
        <v>0</v>
      </c>
    </row>
    <row r="3410" spans="2:11" x14ac:dyDescent="0.2">
      <c r="B3410" s="375" t="s">
        <v>2416</v>
      </c>
      <c r="C3410" s="359" t="s">
        <v>1823</v>
      </c>
      <c r="D3410" s="359" t="s">
        <v>1779</v>
      </c>
      <c r="E3410" s="376" t="s">
        <v>1982</v>
      </c>
      <c r="F3410" s="377">
        <v>30</v>
      </c>
      <c r="G3410" s="378">
        <v>100</v>
      </c>
      <c r="H3410" s="378">
        <v>3000</v>
      </c>
      <c r="I3410" s="379">
        <v>4.0273700065599997E-3</v>
      </c>
      <c r="J3410" s="379">
        <v>4.0273700070000002E-5</v>
      </c>
      <c r="K3410" s="379">
        <v>0</v>
      </c>
    </row>
    <row r="3411" spans="2:11" x14ac:dyDescent="0.2">
      <c r="B3411" s="375" t="s">
        <v>2416</v>
      </c>
      <c r="C3411" s="359" t="s">
        <v>2099</v>
      </c>
      <c r="D3411" s="359" t="s">
        <v>1783</v>
      </c>
      <c r="E3411" s="376" t="s">
        <v>1982</v>
      </c>
      <c r="F3411" s="377">
        <v>13</v>
      </c>
      <c r="G3411" s="378">
        <v>320</v>
      </c>
      <c r="H3411" s="378">
        <v>4160</v>
      </c>
      <c r="I3411" s="379">
        <v>5.58461974244E-3</v>
      </c>
      <c r="J3411" s="379">
        <v>1.7451936700000001E-5</v>
      </c>
      <c r="K3411" s="379">
        <v>0</v>
      </c>
    </row>
    <row r="3412" spans="2:11" x14ac:dyDescent="0.2">
      <c r="B3412" s="375" t="s">
        <v>2416</v>
      </c>
      <c r="C3412" s="359" t="s">
        <v>2188</v>
      </c>
      <c r="D3412" s="359" t="s">
        <v>2547</v>
      </c>
      <c r="E3412" s="376" t="s">
        <v>1982</v>
      </c>
      <c r="F3412" s="377">
        <v>53</v>
      </c>
      <c r="G3412" s="378">
        <v>398.71698113207498</v>
      </c>
      <c r="H3412" s="378">
        <v>21132</v>
      </c>
      <c r="I3412" s="379">
        <v>2.836879432624E-2</v>
      </c>
      <c r="J3412" s="379">
        <v>7.1150203450000006E-5</v>
      </c>
      <c r="K3412" s="379">
        <v>0</v>
      </c>
    </row>
    <row r="3413" spans="2:11" x14ac:dyDescent="0.2">
      <c r="B3413" s="375" t="s">
        <v>2416</v>
      </c>
      <c r="C3413" s="359" t="s">
        <v>1846</v>
      </c>
      <c r="D3413" s="359" t="s">
        <v>1783</v>
      </c>
      <c r="E3413" s="376" t="s">
        <v>1982</v>
      </c>
      <c r="F3413" s="377">
        <v>5</v>
      </c>
      <c r="G3413" s="378">
        <v>410</v>
      </c>
      <c r="H3413" s="378">
        <v>2050</v>
      </c>
      <c r="I3413" s="379">
        <v>2.7520361711499998E-3</v>
      </c>
      <c r="J3413" s="379">
        <v>6.7122833400000002E-6</v>
      </c>
      <c r="K3413" s="379">
        <v>0</v>
      </c>
    </row>
    <row r="3414" spans="2:11" x14ac:dyDescent="0.2">
      <c r="B3414" s="375" t="s">
        <v>2416</v>
      </c>
      <c r="C3414" s="359" t="s">
        <v>2005</v>
      </c>
      <c r="D3414" s="359" t="s">
        <v>1779</v>
      </c>
      <c r="E3414" s="376" t="s">
        <v>1982</v>
      </c>
      <c r="F3414" s="377">
        <v>77</v>
      </c>
      <c r="G3414" s="378">
        <v>342.90909090909099</v>
      </c>
      <c r="H3414" s="378">
        <v>26404</v>
      </c>
      <c r="I3414" s="379">
        <v>3.5446225884439998E-2</v>
      </c>
      <c r="J3414" s="379">
        <v>1.033691635E-4</v>
      </c>
      <c r="K3414" s="379">
        <v>0</v>
      </c>
    </row>
    <row r="3415" spans="2:11" x14ac:dyDescent="0.2">
      <c r="B3415" s="375" t="s">
        <v>2416</v>
      </c>
      <c r="C3415" s="359" t="s">
        <v>1870</v>
      </c>
      <c r="D3415" s="359" t="s">
        <v>1783</v>
      </c>
      <c r="E3415" s="376" t="s">
        <v>1982</v>
      </c>
      <c r="F3415" s="377">
        <v>1</v>
      </c>
      <c r="G3415" s="378">
        <v>200</v>
      </c>
      <c r="H3415" s="378">
        <v>200</v>
      </c>
      <c r="I3415" s="379">
        <v>2.6849133377000002E-4</v>
      </c>
      <c r="J3415" s="379">
        <v>1.34245667E-6</v>
      </c>
      <c r="K3415" s="379">
        <v>0</v>
      </c>
    </row>
    <row r="3416" spans="2:11" x14ac:dyDescent="0.2">
      <c r="B3416" s="375" t="s">
        <v>2416</v>
      </c>
      <c r="C3416" s="359" t="s">
        <v>2076</v>
      </c>
      <c r="D3416" s="359" t="s">
        <v>1779</v>
      </c>
      <c r="E3416" s="376" t="s">
        <v>1982</v>
      </c>
      <c r="F3416" s="377">
        <v>3</v>
      </c>
      <c r="G3416" s="378">
        <v>72</v>
      </c>
      <c r="H3416" s="378">
        <v>216</v>
      </c>
      <c r="I3416" s="379">
        <v>2.8997064047000002E-4</v>
      </c>
      <c r="J3416" s="379">
        <v>4.02737001E-6</v>
      </c>
      <c r="K3416" s="379">
        <v>0</v>
      </c>
    </row>
    <row r="3417" spans="2:11" x14ac:dyDescent="0.2">
      <c r="B3417" s="375" t="s">
        <v>2416</v>
      </c>
      <c r="C3417" s="359" t="s">
        <v>2076</v>
      </c>
      <c r="D3417" s="359" t="s">
        <v>1779</v>
      </c>
      <c r="E3417" s="376" t="s">
        <v>1982</v>
      </c>
      <c r="F3417" s="377">
        <v>2</v>
      </c>
      <c r="G3417" s="378">
        <v>161</v>
      </c>
      <c r="H3417" s="378">
        <v>322</v>
      </c>
      <c r="I3417" s="379">
        <v>4.3227104736999998E-4</v>
      </c>
      <c r="J3417" s="379">
        <v>2.68491334E-6</v>
      </c>
      <c r="K3417" s="379">
        <v>0</v>
      </c>
    </row>
    <row r="3418" spans="2:11" x14ac:dyDescent="0.2">
      <c r="B3418" s="375" t="s">
        <v>2416</v>
      </c>
      <c r="C3418" s="359" t="s">
        <v>2076</v>
      </c>
      <c r="D3418" s="359" t="s">
        <v>1779</v>
      </c>
      <c r="E3418" s="376" t="s">
        <v>1982</v>
      </c>
      <c r="F3418" s="377">
        <v>3</v>
      </c>
      <c r="G3418" s="378">
        <v>180</v>
      </c>
      <c r="H3418" s="378">
        <v>540</v>
      </c>
      <c r="I3418" s="379">
        <v>7.2492660117999996E-4</v>
      </c>
      <c r="J3418" s="379">
        <v>4.02737001E-6</v>
      </c>
      <c r="K3418" s="379">
        <v>0</v>
      </c>
    </row>
    <row r="3419" spans="2:11" x14ac:dyDescent="0.2">
      <c r="B3419" s="375" t="s">
        <v>2416</v>
      </c>
      <c r="C3419" s="359" t="s">
        <v>2077</v>
      </c>
      <c r="D3419" s="359" t="s">
        <v>1779</v>
      </c>
      <c r="E3419" s="376" t="s">
        <v>1982</v>
      </c>
      <c r="F3419" s="377">
        <v>8</v>
      </c>
      <c r="G3419" s="378">
        <v>40</v>
      </c>
      <c r="H3419" s="378">
        <v>320</v>
      </c>
      <c r="I3419" s="379">
        <v>4.2958613403000002E-4</v>
      </c>
      <c r="J3419" s="379">
        <v>1.073965335E-5</v>
      </c>
      <c r="K3419" s="379">
        <v>0</v>
      </c>
    </row>
    <row r="3420" spans="2:11" x14ac:dyDescent="0.2">
      <c r="B3420" s="375" t="s">
        <v>2416</v>
      </c>
      <c r="C3420" s="359" t="s">
        <v>2036</v>
      </c>
      <c r="D3420" s="359" t="s">
        <v>1783</v>
      </c>
      <c r="E3420" s="376" t="s">
        <v>1982</v>
      </c>
      <c r="F3420" s="377">
        <v>28</v>
      </c>
      <c r="G3420" s="378">
        <v>373</v>
      </c>
      <c r="H3420" s="378">
        <v>10444</v>
      </c>
      <c r="I3420" s="379">
        <v>1.402061744952E-2</v>
      </c>
      <c r="J3420" s="379">
        <v>3.7588786730000001E-5</v>
      </c>
      <c r="K3420" s="379">
        <v>0</v>
      </c>
    </row>
    <row r="3421" spans="2:11" x14ac:dyDescent="0.2">
      <c r="B3421" s="375" t="s">
        <v>2416</v>
      </c>
      <c r="C3421" s="359" t="s">
        <v>2158</v>
      </c>
      <c r="D3421" s="359" t="s">
        <v>1779</v>
      </c>
      <c r="E3421" s="376" t="s">
        <v>1982</v>
      </c>
      <c r="F3421" s="377">
        <v>8</v>
      </c>
      <c r="G3421" s="378">
        <v>371</v>
      </c>
      <c r="H3421" s="378">
        <v>2968</v>
      </c>
      <c r="I3421" s="379">
        <v>3.9844113931600004E-3</v>
      </c>
      <c r="J3421" s="379">
        <v>1.073965335E-5</v>
      </c>
      <c r="K3421" s="379">
        <v>0</v>
      </c>
    </row>
    <row r="3422" spans="2:11" x14ac:dyDescent="0.2">
      <c r="B3422" s="375" t="s">
        <v>2416</v>
      </c>
      <c r="C3422" s="359" t="s">
        <v>1965</v>
      </c>
      <c r="D3422" s="359" t="s">
        <v>1779</v>
      </c>
      <c r="E3422" s="376" t="s">
        <v>1982</v>
      </c>
      <c r="F3422" s="377">
        <v>24</v>
      </c>
      <c r="G3422" s="378">
        <v>12</v>
      </c>
      <c r="H3422" s="378">
        <v>288</v>
      </c>
      <c r="I3422" s="379">
        <v>3.8662752063E-4</v>
      </c>
      <c r="J3422" s="379">
        <v>3.2218960049999997E-5</v>
      </c>
      <c r="K3422" s="379">
        <v>0</v>
      </c>
    </row>
    <row r="3423" spans="2:11" x14ac:dyDescent="0.2">
      <c r="B3423" s="375" t="s">
        <v>2416</v>
      </c>
      <c r="C3423" s="359" t="s">
        <v>1892</v>
      </c>
      <c r="D3423" s="359" t="s">
        <v>1779</v>
      </c>
      <c r="E3423" s="376" t="s">
        <v>1982</v>
      </c>
      <c r="F3423" s="377">
        <v>5</v>
      </c>
      <c r="G3423" s="378">
        <v>275</v>
      </c>
      <c r="H3423" s="378">
        <v>1375</v>
      </c>
      <c r="I3423" s="379">
        <v>1.84587791968E-3</v>
      </c>
      <c r="J3423" s="379">
        <v>6.7122833400000002E-6</v>
      </c>
      <c r="K3423" s="379">
        <v>0</v>
      </c>
    </row>
    <row r="3424" spans="2:11" x14ac:dyDescent="0.2">
      <c r="B3424" s="375" t="s">
        <v>2416</v>
      </c>
      <c r="C3424" s="359" t="s">
        <v>1898</v>
      </c>
      <c r="D3424" s="359" t="s">
        <v>1783</v>
      </c>
      <c r="E3424" s="376" t="s">
        <v>1982</v>
      </c>
      <c r="F3424" s="377">
        <v>89</v>
      </c>
      <c r="G3424" s="378">
        <v>347.044943820225</v>
      </c>
      <c r="H3424" s="378">
        <v>30887</v>
      </c>
      <c r="I3424" s="379">
        <v>4.1464459130919999E-2</v>
      </c>
      <c r="J3424" s="379">
        <v>1.1947864353E-4</v>
      </c>
      <c r="K3424" s="379">
        <v>0</v>
      </c>
    </row>
    <row r="3425" spans="2:11" x14ac:dyDescent="0.2">
      <c r="B3425" s="375" t="s">
        <v>2416</v>
      </c>
      <c r="C3425" s="359" t="s">
        <v>1899</v>
      </c>
      <c r="D3425" s="359" t="s">
        <v>1783</v>
      </c>
      <c r="E3425" s="376" t="s">
        <v>1982</v>
      </c>
      <c r="F3425" s="377">
        <v>139</v>
      </c>
      <c r="G3425" s="378">
        <v>398</v>
      </c>
      <c r="H3425" s="378">
        <v>55322</v>
      </c>
      <c r="I3425" s="379">
        <v>7.4267387834390006E-2</v>
      </c>
      <c r="J3425" s="379">
        <v>1.8660147697000001E-4</v>
      </c>
      <c r="K3425" s="379">
        <v>0</v>
      </c>
    </row>
    <row r="3426" spans="2:11" x14ac:dyDescent="0.2">
      <c r="B3426" s="375" t="s">
        <v>2416</v>
      </c>
      <c r="C3426" s="359" t="s">
        <v>2051</v>
      </c>
      <c r="D3426" s="359" t="s">
        <v>1783</v>
      </c>
      <c r="E3426" s="376" t="s">
        <v>1982</v>
      </c>
      <c r="F3426" s="377">
        <v>83</v>
      </c>
      <c r="G3426" s="378">
        <v>398</v>
      </c>
      <c r="H3426" s="378">
        <v>33034</v>
      </c>
      <c r="I3426" s="379">
        <v>4.4346713598949997E-2</v>
      </c>
      <c r="J3426" s="379">
        <v>1.1142390351000001E-4</v>
      </c>
      <c r="K3426" s="379">
        <v>0</v>
      </c>
    </row>
    <row r="3427" spans="2:11" x14ac:dyDescent="0.2">
      <c r="B3427" s="375" t="s">
        <v>2417</v>
      </c>
      <c r="C3427" s="359" t="s">
        <v>1817</v>
      </c>
      <c r="D3427" s="359" t="s">
        <v>1779</v>
      </c>
      <c r="E3427" s="376" t="s">
        <v>1982</v>
      </c>
      <c r="F3427" s="377">
        <v>2</v>
      </c>
      <c r="G3427" s="378">
        <v>65</v>
      </c>
      <c r="H3427" s="378">
        <v>130</v>
      </c>
      <c r="I3427" s="379">
        <v>1.7451936695E-4</v>
      </c>
      <c r="J3427" s="379">
        <v>2.68491334E-6</v>
      </c>
      <c r="K3427" s="379">
        <v>0</v>
      </c>
    </row>
    <row r="3428" spans="2:11" x14ac:dyDescent="0.2">
      <c r="B3428" s="375" t="s">
        <v>2417</v>
      </c>
      <c r="C3428" s="359" t="s">
        <v>1831</v>
      </c>
      <c r="D3428" s="359" t="s">
        <v>1783</v>
      </c>
      <c r="E3428" s="376" t="s">
        <v>1982</v>
      </c>
      <c r="F3428" s="377">
        <v>1</v>
      </c>
      <c r="G3428" s="378">
        <v>170</v>
      </c>
      <c r="H3428" s="378">
        <v>170</v>
      </c>
      <c r="I3428" s="379">
        <v>2.2821763370999999E-4</v>
      </c>
      <c r="J3428" s="379">
        <v>1.34245667E-6</v>
      </c>
      <c r="K3428" s="379">
        <v>0</v>
      </c>
    </row>
    <row r="3429" spans="2:11" x14ac:dyDescent="0.2">
      <c r="B3429" s="375" t="s">
        <v>2417</v>
      </c>
      <c r="C3429" s="359" t="s">
        <v>2079</v>
      </c>
      <c r="D3429" s="359" t="s">
        <v>1783</v>
      </c>
      <c r="E3429" s="376" t="s">
        <v>1982</v>
      </c>
      <c r="F3429" s="377">
        <v>2</v>
      </c>
      <c r="G3429" s="378">
        <v>135</v>
      </c>
      <c r="H3429" s="378">
        <v>270</v>
      </c>
      <c r="I3429" s="379">
        <v>3.6246330058999998E-4</v>
      </c>
      <c r="J3429" s="379">
        <v>2.68491334E-6</v>
      </c>
      <c r="K3429" s="379">
        <v>0</v>
      </c>
    </row>
    <row r="3430" spans="2:11" x14ac:dyDescent="0.2">
      <c r="B3430" s="375" t="s">
        <v>2417</v>
      </c>
      <c r="C3430" s="359" t="s">
        <v>1930</v>
      </c>
      <c r="D3430" s="359" t="s">
        <v>1779</v>
      </c>
      <c r="E3430" s="376" t="s">
        <v>1982</v>
      </c>
      <c r="F3430" s="377">
        <v>1</v>
      </c>
      <c r="G3430" s="378">
        <v>70</v>
      </c>
      <c r="H3430" s="378">
        <v>70</v>
      </c>
      <c r="I3430" s="379">
        <v>9.3971966819999994E-5</v>
      </c>
      <c r="J3430" s="379">
        <v>1.34245667E-6</v>
      </c>
      <c r="K3430" s="379">
        <v>0</v>
      </c>
    </row>
    <row r="3431" spans="2:11" x14ac:dyDescent="0.2">
      <c r="B3431" s="375" t="s">
        <v>2417</v>
      </c>
      <c r="C3431" s="359" t="s">
        <v>2247</v>
      </c>
      <c r="D3431" s="359" t="s">
        <v>2547</v>
      </c>
      <c r="E3431" s="376" t="s">
        <v>1982</v>
      </c>
      <c r="F3431" s="377">
        <v>221</v>
      </c>
      <c r="G3431" s="378">
        <v>356.81900452488702</v>
      </c>
      <c r="H3431" s="378">
        <v>78857</v>
      </c>
      <c r="I3431" s="379">
        <v>0.10586210553589</v>
      </c>
      <c r="J3431" s="379">
        <v>2.9668292381999998E-4</v>
      </c>
      <c r="K3431" s="379">
        <v>0</v>
      </c>
    </row>
    <row r="3432" spans="2:11" x14ac:dyDescent="0.2">
      <c r="B3432" s="375" t="s">
        <v>2417</v>
      </c>
      <c r="C3432" s="359" t="s">
        <v>2228</v>
      </c>
      <c r="D3432" s="359" t="s">
        <v>2547</v>
      </c>
      <c r="E3432" s="376" t="s">
        <v>1982</v>
      </c>
      <c r="F3432" s="377">
        <v>8</v>
      </c>
      <c r="G3432" s="378">
        <v>360</v>
      </c>
      <c r="H3432" s="378">
        <v>2880</v>
      </c>
      <c r="I3432" s="379">
        <v>3.8662752062999998E-3</v>
      </c>
      <c r="J3432" s="379">
        <v>1.073965335E-5</v>
      </c>
      <c r="K3432" s="379">
        <v>0</v>
      </c>
    </row>
    <row r="3433" spans="2:11" x14ac:dyDescent="0.2">
      <c r="B3433" s="375" t="s">
        <v>2417</v>
      </c>
      <c r="C3433" s="359" t="s">
        <v>1849</v>
      </c>
      <c r="D3433" s="359" t="s">
        <v>1779</v>
      </c>
      <c r="E3433" s="376" t="s">
        <v>1982</v>
      </c>
      <c r="F3433" s="377">
        <v>65</v>
      </c>
      <c r="G3433" s="378">
        <v>242</v>
      </c>
      <c r="H3433" s="378">
        <v>15730</v>
      </c>
      <c r="I3433" s="379">
        <v>2.1116843401090001E-2</v>
      </c>
      <c r="J3433" s="379">
        <v>8.7259683479999999E-5</v>
      </c>
      <c r="K3433" s="379">
        <v>0</v>
      </c>
    </row>
    <row r="3434" spans="2:11" x14ac:dyDescent="0.2">
      <c r="B3434" s="375" t="s">
        <v>2417</v>
      </c>
      <c r="C3434" s="359" t="s">
        <v>1937</v>
      </c>
      <c r="D3434" s="359" t="s">
        <v>2547</v>
      </c>
      <c r="E3434" s="376" t="s">
        <v>1982</v>
      </c>
      <c r="F3434" s="377">
        <v>11</v>
      </c>
      <c r="G3434" s="378">
        <v>300</v>
      </c>
      <c r="H3434" s="378">
        <v>3300</v>
      </c>
      <c r="I3434" s="379">
        <v>4.4301070072199997E-3</v>
      </c>
      <c r="J3434" s="379">
        <v>1.4767023359999999E-5</v>
      </c>
      <c r="K3434" s="379">
        <v>0</v>
      </c>
    </row>
    <row r="3435" spans="2:11" x14ac:dyDescent="0.2">
      <c r="B3435" s="375" t="s">
        <v>2417</v>
      </c>
      <c r="C3435" s="359" t="s">
        <v>1950</v>
      </c>
      <c r="D3435" s="359" t="s">
        <v>2547</v>
      </c>
      <c r="E3435" s="376" t="s">
        <v>1982</v>
      </c>
      <c r="F3435" s="377">
        <v>66</v>
      </c>
      <c r="G3435" s="378">
        <v>15</v>
      </c>
      <c r="H3435" s="378">
        <v>990</v>
      </c>
      <c r="I3435" s="379">
        <v>1.3290321021700001E-3</v>
      </c>
      <c r="J3435" s="379">
        <v>8.8602140140000004E-5</v>
      </c>
      <c r="K3435" s="379">
        <v>0</v>
      </c>
    </row>
    <row r="3436" spans="2:11" x14ac:dyDescent="0.2">
      <c r="B3436" s="375" t="s">
        <v>2417</v>
      </c>
      <c r="C3436" s="359" t="s">
        <v>2111</v>
      </c>
      <c r="D3436" s="359" t="s">
        <v>1783</v>
      </c>
      <c r="E3436" s="376" t="s">
        <v>1982</v>
      </c>
      <c r="F3436" s="377">
        <v>2</v>
      </c>
      <c r="G3436" s="378">
        <v>390</v>
      </c>
      <c r="H3436" s="378">
        <v>780</v>
      </c>
      <c r="I3436" s="379">
        <v>1.0471162017099999E-3</v>
      </c>
      <c r="J3436" s="379">
        <v>2.68491334E-6</v>
      </c>
      <c r="K3436" s="379">
        <v>0</v>
      </c>
    </row>
    <row r="3437" spans="2:11" x14ac:dyDescent="0.2">
      <c r="B3437" s="375" t="s">
        <v>2417</v>
      </c>
      <c r="C3437" s="359" t="s">
        <v>2076</v>
      </c>
      <c r="D3437" s="359" t="s">
        <v>1779</v>
      </c>
      <c r="E3437" s="376" t="s">
        <v>1982</v>
      </c>
      <c r="F3437" s="377">
        <v>2</v>
      </c>
      <c r="G3437" s="378">
        <v>105</v>
      </c>
      <c r="H3437" s="378">
        <v>210</v>
      </c>
      <c r="I3437" s="379">
        <v>2.8191590046000001E-4</v>
      </c>
      <c r="J3437" s="379">
        <v>2.68491334E-6</v>
      </c>
      <c r="K3437" s="379">
        <v>0</v>
      </c>
    </row>
    <row r="3438" spans="2:11" x14ac:dyDescent="0.2">
      <c r="B3438" s="375" t="s">
        <v>2417</v>
      </c>
      <c r="C3438" s="359" t="s">
        <v>1874</v>
      </c>
      <c r="D3438" s="359" t="s">
        <v>1779</v>
      </c>
      <c r="E3438" s="376" t="s">
        <v>1982</v>
      </c>
      <c r="F3438" s="377">
        <v>73</v>
      </c>
      <c r="G3438" s="378">
        <v>166</v>
      </c>
      <c r="H3438" s="378">
        <v>12118</v>
      </c>
      <c r="I3438" s="379">
        <v>1.6267889913180001E-2</v>
      </c>
      <c r="J3438" s="379">
        <v>9.7999336830000003E-5</v>
      </c>
      <c r="K3438" s="379">
        <v>0</v>
      </c>
    </row>
    <row r="3439" spans="2:11" x14ac:dyDescent="0.2">
      <c r="B3439" s="375" t="s">
        <v>2417</v>
      </c>
      <c r="C3439" s="359" t="s">
        <v>1891</v>
      </c>
      <c r="D3439" s="359" t="s">
        <v>1783</v>
      </c>
      <c r="E3439" s="376" t="s">
        <v>1982</v>
      </c>
      <c r="F3439" s="377">
        <v>1</v>
      </c>
      <c r="G3439" s="378">
        <v>330</v>
      </c>
      <c r="H3439" s="378">
        <v>330</v>
      </c>
      <c r="I3439" s="379">
        <v>4.4301070072000001E-4</v>
      </c>
      <c r="J3439" s="379">
        <v>1.34245667E-6</v>
      </c>
      <c r="K3439" s="379">
        <v>0</v>
      </c>
    </row>
    <row r="3440" spans="2:11" x14ac:dyDescent="0.2">
      <c r="B3440" s="375" t="s">
        <v>2417</v>
      </c>
      <c r="C3440" s="359" t="s">
        <v>1899</v>
      </c>
      <c r="D3440" s="359" t="s">
        <v>1783</v>
      </c>
      <c r="E3440" s="376" t="s">
        <v>1982</v>
      </c>
      <c r="F3440" s="377">
        <v>1</v>
      </c>
      <c r="G3440" s="378">
        <v>60</v>
      </c>
      <c r="H3440" s="378">
        <v>60</v>
      </c>
      <c r="I3440" s="379">
        <v>8.0547400130000002E-5</v>
      </c>
      <c r="J3440" s="379">
        <v>1.34245667E-6</v>
      </c>
      <c r="K3440" s="379">
        <v>0</v>
      </c>
    </row>
    <row r="3441" spans="2:11" x14ac:dyDescent="0.2">
      <c r="B3441" s="375" t="s">
        <v>2417</v>
      </c>
      <c r="C3441" s="359" t="s">
        <v>1899</v>
      </c>
      <c r="D3441" s="359" t="s">
        <v>1783</v>
      </c>
      <c r="E3441" s="376" t="s">
        <v>1982</v>
      </c>
      <c r="F3441" s="377">
        <v>1</v>
      </c>
      <c r="G3441" s="378">
        <v>160</v>
      </c>
      <c r="H3441" s="378">
        <v>160</v>
      </c>
      <c r="I3441" s="379">
        <v>2.1479306702E-4</v>
      </c>
      <c r="J3441" s="379">
        <v>1.34245667E-6</v>
      </c>
      <c r="K3441" s="379">
        <v>0</v>
      </c>
    </row>
    <row r="3442" spans="2:11" x14ac:dyDescent="0.2">
      <c r="B3442" s="375" t="s">
        <v>2417</v>
      </c>
      <c r="C3442" s="359" t="s">
        <v>1899</v>
      </c>
      <c r="D3442" s="359" t="s">
        <v>1783</v>
      </c>
      <c r="E3442" s="376" t="s">
        <v>1982</v>
      </c>
      <c r="F3442" s="377">
        <v>3</v>
      </c>
      <c r="G3442" s="378">
        <v>95</v>
      </c>
      <c r="H3442" s="378">
        <v>285</v>
      </c>
      <c r="I3442" s="379">
        <v>3.8260015062000001E-4</v>
      </c>
      <c r="J3442" s="379">
        <v>4.02737001E-6</v>
      </c>
      <c r="K3442" s="379">
        <v>0</v>
      </c>
    </row>
    <row r="3443" spans="2:11" x14ac:dyDescent="0.2">
      <c r="B3443" s="375" t="s">
        <v>2418</v>
      </c>
      <c r="C3443" s="359" t="s">
        <v>1804</v>
      </c>
      <c r="D3443" s="359" t="s">
        <v>2547</v>
      </c>
      <c r="E3443" s="376" t="s">
        <v>1982</v>
      </c>
      <c r="F3443" s="377">
        <v>15</v>
      </c>
      <c r="G3443" s="378">
        <v>270</v>
      </c>
      <c r="H3443" s="378">
        <v>4050</v>
      </c>
      <c r="I3443" s="379">
        <v>5.4369495088600001E-3</v>
      </c>
      <c r="J3443" s="379">
        <v>2.013685003E-5</v>
      </c>
      <c r="K3443" s="379">
        <v>0</v>
      </c>
    </row>
    <row r="3444" spans="2:11" x14ac:dyDescent="0.2">
      <c r="B3444" s="375" t="s">
        <v>2418</v>
      </c>
      <c r="C3444" s="359" t="s">
        <v>1802</v>
      </c>
      <c r="D3444" s="359" t="s">
        <v>1783</v>
      </c>
      <c r="E3444" s="376" t="s">
        <v>1982</v>
      </c>
      <c r="F3444" s="377">
        <v>3</v>
      </c>
      <c r="G3444" s="378">
        <v>320</v>
      </c>
      <c r="H3444" s="378">
        <v>960</v>
      </c>
      <c r="I3444" s="379">
        <v>1.2887584021000001E-3</v>
      </c>
      <c r="J3444" s="379">
        <v>4.02737001E-6</v>
      </c>
      <c r="K3444" s="379">
        <v>0</v>
      </c>
    </row>
    <row r="3445" spans="2:11" x14ac:dyDescent="0.2">
      <c r="B3445" s="375" t="s">
        <v>2418</v>
      </c>
      <c r="C3445" s="359" t="s">
        <v>1823</v>
      </c>
      <c r="D3445" s="359" t="s">
        <v>1779</v>
      </c>
      <c r="E3445" s="376" t="s">
        <v>1982</v>
      </c>
      <c r="F3445" s="377">
        <v>9</v>
      </c>
      <c r="G3445" s="378">
        <v>70</v>
      </c>
      <c r="H3445" s="378">
        <v>630</v>
      </c>
      <c r="I3445" s="379">
        <v>8.4574770137999997E-4</v>
      </c>
      <c r="J3445" s="379">
        <v>1.2082110019999999E-5</v>
      </c>
      <c r="K3445" s="379">
        <v>0</v>
      </c>
    </row>
    <row r="3446" spans="2:11" x14ac:dyDescent="0.2">
      <c r="B3446" s="375" t="s">
        <v>2418</v>
      </c>
      <c r="C3446" s="359" t="s">
        <v>1823</v>
      </c>
      <c r="D3446" s="359" t="s">
        <v>1779</v>
      </c>
      <c r="E3446" s="376" t="s">
        <v>1982</v>
      </c>
      <c r="F3446" s="377">
        <v>45</v>
      </c>
      <c r="G3446" s="378">
        <v>110</v>
      </c>
      <c r="H3446" s="378">
        <v>4950</v>
      </c>
      <c r="I3446" s="379">
        <v>6.6451605108299996E-3</v>
      </c>
      <c r="J3446" s="379">
        <v>6.0410550100000002E-5</v>
      </c>
      <c r="K3446" s="379">
        <v>0</v>
      </c>
    </row>
    <row r="3447" spans="2:11" x14ac:dyDescent="0.2">
      <c r="B3447" s="375" t="s">
        <v>2418</v>
      </c>
      <c r="C3447" s="359" t="s">
        <v>2064</v>
      </c>
      <c r="D3447" s="359" t="s">
        <v>1783</v>
      </c>
      <c r="E3447" s="376" t="s">
        <v>1982</v>
      </c>
      <c r="F3447" s="377">
        <v>36</v>
      </c>
      <c r="G3447" s="378">
        <v>380</v>
      </c>
      <c r="H3447" s="378">
        <v>13680</v>
      </c>
      <c r="I3447" s="379">
        <v>1.8364807229929999E-2</v>
      </c>
      <c r="J3447" s="379">
        <v>4.8328440079999998E-5</v>
      </c>
      <c r="K3447" s="379">
        <v>0</v>
      </c>
    </row>
    <row r="3448" spans="2:11" x14ac:dyDescent="0.2">
      <c r="B3448" s="375" t="s">
        <v>2418</v>
      </c>
      <c r="C3448" s="359" t="s">
        <v>1854</v>
      </c>
      <c r="D3448" s="359" t="s">
        <v>1779</v>
      </c>
      <c r="E3448" s="376" t="s">
        <v>1982</v>
      </c>
      <c r="F3448" s="377">
        <v>22</v>
      </c>
      <c r="G3448" s="378">
        <v>335</v>
      </c>
      <c r="H3448" s="378">
        <v>7370</v>
      </c>
      <c r="I3448" s="379">
        <v>9.8939056494599994E-3</v>
      </c>
      <c r="J3448" s="379">
        <v>2.9534046709999999E-5</v>
      </c>
      <c r="K3448" s="379">
        <v>0</v>
      </c>
    </row>
    <row r="3449" spans="2:11" x14ac:dyDescent="0.2">
      <c r="B3449" s="375" t="s">
        <v>2418</v>
      </c>
      <c r="C3449" s="359" t="s">
        <v>2076</v>
      </c>
      <c r="D3449" s="359" t="s">
        <v>1779</v>
      </c>
      <c r="E3449" s="376" t="s">
        <v>1982</v>
      </c>
      <c r="F3449" s="377">
        <v>1</v>
      </c>
      <c r="G3449" s="378">
        <v>25</v>
      </c>
      <c r="H3449" s="378">
        <v>25</v>
      </c>
      <c r="I3449" s="379">
        <v>3.3561416719999998E-5</v>
      </c>
      <c r="J3449" s="379">
        <v>1.34245667E-6</v>
      </c>
      <c r="K3449" s="379">
        <v>0</v>
      </c>
    </row>
    <row r="3450" spans="2:11" x14ac:dyDescent="0.2">
      <c r="B3450" s="375" t="s">
        <v>2418</v>
      </c>
      <c r="C3450" s="359" t="s">
        <v>2076</v>
      </c>
      <c r="D3450" s="359" t="s">
        <v>1779</v>
      </c>
      <c r="E3450" s="376" t="s">
        <v>1982</v>
      </c>
      <c r="F3450" s="377">
        <v>8</v>
      </c>
      <c r="G3450" s="378">
        <v>265</v>
      </c>
      <c r="H3450" s="378">
        <v>2120</v>
      </c>
      <c r="I3450" s="379">
        <v>2.8460081379700001E-3</v>
      </c>
      <c r="J3450" s="379">
        <v>1.073965335E-5</v>
      </c>
      <c r="K3450" s="379">
        <v>0</v>
      </c>
    </row>
    <row r="3451" spans="2:11" x14ac:dyDescent="0.2">
      <c r="B3451" s="375" t="s">
        <v>2418</v>
      </c>
      <c r="C3451" s="359" t="s">
        <v>2157</v>
      </c>
      <c r="D3451" s="359" t="s">
        <v>2547</v>
      </c>
      <c r="E3451" s="376" t="s">
        <v>1982</v>
      </c>
      <c r="F3451" s="377">
        <v>13</v>
      </c>
      <c r="G3451" s="378">
        <v>250</v>
      </c>
      <c r="H3451" s="378">
        <v>3250</v>
      </c>
      <c r="I3451" s="379">
        <v>4.3629841737800002E-3</v>
      </c>
      <c r="J3451" s="379">
        <v>1.7451936700000001E-5</v>
      </c>
      <c r="K3451" s="379">
        <v>0</v>
      </c>
    </row>
    <row r="3452" spans="2:11" x14ac:dyDescent="0.2">
      <c r="B3452" s="375" t="s">
        <v>2418</v>
      </c>
      <c r="C3452" s="359" t="s">
        <v>1888</v>
      </c>
      <c r="D3452" s="359" t="s">
        <v>1779</v>
      </c>
      <c r="E3452" s="376" t="s">
        <v>1982</v>
      </c>
      <c r="F3452" s="377">
        <v>25</v>
      </c>
      <c r="G3452" s="378">
        <v>420</v>
      </c>
      <c r="H3452" s="378">
        <v>10500</v>
      </c>
      <c r="I3452" s="379">
        <v>1.4095795022979999E-2</v>
      </c>
      <c r="J3452" s="379">
        <v>3.3561416719999998E-5</v>
      </c>
      <c r="K3452" s="379">
        <v>0</v>
      </c>
    </row>
    <row r="3453" spans="2:11" x14ac:dyDescent="0.2">
      <c r="B3453" s="375" t="s">
        <v>2418</v>
      </c>
      <c r="C3453" s="359" t="s">
        <v>1891</v>
      </c>
      <c r="D3453" s="359" t="s">
        <v>1783</v>
      </c>
      <c r="E3453" s="376" t="s">
        <v>1982</v>
      </c>
      <c r="F3453" s="377">
        <v>36</v>
      </c>
      <c r="G3453" s="378">
        <v>291.527777777778</v>
      </c>
      <c r="H3453" s="378">
        <v>10495</v>
      </c>
      <c r="I3453" s="379">
        <v>1.4089082739630001E-2</v>
      </c>
      <c r="J3453" s="379">
        <v>4.8328440079999998E-5</v>
      </c>
      <c r="K3453" s="379">
        <v>0</v>
      </c>
    </row>
    <row r="3454" spans="2:11" x14ac:dyDescent="0.2">
      <c r="B3454" s="375" t="s">
        <v>2418</v>
      </c>
      <c r="C3454" s="359" t="s">
        <v>1898</v>
      </c>
      <c r="D3454" s="359" t="s">
        <v>1783</v>
      </c>
      <c r="E3454" s="376" t="s">
        <v>1982</v>
      </c>
      <c r="F3454" s="377">
        <v>56</v>
      </c>
      <c r="G3454" s="378">
        <v>330</v>
      </c>
      <c r="H3454" s="378">
        <v>18480</v>
      </c>
      <c r="I3454" s="379">
        <v>2.4808599240439998E-2</v>
      </c>
      <c r="J3454" s="379">
        <v>7.5177573460000002E-5</v>
      </c>
      <c r="K3454" s="379">
        <v>0</v>
      </c>
    </row>
    <row r="3455" spans="2:11" x14ac:dyDescent="0.2">
      <c r="B3455" s="375" t="s">
        <v>2418</v>
      </c>
      <c r="C3455" s="359" t="s">
        <v>2051</v>
      </c>
      <c r="D3455" s="359" t="s">
        <v>1783</v>
      </c>
      <c r="E3455" s="376" t="s">
        <v>1982</v>
      </c>
      <c r="F3455" s="377">
        <v>3</v>
      </c>
      <c r="G3455" s="378">
        <v>70</v>
      </c>
      <c r="H3455" s="378">
        <v>210</v>
      </c>
      <c r="I3455" s="379">
        <v>2.8191590046000001E-4</v>
      </c>
      <c r="J3455" s="379">
        <v>4.02737001E-6</v>
      </c>
      <c r="K3455" s="379">
        <v>0</v>
      </c>
    </row>
    <row r="3456" spans="2:11" x14ac:dyDescent="0.2">
      <c r="B3456" s="375" t="s">
        <v>2418</v>
      </c>
      <c r="C3456" s="359" t="s">
        <v>2051</v>
      </c>
      <c r="D3456" s="359" t="s">
        <v>1783</v>
      </c>
      <c r="E3456" s="376" t="s">
        <v>1982</v>
      </c>
      <c r="F3456" s="377">
        <v>4</v>
      </c>
      <c r="G3456" s="378">
        <v>80</v>
      </c>
      <c r="H3456" s="378">
        <v>320</v>
      </c>
      <c r="I3456" s="379">
        <v>4.2958613403000002E-4</v>
      </c>
      <c r="J3456" s="379">
        <v>5.36982668E-6</v>
      </c>
      <c r="K3456" s="379">
        <v>0</v>
      </c>
    </row>
    <row r="3457" spans="2:11" x14ac:dyDescent="0.2">
      <c r="B3457" s="375" t="s">
        <v>2418</v>
      </c>
      <c r="C3457" s="359" t="s">
        <v>1985</v>
      </c>
      <c r="D3457" s="359" t="s">
        <v>1783</v>
      </c>
      <c r="E3457" s="376" t="s">
        <v>1982</v>
      </c>
      <c r="F3457" s="377">
        <v>39</v>
      </c>
      <c r="G3457" s="378">
        <v>200</v>
      </c>
      <c r="H3457" s="378">
        <v>7800</v>
      </c>
      <c r="I3457" s="379">
        <v>1.0471162017070001E-2</v>
      </c>
      <c r="J3457" s="379">
        <v>5.235581009E-5</v>
      </c>
      <c r="K3457" s="379">
        <v>0</v>
      </c>
    </row>
    <row r="3458" spans="2:11" x14ac:dyDescent="0.2">
      <c r="B3458" s="375" t="s">
        <v>2418</v>
      </c>
      <c r="C3458" s="359" t="s">
        <v>1901</v>
      </c>
      <c r="D3458" s="359" t="s">
        <v>1783</v>
      </c>
      <c r="E3458" s="376" t="s">
        <v>1982</v>
      </c>
      <c r="F3458" s="377">
        <v>193</v>
      </c>
      <c r="G3458" s="378">
        <v>210.66839378238299</v>
      </c>
      <c r="H3458" s="378">
        <v>40659</v>
      </c>
      <c r="I3458" s="379">
        <v>5.4582945698970001E-2</v>
      </c>
      <c r="J3458" s="379">
        <v>2.5909413709000002E-4</v>
      </c>
      <c r="K3458" s="379">
        <v>0</v>
      </c>
    </row>
    <row r="3459" spans="2:11" x14ac:dyDescent="0.2">
      <c r="B3459" s="375" t="s">
        <v>2418</v>
      </c>
      <c r="C3459" s="359" t="s">
        <v>2101</v>
      </c>
      <c r="D3459" s="359" t="s">
        <v>2547</v>
      </c>
      <c r="E3459" s="376" t="s">
        <v>1982</v>
      </c>
      <c r="F3459" s="377">
        <v>71</v>
      </c>
      <c r="G3459" s="378">
        <v>200</v>
      </c>
      <c r="H3459" s="378">
        <v>14200</v>
      </c>
      <c r="I3459" s="379">
        <v>1.906288469774E-2</v>
      </c>
      <c r="J3459" s="379">
        <v>9.5314423490000001E-5</v>
      </c>
      <c r="K3459" s="379">
        <v>0</v>
      </c>
    </row>
    <row r="3460" spans="2:11" x14ac:dyDescent="0.2">
      <c r="B3460" s="375" t="s">
        <v>2418</v>
      </c>
      <c r="C3460" s="359" t="s">
        <v>2101</v>
      </c>
      <c r="D3460" s="359" t="s">
        <v>2547</v>
      </c>
      <c r="E3460" s="376" t="s">
        <v>1982</v>
      </c>
      <c r="F3460" s="377">
        <v>44</v>
      </c>
      <c r="G3460" s="378">
        <v>358</v>
      </c>
      <c r="H3460" s="378">
        <v>15752</v>
      </c>
      <c r="I3460" s="379">
        <v>2.1146377447799999E-2</v>
      </c>
      <c r="J3460" s="379">
        <v>5.9068093430000001E-5</v>
      </c>
      <c r="K3460" s="379">
        <v>0</v>
      </c>
    </row>
    <row r="3461" spans="2:11" x14ac:dyDescent="0.2">
      <c r="B3461" s="375" t="s">
        <v>2419</v>
      </c>
      <c r="C3461" s="359" t="s">
        <v>1809</v>
      </c>
      <c r="D3461" s="359" t="s">
        <v>1783</v>
      </c>
      <c r="E3461" s="376" t="s">
        <v>1982</v>
      </c>
      <c r="F3461" s="377">
        <v>5</v>
      </c>
      <c r="G3461" s="378">
        <v>123</v>
      </c>
      <c r="H3461" s="378">
        <v>615</v>
      </c>
      <c r="I3461" s="379">
        <v>8.2561085135E-4</v>
      </c>
      <c r="J3461" s="379">
        <v>6.7122833400000002E-6</v>
      </c>
      <c r="K3461" s="379">
        <v>0</v>
      </c>
    </row>
    <row r="3462" spans="2:11" x14ac:dyDescent="0.2">
      <c r="B3462" s="375" t="s">
        <v>2419</v>
      </c>
      <c r="C3462" s="359" t="s">
        <v>2088</v>
      </c>
      <c r="D3462" s="359" t="s">
        <v>1779</v>
      </c>
      <c r="E3462" s="376" t="s">
        <v>1982</v>
      </c>
      <c r="F3462" s="377">
        <v>1</v>
      </c>
      <c r="G3462" s="378">
        <v>100</v>
      </c>
      <c r="H3462" s="378">
        <v>100</v>
      </c>
      <c r="I3462" s="379">
        <v>1.3424566689E-4</v>
      </c>
      <c r="J3462" s="379">
        <v>1.34245667E-6</v>
      </c>
      <c r="K3462" s="379">
        <v>0</v>
      </c>
    </row>
    <row r="3463" spans="2:11" x14ac:dyDescent="0.2">
      <c r="B3463" s="375" t="s">
        <v>2419</v>
      </c>
      <c r="C3463" s="359" t="s">
        <v>2048</v>
      </c>
      <c r="D3463" s="359" t="s">
        <v>1779</v>
      </c>
      <c r="E3463" s="376" t="s">
        <v>1982</v>
      </c>
      <c r="F3463" s="377">
        <v>51</v>
      </c>
      <c r="G3463" s="378">
        <v>62</v>
      </c>
      <c r="H3463" s="378">
        <v>3162</v>
      </c>
      <c r="I3463" s="379">
        <v>4.2448479869200001E-3</v>
      </c>
      <c r="J3463" s="379">
        <v>6.8465290110000004E-5</v>
      </c>
      <c r="K3463" s="379">
        <v>0</v>
      </c>
    </row>
    <row r="3464" spans="2:11" x14ac:dyDescent="0.2">
      <c r="B3464" s="375" t="s">
        <v>2419</v>
      </c>
      <c r="C3464" s="359" t="s">
        <v>1817</v>
      </c>
      <c r="D3464" s="359" t="s">
        <v>1779</v>
      </c>
      <c r="E3464" s="376" t="s">
        <v>1982</v>
      </c>
      <c r="F3464" s="377">
        <v>2</v>
      </c>
      <c r="G3464" s="378">
        <v>50</v>
      </c>
      <c r="H3464" s="378">
        <v>100</v>
      </c>
      <c r="I3464" s="379">
        <v>1.3424566689E-4</v>
      </c>
      <c r="J3464" s="379">
        <v>2.68491334E-6</v>
      </c>
      <c r="K3464" s="379">
        <v>0</v>
      </c>
    </row>
    <row r="3465" spans="2:11" x14ac:dyDescent="0.2">
      <c r="B3465" s="375" t="s">
        <v>2419</v>
      </c>
      <c r="C3465" s="359" t="s">
        <v>1925</v>
      </c>
      <c r="D3465" s="359" t="s">
        <v>1779</v>
      </c>
      <c r="E3465" s="376" t="s">
        <v>1982</v>
      </c>
      <c r="F3465" s="377">
        <v>2</v>
      </c>
      <c r="G3465" s="378">
        <v>220</v>
      </c>
      <c r="H3465" s="378">
        <v>440</v>
      </c>
      <c r="I3465" s="379">
        <v>5.906809343E-4</v>
      </c>
      <c r="J3465" s="379">
        <v>2.68491334E-6</v>
      </c>
      <c r="K3465" s="379">
        <v>0</v>
      </c>
    </row>
    <row r="3466" spans="2:11" x14ac:dyDescent="0.2">
      <c r="B3466" s="375" t="s">
        <v>2419</v>
      </c>
      <c r="C3466" s="359" t="s">
        <v>1829</v>
      </c>
      <c r="D3466" s="359" t="s">
        <v>1779</v>
      </c>
      <c r="E3466" s="376" t="s">
        <v>1982</v>
      </c>
      <c r="F3466" s="377">
        <v>8</v>
      </c>
      <c r="G3466" s="378">
        <v>55</v>
      </c>
      <c r="H3466" s="378">
        <v>440</v>
      </c>
      <c r="I3466" s="379">
        <v>5.906809343E-4</v>
      </c>
      <c r="J3466" s="379">
        <v>1.073965335E-5</v>
      </c>
      <c r="K3466" s="379">
        <v>0</v>
      </c>
    </row>
    <row r="3467" spans="2:11" x14ac:dyDescent="0.2">
      <c r="B3467" s="375" t="s">
        <v>2419</v>
      </c>
      <c r="C3467" s="359" t="s">
        <v>1839</v>
      </c>
      <c r="D3467" s="359" t="s">
        <v>1783</v>
      </c>
      <c r="E3467" s="376" t="s">
        <v>1982</v>
      </c>
      <c r="F3467" s="377">
        <v>118</v>
      </c>
      <c r="G3467" s="378">
        <v>20</v>
      </c>
      <c r="H3467" s="378">
        <v>2360</v>
      </c>
      <c r="I3467" s="379">
        <v>3.1681977385000001E-3</v>
      </c>
      <c r="J3467" s="379">
        <v>1.5840988691999999E-4</v>
      </c>
      <c r="K3467" s="379">
        <v>0</v>
      </c>
    </row>
    <row r="3468" spans="2:11" x14ac:dyDescent="0.2">
      <c r="B3468" s="375" t="s">
        <v>2419</v>
      </c>
      <c r="C3468" s="359" t="s">
        <v>1842</v>
      </c>
      <c r="D3468" s="359" t="s">
        <v>1779</v>
      </c>
      <c r="E3468" s="376" t="s">
        <v>1982</v>
      </c>
      <c r="F3468" s="377">
        <v>298</v>
      </c>
      <c r="G3468" s="378">
        <v>464.43624161073802</v>
      </c>
      <c r="H3468" s="378">
        <v>138402</v>
      </c>
      <c r="I3468" s="379">
        <v>0.18579868788285001</v>
      </c>
      <c r="J3468" s="379">
        <v>4.0005208732E-4</v>
      </c>
      <c r="K3468" s="379">
        <v>0</v>
      </c>
    </row>
    <row r="3469" spans="2:11" x14ac:dyDescent="0.2">
      <c r="B3469" s="375" t="s">
        <v>2419</v>
      </c>
      <c r="C3469" s="359" t="s">
        <v>2228</v>
      </c>
      <c r="D3469" s="359" t="s">
        <v>2547</v>
      </c>
      <c r="E3469" s="376" t="s">
        <v>1982</v>
      </c>
      <c r="F3469" s="377">
        <v>71</v>
      </c>
      <c r="G3469" s="378">
        <v>493.94366197183098</v>
      </c>
      <c r="H3469" s="378">
        <v>35070</v>
      </c>
      <c r="I3469" s="379">
        <v>4.707995537674E-2</v>
      </c>
      <c r="J3469" s="379">
        <v>9.5314423490000001E-5</v>
      </c>
      <c r="K3469" s="379">
        <v>0</v>
      </c>
    </row>
    <row r="3470" spans="2:11" x14ac:dyDescent="0.2">
      <c r="B3470" s="375" t="s">
        <v>2419</v>
      </c>
      <c r="C3470" s="359" t="s">
        <v>2064</v>
      </c>
      <c r="D3470" s="359" t="s">
        <v>1783</v>
      </c>
      <c r="E3470" s="376" t="s">
        <v>1982</v>
      </c>
      <c r="F3470" s="377">
        <v>18</v>
      </c>
      <c r="G3470" s="378">
        <v>300</v>
      </c>
      <c r="H3470" s="378">
        <v>5400</v>
      </c>
      <c r="I3470" s="379">
        <v>7.2492660118199997E-3</v>
      </c>
      <c r="J3470" s="379">
        <v>2.4164220039999999E-5</v>
      </c>
      <c r="K3470" s="379">
        <v>0</v>
      </c>
    </row>
    <row r="3471" spans="2:11" x14ac:dyDescent="0.2">
      <c r="B3471" s="375" t="s">
        <v>2419</v>
      </c>
      <c r="C3471" s="359" t="s">
        <v>1854</v>
      </c>
      <c r="D3471" s="359" t="s">
        <v>1779</v>
      </c>
      <c r="E3471" s="376" t="s">
        <v>1982</v>
      </c>
      <c r="F3471" s="377">
        <v>22</v>
      </c>
      <c r="G3471" s="378">
        <v>120</v>
      </c>
      <c r="H3471" s="378">
        <v>2640</v>
      </c>
      <c r="I3471" s="379">
        <v>3.5440856057800002E-3</v>
      </c>
      <c r="J3471" s="379">
        <v>2.9534046709999999E-5</v>
      </c>
      <c r="K3471" s="379">
        <v>0</v>
      </c>
    </row>
    <row r="3472" spans="2:11" x14ac:dyDescent="0.2">
      <c r="B3472" s="375" t="s">
        <v>2419</v>
      </c>
      <c r="C3472" s="359" t="s">
        <v>2076</v>
      </c>
      <c r="D3472" s="359" t="s">
        <v>1779</v>
      </c>
      <c r="E3472" s="376" t="s">
        <v>1982</v>
      </c>
      <c r="F3472" s="377">
        <v>1</v>
      </c>
      <c r="G3472" s="378">
        <v>295</v>
      </c>
      <c r="H3472" s="378">
        <v>295</v>
      </c>
      <c r="I3472" s="379">
        <v>3.9602471731E-4</v>
      </c>
      <c r="J3472" s="379">
        <v>1.34245667E-6</v>
      </c>
      <c r="K3472" s="379">
        <v>0</v>
      </c>
    </row>
    <row r="3473" spans="2:11" x14ac:dyDescent="0.2">
      <c r="B3473" s="375" t="s">
        <v>2419</v>
      </c>
      <c r="C3473" s="359" t="s">
        <v>2076</v>
      </c>
      <c r="D3473" s="359" t="s">
        <v>1779</v>
      </c>
      <c r="E3473" s="376" t="s">
        <v>1982</v>
      </c>
      <c r="F3473" s="377">
        <v>3</v>
      </c>
      <c r="G3473" s="378">
        <v>170</v>
      </c>
      <c r="H3473" s="378">
        <v>510</v>
      </c>
      <c r="I3473" s="379">
        <v>6.8465290112000002E-4</v>
      </c>
      <c r="J3473" s="379">
        <v>4.02737001E-6</v>
      </c>
      <c r="K3473" s="379">
        <v>0</v>
      </c>
    </row>
    <row r="3474" spans="2:11" x14ac:dyDescent="0.2">
      <c r="B3474" s="375" t="s">
        <v>2419</v>
      </c>
      <c r="C3474" s="359" t="s">
        <v>1874</v>
      </c>
      <c r="D3474" s="359" t="s">
        <v>1779</v>
      </c>
      <c r="E3474" s="376" t="s">
        <v>1982</v>
      </c>
      <c r="F3474" s="377">
        <v>3</v>
      </c>
      <c r="G3474" s="378">
        <v>125</v>
      </c>
      <c r="H3474" s="378">
        <v>375</v>
      </c>
      <c r="I3474" s="379">
        <v>5.0342125081999996E-4</v>
      </c>
      <c r="J3474" s="379">
        <v>4.02737001E-6</v>
      </c>
      <c r="K3474" s="379">
        <v>0</v>
      </c>
    </row>
    <row r="3475" spans="2:11" x14ac:dyDescent="0.2">
      <c r="B3475" s="375" t="s">
        <v>2419</v>
      </c>
      <c r="C3475" s="359" t="s">
        <v>1875</v>
      </c>
      <c r="D3475" s="359" t="s">
        <v>1779</v>
      </c>
      <c r="E3475" s="376" t="s">
        <v>1982</v>
      </c>
      <c r="F3475" s="377">
        <v>23</v>
      </c>
      <c r="G3475" s="378">
        <v>445</v>
      </c>
      <c r="H3475" s="378">
        <v>10235</v>
      </c>
      <c r="I3475" s="379">
        <v>1.374004400573E-2</v>
      </c>
      <c r="J3475" s="379">
        <v>3.0876503380000003E-5</v>
      </c>
      <c r="K3475" s="379">
        <v>0</v>
      </c>
    </row>
    <row r="3476" spans="2:11" x14ac:dyDescent="0.2">
      <c r="B3476" s="375" t="s">
        <v>2419</v>
      </c>
      <c r="C3476" s="359" t="s">
        <v>1964</v>
      </c>
      <c r="D3476" s="359" t="s">
        <v>2547</v>
      </c>
      <c r="E3476" s="376" t="s">
        <v>1982</v>
      </c>
      <c r="F3476" s="377">
        <v>34</v>
      </c>
      <c r="G3476" s="378">
        <v>120</v>
      </c>
      <c r="H3476" s="378">
        <v>4080</v>
      </c>
      <c r="I3476" s="379">
        <v>5.4772232089299999E-3</v>
      </c>
      <c r="J3476" s="379">
        <v>4.5643526740000003E-5</v>
      </c>
      <c r="K3476" s="379">
        <v>0</v>
      </c>
    </row>
    <row r="3477" spans="2:11" x14ac:dyDescent="0.2">
      <c r="B3477" s="375" t="s">
        <v>2419</v>
      </c>
      <c r="C3477" s="359" t="s">
        <v>2210</v>
      </c>
      <c r="D3477" s="359" t="s">
        <v>2547</v>
      </c>
      <c r="E3477" s="376" t="s">
        <v>1982</v>
      </c>
      <c r="F3477" s="377">
        <v>56</v>
      </c>
      <c r="G3477" s="378">
        <v>211.71428571428601</v>
      </c>
      <c r="H3477" s="378">
        <v>11856</v>
      </c>
      <c r="I3477" s="379">
        <v>1.5916166265940002E-2</v>
      </c>
      <c r="J3477" s="379">
        <v>7.5177573460000002E-5</v>
      </c>
      <c r="K3477" s="379">
        <v>0</v>
      </c>
    </row>
    <row r="3478" spans="2:11" x14ac:dyDescent="0.2">
      <c r="B3478" s="375" t="s">
        <v>2419</v>
      </c>
      <c r="C3478" s="359" t="s">
        <v>1997</v>
      </c>
      <c r="D3478" s="359" t="s">
        <v>1779</v>
      </c>
      <c r="E3478" s="376" t="s">
        <v>1982</v>
      </c>
      <c r="F3478" s="377">
        <v>3</v>
      </c>
      <c r="G3478" s="378">
        <v>235</v>
      </c>
      <c r="H3478" s="378">
        <v>705</v>
      </c>
      <c r="I3478" s="379">
        <v>9.4643195153999997E-4</v>
      </c>
      <c r="J3478" s="379">
        <v>4.02737001E-6</v>
      </c>
      <c r="K3478" s="379">
        <v>0</v>
      </c>
    </row>
    <row r="3479" spans="2:11" x14ac:dyDescent="0.2">
      <c r="B3479" s="375" t="s">
        <v>2420</v>
      </c>
      <c r="C3479" s="359" t="s">
        <v>2220</v>
      </c>
      <c r="D3479" s="359" t="s">
        <v>1783</v>
      </c>
      <c r="E3479" s="376" t="s">
        <v>1982</v>
      </c>
      <c r="F3479" s="377">
        <v>1</v>
      </c>
      <c r="G3479" s="378">
        <v>105</v>
      </c>
      <c r="H3479" s="378">
        <v>105</v>
      </c>
      <c r="I3479" s="379">
        <v>1.4095795023E-4</v>
      </c>
      <c r="J3479" s="379">
        <v>1.34245667E-6</v>
      </c>
      <c r="K3479" s="379">
        <v>0</v>
      </c>
    </row>
    <row r="3480" spans="2:11" x14ac:dyDescent="0.2">
      <c r="B3480" s="375" t="s">
        <v>2420</v>
      </c>
      <c r="C3480" s="359" t="s">
        <v>1839</v>
      </c>
      <c r="D3480" s="359" t="s">
        <v>1783</v>
      </c>
      <c r="E3480" s="376" t="s">
        <v>1982</v>
      </c>
      <c r="F3480" s="377">
        <v>1</v>
      </c>
      <c r="G3480" s="378">
        <v>70</v>
      </c>
      <c r="H3480" s="378">
        <v>70</v>
      </c>
      <c r="I3480" s="379">
        <v>9.3971966819999994E-5</v>
      </c>
      <c r="J3480" s="379">
        <v>1.34245667E-6</v>
      </c>
      <c r="K3480" s="379">
        <v>0</v>
      </c>
    </row>
    <row r="3481" spans="2:11" x14ac:dyDescent="0.2">
      <c r="B3481" s="375" t="s">
        <v>2421</v>
      </c>
      <c r="C3481" s="359" t="s">
        <v>2245</v>
      </c>
      <c r="D3481" s="359" t="s">
        <v>2547</v>
      </c>
      <c r="E3481" s="376" t="s">
        <v>1982</v>
      </c>
      <c r="F3481" s="377">
        <v>93</v>
      </c>
      <c r="G3481" s="378">
        <v>282</v>
      </c>
      <c r="H3481" s="378">
        <v>26226</v>
      </c>
      <c r="I3481" s="379">
        <v>3.5207268597389998E-2</v>
      </c>
      <c r="J3481" s="379">
        <v>1.248484702E-4</v>
      </c>
      <c r="K3481" s="379">
        <v>0</v>
      </c>
    </row>
    <row r="3482" spans="2:11" x14ac:dyDescent="0.2">
      <c r="B3482" s="375" t="s">
        <v>2421</v>
      </c>
      <c r="C3482" s="359" t="s">
        <v>2350</v>
      </c>
      <c r="D3482" s="359" t="s">
        <v>2547</v>
      </c>
      <c r="E3482" s="376" t="s">
        <v>1982</v>
      </c>
      <c r="F3482" s="377">
        <v>519</v>
      </c>
      <c r="G3482" s="378">
        <v>546.67052023121403</v>
      </c>
      <c r="H3482" s="378">
        <v>283722</v>
      </c>
      <c r="I3482" s="379">
        <v>0.38088449100083999</v>
      </c>
      <c r="J3482" s="379">
        <v>6.9673501114000003E-4</v>
      </c>
      <c r="K3482" s="379">
        <v>0</v>
      </c>
    </row>
    <row r="3483" spans="2:11" x14ac:dyDescent="0.2">
      <c r="B3483" s="375" t="s">
        <v>2421</v>
      </c>
      <c r="C3483" s="359" t="s">
        <v>1932</v>
      </c>
      <c r="D3483" s="359" t="s">
        <v>1783</v>
      </c>
      <c r="E3483" s="376" t="s">
        <v>1982</v>
      </c>
      <c r="F3483" s="377">
        <v>1</v>
      </c>
      <c r="G3483" s="378">
        <v>105</v>
      </c>
      <c r="H3483" s="378">
        <v>105</v>
      </c>
      <c r="I3483" s="379">
        <v>1.4095795023E-4</v>
      </c>
      <c r="J3483" s="379">
        <v>1.34245667E-6</v>
      </c>
      <c r="K3483" s="379">
        <v>0</v>
      </c>
    </row>
    <row r="3484" spans="2:11" x14ac:dyDescent="0.2">
      <c r="B3484" s="375" t="s">
        <v>2422</v>
      </c>
      <c r="C3484" s="359" t="s">
        <v>1809</v>
      </c>
      <c r="D3484" s="359" t="s">
        <v>1783</v>
      </c>
      <c r="E3484" s="376" t="s">
        <v>1982</v>
      </c>
      <c r="F3484" s="377">
        <v>77</v>
      </c>
      <c r="G3484" s="378">
        <v>313</v>
      </c>
      <c r="H3484" s="378">
        <v>24101</v>
      </c>
      <c r="I3484" s="379">
        <v>3.2354548176070003E-2</v>
      </c>
      <c r="J3484" s="379">
        <v>1.033691635E-4</v>
      </c>
      <c r="K3484" s="379">
        <v>0</v>
      </c>
    </row>
    <row r="3485" spans="2:11" x14ac:dyDescent="0.2">
      <c r="B3485" s="375" t="s">
        <v>2422</v>
      </c>
      <c r="C3485" s="359" t="s">
        <v>1906</v>
      </c>
      <c r="D3485" s="359" t="s">
        <v>1783</v>
      </c>
      <c r="E3485" s="376" t="s">
        <v>1982</v>
      </c>
      <c r="F3485" s="377">
        <v>6</v>
      </c>
      <c r="G3485" s="378">
        <v>320</v>
      </c>
      <c r="H3485" s="378">
        <v>1920</v>
      </c>
      <c r="I3485" s="379">
        <v>2.5775168042000002E-3</v>
      </c>
      <c r="J3485" s="379">
        <v>8.0547400100000002E-6</v>
      </c>
      <c r="K3485" s="379">
        <v>0</v>
      </c>
    </row>
    <row r="3486" spans="2:11" x14ac:dyDescent="0.2">
      <c r="B3486" s="375" t="s">
        <v>2422</v>
      </c>
      <c r="C3486" s="359" t="s">
        <v>2350</v>
      </c>
      <c r="D3486" s="359" t="s">
        <v>2547</v>
      </c>
      <c r="E3486" s="376" t="s">
        <v>1982</v>
      </c>
      <c r="F3486" s="377">
        <v>70</v>
      </c>
      <c r="G3486" s="378">
        <v>140</v>
      </c>
      <c r="H3486" s="378">
        <v>9800</v>
      </c>
      <c r="I3486" s="379">
        <v>1.315607535478E-2</v>
      </c>
      <c r="J3486" s="379">
        <v>9.3971966819999994E-5</v>
      </c>
      <c r="K3486" s="379">
        <v>0</v>
      </c>
    </row>
    <row r="3487" spans="2:11" x14ac:dyDescent="0.2">
      <c r="B3487" s="375" t="s">
        <v>2422</v>
      </c>
      <c r="C3487" s="359" t="s">
        <v>1847</v>
      </c>
      <c r="D3487" s="359" t="s">
        <v>1779</v>
      </c>
      <c r="E3487" s="376" t="s">
        <v>1982</v>
      </c>
      <c r="F3487" s="377">
        <v>1</v>
      </c>
      <c r="G3487" s="378">
        <v>70</v>
      </c>
      <c r="H3487" s="378">
        <v>70</v>
      </c>
      <c r="I3487" s="379">
        <v>9.3971966819999994E-5</v>
      </c>
      <c r="J3487" s="379">
        <v>1.34245667E-6</v>
      </c>
      <c r="K3487" s="379">
        <v>0</v>
      </c>
    </row>
    <row r="3488" spans="2:11" x14ac:dyDescent="0.2">
      <c r="B3488" s="375" t="s">
        <v>2422</v>
      </c>
      <c r="C3488" s="359" t="s">
        <v>2005</v>
      </c>
      <c r="D3488" s="359" t="s">
        <v>1779</v>
      </c>
      <c r="E3488" s="376" t="s">
        <v>1982</v>
      </c>
      <c r="F3488" s="377">
        <v>2</v>
      </c>
      <c r="G3488" s="378">
        <v>325</v>
      </c>
      <c r="H3488" s="378">
        <v>650</v>
      </c>
      <c r="I3488" s="379">
        <v>8.7259683475999995E-4</v>
      </c>
      <c r="J3488" s="379">
        <v>2.68491334E-6</v>
      </c>
      <c r="K3488" s="379">
        <v>0</v>
      </c>
    </row>
    <row r="3489" spans="2:11" x14ac:dyDescent="0.2">
      <c r="B3489" s="375" t="s">
        <v>2422</v>
      </c>
      <c r="C3489" s="359" t="s">
        <v>2076</v>
      </c>
      <c r="D3489" s="359" t="s">
        <v>1779</v>
      </c>
      <c r="E3489" s="376" t="s">
        <v>1982</v>
      </c>
      <c r="F3489" s="377">
        <v>4</v>
      </c>
      <c r="G3489" s="378">
        <v>340</v>
      </c>
      <c r="H3489" s="378">
        <v>1360</v>
      </c>
      <c r="I3489" s="379">
        <v>1.82574106964E-3</v>
      </c>
      <c r="J3489" s="379">
        <v>5.36982668E-6</v>
      </c>
      <c r="K3489" s="379">
        <v>0</v>
      </c>
    </row>
    <row r="3490" spans="2:11" x14ac:dyDescent="0.2">
      <c r="B3490" s="375" t="s">
        <v>2422</v>
      </c>
      <c r="C3490" s="359" t="s">
        <v>1877</v>
      </c>
      <c r="D3490" s="359" t="s">
        <v>1779</v>
      </c>
      <c r="E3490" s="376" t="s">
        <v>1982</v>
      </c>
      <c r="F3490" s="377">
        <v>1</v>
      </c>
      <c r="G3490" s="378">
        <v>175</v>
      </c>
      <c r="H3490" s="378">
        <v>175</v>
      </c>
      <c r="I3490" s="379">
        <v>2.3492991705E-4</v>
      </c>
      <c r="J3490" s="379">
        <v>1.34245667E-6</v>
      </c>
      <c r="K3490" s="379">
        <v>0</v>
      </c>
    </row>
    <row r="3491" spans="2:11" x14ac:dyDescent="0.2">
      <c r="B3491" s="375" t="s">
        <v>2422</v>
      </c>
      <c r="C3491" s="359" t="s">
        <v>1896</v>
      </c>
      <c r="D3491" s="359" t="s">
        <v>1783</v>
      </c>
      <c r="E3491" s="376" t="s">
        <v>1982</v>
      </c>
      <c r="F3491" s="377">
        <v>22</v>
      </c>
      <c r="G3491" s="378">
        <v>85</v>
      </c>
      <c r="H3491" s="378">
        <v>1870</v>
      </c>
      <c r="I3491" s="379">
        <v>2.5103939707599998E-3</v>
      </c>
      <c r="J3491" s="379">
        <v>2.9534046709999999E-5</v>
      </c>
      <c r="K3491" s="379">
        <v>0</v>
      </c>
    </row>
    <row r="3492" spans="2:11" x14ac:dyDescent="0.2">
      <c r="B3492" s="375" t="s">
        <v>2422</v>
      </c>
      <c r="C3492" s="359" t="s">
        <v>1896</v>
      </c>
      <c r="D3492" s="359" t="s">
        <v>1783</v>
      </c>
      <c r="E3492" s="376" t="s">
        <v>1982</v>
      </c>
      <c r="F3492" s="377">
        <v>90</v>
      </c>
      <c r="G3492" s="378">
        <v>145</v>
      </c>
      <c r="H3492" s="378">
        <v>13050</v>
      </c>
      <c r="I3492" s="379">
        <v>1.7519059528560001E-2</v>
      </c>
      <c r="J3492" s="379">
        <v>1.208211002E-4</v>
      </c>
      <c r="K3492" s="379">
        <v>0</v>
      </c>
    </row>
    <row r="3493" spans="2:11" x14ac:dyDescent="0.2">
      <c r="B3493" s="375" t="s">
        <v>2422</v>
      </c>
      <c r="C3493" s="359" t="s">
        <v>2045</v>
      </c>
      <c r="D3493" s="359" t="s">
        <v>1779</v>
      </c>
      <c r="E3493" s="376" t="s">
        <v>1982</v>
      </c>
      <c r="F3493" s="377">
        <v>8</v>
      </c>
      <c r="G3493" s="378">
        <v>65</v>
      </c>
      <c r="H3493" s="378">
        <v>520</v>
      </c>
      <c r="I3493" s="379">
        <v>6.9807746779999998E-4</v>
      </c>
      <c r="J3493" s="379">
        <v>1.073965335E-5</v>
      </c>
      <c r="K3493" s="379">
        <v>0</v>
      </c>
    </row>
    <row r="3494" spans="2:11" x14ac:dyDescent="0.2">
      <c r="B3494" s="375" t="s">
        <v>2422</v>
      </c>
      <c r="C3494" s="359" t="s">
        <v>1997</v>
      </c>
      <c r="D3494" s="359" t="s">
        <v>1779</v>
      </c>
      <c r="E3494" s="376" t="s">
        <v>1982</v>
      </c>
      <c r="F3494" s="377">
        <v>3</v>
      </c>
      <c r="G3494" s="378">
        <v>85</v>
      </c>
      <c r="H3494" s="378">
        <v>255</v>
      </c>
      <c r="I3494" s="379">
        <v>3.4232645056000001E-4</v>
      </c>
      <c r="J3494" s="379">
        <v>4.02737001E-6</v>
      </c>
      <c r="K3494" s="379">
        <v>0</v>
      </c>
    </row>
    <row r="3495" spans="2:11" x14ac:dyDescent="0.2">
      <c r="B3495" s="375" t="s">
        <v>2422</v>
      </c>
      <c r="C3495" s="359" t="s">
        <v>2101</v>
      </c>
      <c r="D3495" s="359" t="s">
        <v>2547</v>
      </c>
      <c r="E3495" s="376" t="s">
        <v>1982</v>
      </c>
      <c r="F3495" s="377">
        <v>30</v>
      </c>
      <c r="G3495" s="378">
        <v>245</v>
      </c>
      <c r="H3495" s="378">
        <v>7350</v>
      </c>
      <c r="I3495" s="379">
        <v>9.8670565160800007E-3</v>
      </c>
      <c r="J3495" s="379">
        <v>4.0273700070000002E-5</v>
      </c>
      <c r="K3495" s="379">
        <v>0</v>
      </c>
    </row>
    <row r="3496" spans="2:11" x14ac:dyDescent="0.2">
      <c r="B3496" s="375" t="s">
        <v>2422</v>
      </c>
      <c r="C3496" s="359" t="s">
        <v>2101</v>
      </c>
      <c r="D3496" s="359" t="s">
        <v>2547</v>
      </c>
      <c r="E3496" s="376" t="s">
        <v>1982</v>
      </c>
      <c r="F3496" s="377">
        <v>34</v>
      </c>
      <c r="G3496" s="378">
        <v>265</v>
      </c>
      <c r="H3496" s="378">
        <v>9010</v>
      </c>
      <c r="I3496" s="379">
        <v>1.209553458638E-2</v>
      </c>
      <c r="J3496" s="379">
        <v>4.5643526740000003E-5</v>
      </c>
      <c r="K3496" s="379">
        <v>0</v>
      </c>
    </row>
    <row r="3497" spans="2:11" x14ac:dyDescent="0.2">
      <c r="B3497" s="375" t="s">
        <v>2423</v>
      </c>
      <c r="C3497" s="359" t="s">
        <v>2245</v>
      </c>
      <c r="D3497" s="359" t="s">
        <v>2547</v>
      </c>
      <c r="E3497" s="376" t="s">
        <v>1982</v>
      </c>
      <c r="F3497" s="377">
        <v>227</v>
      </c>
      <c r="G3497" s="378">
        <v>160</v>
      </c>
      <c r="H3497" s="378">
        <v>36320</v>
      </c>
      <c r="I3497" s="379">
        <v>4.8758026212810002E-2</v>
      </c>
      <c r="J3497" s="379">
        <v>3.0473766383E-4</v>
      </c>
      <c r="K3497" s="379">
        <v>0</v>
      </c>
    </row>
    <row r="3498" spans="2:11" x14ac:dyDescent="0.2">
      <c r="B3498" s="375" t="s">
        <v>2423</v>
      </c>
      <c r="C3498" s="359" t="s">
        <v>2228</v>
      </c>
      <c r="D3498" s="359" t="s">
        <v>2547</v>
      </c>
      <c r="E3498" s="376" t="s">
        <v>1982</v>
      </c>
      <c r="F3498" s="377">
        <v>97</v>
      </c>
      <c r="G3498" s="378">
        <v>471.28865979381402</v>
      </c>
      <c r="H3498" s="378">
        <v>45715</v>
      </c>
      <c r="I3498" s="379">
        <v>6.1370406616699999E-2</v>
      </c>
      <c r="J3498" s="379">
        <v>1.3021829688E-4</v>
      </c>
      <c r="K3498" s="379">
        <v>0</v>
      </c>
    </row>
    <row r="3499" spans="2:11" x14ac:dyDescent="0.2">
      <c r="B3499" s="375" t="s">
        <v>2423</v>
      </c>
      <c r="C3499" s="359" t="s">
        <v>2045</v>
      </c>
      <c r="D3499" s="359" t="s">
        <v>1779</v>
      </c>
      <c r="E3499" s="376" t="s">
        <v>1982</v>
      </c>
      <c r="F3499" s="377">
        <v>1</v>
      </c>
      <c r="G3499" s="378">
        <v>110</v>
      </c>
      <c r="H3499" s="378">
        <v>110</v>
      </c>
      <c r="I3499" s="379">
        <v>1.4767023357000001E-4</v>
      </c>
      <c r="J3499" s="379">
        <v>1.34245667E-6</v>
      </c>
      <c r="K3499" s="379">
        <v>0</v>
      </c>
    </row>
    <row r="3500" spans="2:11" x14ac:dyDescent="0.2">
      <c r="B3500" s="375" t="s">
        <v>2423</v>
      </c>
      <c r="C3500" s="359" t="s">
        <v>1997</v>
      </c>
      <c r="D3500" s="359" t="s">
        <v>1779</v>
      </c>
      <c r="E3500" s="376" t="s">
        <v>1982</v>
      </c>
      <c r="F3500" s="377">
        <v>2</v>
      </c>
      <c r="G3500" s="378">
        <v>85</v>
      </c>
      <c r="H3500" s="378">
        <v>170</v>
      </c>
      <c r="I3500" s="379">
        <v>2.2821763370999999E-4</v>
      </c>
      <c r="J3500" s="379">
        <v>2.68491334E-6</v>
      </c>
      <c r="K3500" s="379">
        <v>0</v>
      </c>
    </row>
    <row r="3501" spans="2:11" x14ac:dyDescent="0.2">
      <c r="B3501" s="375" t="s">
        <v>2423</v>
      </c>
      <c r="C3501" s="359" t="s">
        <v>1901</v>
      </c>
      <c r="D3501" s="359" t="s">
        <v>1783</v>
      </c>
      <c r="E3501" s="376" t="s">
        <v>1982</v>
      </c>
      <c r="F3501" s="377">
        <v>1</v>
      </c>
      <c r="G3501" s="378">
        <v>168</v>
      </c>
      <c r="H3501" s="378">
        <v>168</v>
      </c>
      <c r="I3501" s="379">
        <v>2.2553272037E-4</v>
      </c>
      <c r="J3501" s="379">
        <v>1.34245667E-6</v>
      </c>
      <c r="K3501" s="379">
        <v>0</v>
      </c>
    </row>
    <row r="3502" spans="2:11" x14ac:dyDescent="0.2">
      <c r="B3502" s="375" t="s">
        <v>2424</v>
      </c>
      <c r="C3502" s="359" t="s">
        <v>1999</v>
      </c>
      <c r="D3502" s="359" t="s">
        <v>1783</v>
      </c>
      <c r="E3502" s="376" t="s">
        <v>1982</v>
      </c>
      <c r="F3502" s="377">
        <v>112</v>
      </c>
      <c r="G3502" s="378">
        <v>435.42857142857099</v>
      </c>
      <c r="H3502" s="378">
        <v>48768</v>
      </c>
      <c r="I3502" s="379">
        <v>6.5468926826710003E-2</v>
      </c>
      <c r="J3502" s="379">
        <v>1.5035514691E-4</v>
      </c>
      <c r="K3502" s="379">
        <v>0</v>
      </c>
    </row>
    <row r="3503" spans="2:11" x14ac:dyDescent="0.2">
      <c r="B3503" s="375" t="s">
        <v>2424</v>
      </c>
      <c r="C3503" s="359" t="s">
        <v>2245</v>
      </c>
      <c r="D3503" s="359" t="s">
        <v>2547</v>
      </c>
      <c r="E3503" s="376" t="s">
        <v>1982</v>
      </c>
      <c r="F3503" s="377">
        <v>175</v>
      </c>
      <c r="G3503" s="378">
        <v>350</v>
      </c>
      <c r="H3503" s="378">
        <v>61250</v>
      </c>
      <c r="I3503" s="379">
        <v>8.2225470967360006E-2</v>
      </c>
      <c r="J3503" s="379">
        <v>2.3492991705E-4</v>
      </c>
      <c r="K3503" s="379">
        <v>0</v>
      </c>
    </row>
    <row r="3504" spans="2:11" x14ac:dyDescent="0.2">
      <c r="B3504" s="375" t="s">
        <v>2424</v>
      </c>
      <c r="C3504" s="359" t="s">
        <v>2350</v>
      </c>
      <c r="D3504" s="359" t="s">
        <v>2547</v>
      </c>
      <c r="E3504" s="376" t="s">
        <v>1982</v>
      </c>
      <c r="F3504" s="377">
        <v>255</v>
      </c>
      <c r="G3504" s="378">
        <v>331</v>
      </c>
      <c r="H3504" s="378">
        <v>84405</v>
      </c>
      <c r="I3504" s="379">
        <v>0.11331005513469999</v>
      </c>
      <c r="J3504" s="379">
        <v>3.4232645056000001E-4</v>
      </c>
      <c r="K3504" s="379">
        <v>0</v>
      </c>
    </row>
    <row r="3505" spans="2:11" x14ac:dyDescent="0.2">
      <c r="B3505" s="375" t="s">
        <v>2424</v>
      </c>
      <c r="C3505" s="359" t="s">
        <v>1918</v>
      </c>
      <c r="D3505" s="359" t="s">
        <v>1779</v>
      </c>
      <c r="E3505" s="376" t="s">
        <v>1982</v>
      </c>
      <c r="F3505" s="377">
        <v>1</v>
      </c>
      <c r="G3505" s="378">
        <v>115</v>
      </c>
      <c r="H3505" s="378">
        <v>115</v>
      </c>
      <c r="I3505" s="379">
        <v>1.5438251692E-4</v>
      </c>
      <c r="J3505" s="379">
        <v>1.34245667E-6</v>
      </c>
      <c r="K3505" s="379">
        <v>0</v>
      </c>
    </row>
    <row r="3506" spans="2:11" x14ac:dyDescent="0.2">
      <c r="B3506" s="375" t="s">
        <v>2424</v>
      </c>
      <c r="C3506" s="359" t="s">
        <v>1823</v>
      </c>
      <c r="D3506" s="359" t="s">
        <v>1779</v>
      </c>
      <c r="E3506" s="376" t="s">
        <v>1982</v>
      </c>
      <c r="F3506" s="377">
        <v>29</v>
      </c>
      <c r="G3506" s="378">
        <v>260</v>
      </c>
      <c r="H3506" s="378">
        <v>7540</v>
      </c>
      <c r="I3506" s="379">
        <v>1.012212328317E-2</v>
      </c>
      <c r="J3506" s="379">
        <v>3.8931243400000002E-5</v>
      </c>
      <c r="K3506" s="379">
        <v>0</v>
      </c>
    </row>
    <row r="3507" spans="2:11" x14ac:dyDescent="0.2">
      <c r="B3507" s="375" t="s">
        <v>2424</v>
      </c>
      <c r="C3507" s="359" t="s">
        <v>2039</v>
      </c>
      <c r="D3507" s="359" t="s">
        <v>1783</v>
      </c>
      <c r="E3507" s="376" t="s">
        <v>1982</v>
      </c>
      <c r="F3507" s="377">
        <v>4</v>
      </c>
      <c r="G3507" s="378">
        <v>15</v>
      </c>
      <c r="H3507" s="378">
        <v>60</v>
      </c>
      <c r="I3507" s="379">
        <v>8.0547400130000002E-5</v>
      </c>
      <c r="J3507" s="379">
        <v>5.36982668E-6</v>
      </c>
      <c r="K3507" s="379">
        <v>0</v>
      </c>
    </row>
    <row r="3508" spans="2:11" x14ac:dyDescent="0.2">
      <c r="B3508" s="375" t="s">
        <v>2424</v>
      </c>
      <c r="C3508" s="359" t="s">
        <v>2005</v>
      </c>
      <c r="D3508" s="359" t="s">
        <v>1779</v>
      </c>
      <c r="E3508" s="376" t="s">
        <v>1982</v>
      </c>
      <c r="F3508" s="377">
        <v>27</v>
      </c>
      <c r="G3508" s="378">
        <v>280</v>
      </c>
      <c r="H3508" s="378">
        <v>7560</v>
      </c>
      <c r="I3508" s="379">
        <v>1.014897241654E-2</v>
      </c>
      <c r="J3508" s="379">
        <v>3.624633006E-5</v>
      </c>
      <c r="K3508" s="379">
        <v>0</v>
      </c>
    </row>
    <row r="3509" spans="2:11" x14ac:dyDescent="0.2">
      <c r="B3509" s="375" t="s">
        <v>2424</v>
      </c>
      <c r="C3509" s="359" t="s">
        <v>2076</v>
      </c>
      <c r="D3509" s="359" t="s">
        <v>1779</v>
      </c>
      <c r="E3509" s="376" t="s">
        <v>1982</v>
      </c>
      <c r="F3509" s="377">
        <v>2</v>
      </c>
      <c r="G3509" s="378">
        <v>290</v>
      </c>
      <c r="H3509" s="378">
        <v>580</v>
      </c>
      <c r="I3509" s="379">
        <v>7.7862486794000004E-4</v>
      </c>
      <c r="J3509" s="379">
        <v>2.68491334E-6</v>
      </c>
      <c r="K3509" s="379">
        <v>0</v>
      </c>
    </row>
    <row r="3510" spans="2:11" x14ac:dyDescent="0.2">
      <c r="B3510" s="375" t="s">
        <v>2424</v>
      </c>
      <c r="C3510" s="359" t="s">
        <v>1882</v>
      </c>
      <c r="D3510" s="359" t="s">
        <v>1779</v>
      </c>
      <c r="E3510" s="376" t="s">
        <v>1982</v>
      </c>
      <c r="F3510" s="377">
        <v>364</v>
      </c>
      <c r="G3510" s="378">
        <v>363</v>
      </c>
      <c r="H3510" s="378">
        <v>132132</v>
      </c>
      <c r="I3510" s="379">
        <v>0.17738148456913</v>
      </c>
      <c r="J3510" s="379">
        <v>4.8865422745999999E-4</v>
      </c>
      <c r="K3510" s="379">
        <v>0</v>
      </c>
    </row>
    <row r="3511" spans="2:11" x14ac:dyDescent="0.2">
      <c r="B3511" s="375" t="s">
        <v>2424</v>
      </c>
      <c r="C3511" s="359" t="s">
        <v>2054</v>
      </c>
      <c r="D3511" s="359" t="s">
        <v>2547</v>
      </c>
      <c r="E3511" s="376" t="s">
        <v>1982</v>
      </c>
      <c r="F3511" s="377">
        <v>17</v>
      </c>
      <c r="G3511" s="378">
        <v>445</v>
      </c>
      <c r="H3511" s="378">
        <v>7565</v>
      </c>
      <c r="I3511" s="379">
        <v>1.015568469989E-2</v>
      </c>
      <c r="J3511" s="379">
        <v>2.2821763370000001E-5</v>
      </c>
      <c r="K3511" s="379">
        <v>0</v>
      </c>
    </row>
    <row r="3512" spans="2:11" x14ac:dyDescent="0.2">
      <c r="B3512" s="375" t="s">
        <v>2424</v>
      </c>
      <c r="C3512" s="359" t="s">
        <v>2037</v>
      </c>
      <c r="D3512" s="359" t="s">
        <v>1779</v>
      </c>
      <c r="E3512" s="376" t="s">
        <v>1982</v>
      </c>
      <c r="F3512" s="377">
        <v>19</v>
      </c>
      <c r="G3512" s="378">
        <v>410</v>
      </c>
      <c r="H3512" s="378">
        <v>7790</v>
      </c>
      <c r="I3512" s="379">
        <v>1.0457737450380001E-2</v>
      </c>
      <c r="J3512" s="379">
        <v>2.550667671E-5</v>
      </c>
      <c r="K3512" s="379">
        <v>0</v>
      </c>
    </row>
    <row r="3513" spans="2:11" x14ac:dyDescent="0.2">
      <c r="B3513" s="375" t="s">
        <v>2424</v>
      </c>
      <c r="C3513" s="359" t="s">
        <v>1895</v>
      </c>
      <c r="D3513" s="359" t="s">
        <v>1779</v>
      </c>
      <c r="E3513" s="376" t="s">
        <v>1982</v>
      </c>
      <c r="F3513" s="377">
        <v>2</v>
      </c>
      <c r="G3513" s="378">
        <v>135</v>
      </c>
      <c r="H3513" s="378">
        <v>270</v>
      </c>
      <c r="I3513" s="379">
        <v>3.6246330058999998E-4</v>
      </c>
      <c r="J3513" s="379">
        <v>2.68491334E-6</v>
      </c>
      <c r="K3513" s="379">
        <v>0</v>
      </c>
    </row>
    <row r="3514" spans="2:11" x14ac:dyDescent="0.2">
      <c r="B3514" s="375" t="s">
        <v>2424</v>
      </c>
      <c r="C3514" s="359" t="s">
        <v>1901</v>
      </c>
      <c r="D3514" s="359" t="s">
        <v>1783</v>
      </c>
      <c r="E3514" s="376" t="s">
        <v>1982</v>
      </c>
      <c r="F3514" s="377">
        <v>6</v>
      </c>
      <c r="G3514" s="378">
        <v>515</v>
      </c>
      <c r="H3514" s="378">
        <v>3090</v>
      </c>
      <c r="I3514" s="379">
        <v>4.14819110676E-3</v>
      </c>
      <c r="J3514" s="379">
        <v>8.0547400100000002E-6</v>
      </c>
      <c r="K3514" s="379">
        <v>0</v>
      </c>
    </row>
    <row r="3515" spans="2:11" x14ac:dyDescent="0.2">
      <c r="B3515" s="375" t="s">
        <v>2424</v>
      </c>
      <c r="C3515" s="359" t="s">
        <v>2023</v>
      </c>
      <c r="D3515" s="359" t="s">
        <v>1783</v>
      </c>
      <c r="E3515" s="376" t="s">
        <v>1982</v>
      </c>
      <c r="F3515" s="377">
        <v>3</v>
      </c>
      <c r="G3515" s="378">
        <v>14</v>
      </c>
      <c r="H3515" s="378">
        <v>42</v>
      </c>
      <c r="I3515" s="379">
        <v>5.638318009E-5</v>
      </c>
      <c r="J3515" s="379">
        <v>4.02737001E-6</v>
      </c>
      <c r="K3515" s="379">
        <v>0</v>
      </c>
    </row>
    <row r="3516" spans="2:11" x14ac:dyDescent="0.2">
      <c r="B3516" s="375" t="s">
        <v>2424</v>
      </c>
      <c r="C3516" s="359" t="s">
        <v>2101</v>
      </c>
      <c r="D3516" s="359" t="s">
        <v>2547</v>
      </c>
      <c r="E3516" s="376" t="s">
        <v>1982</v>
      </c>
      <c r="F3516" s="377">
        <v>10</v>
      </c>
      <c r="G3516" s="378">
        <v>170</v>
      </c>
      <c r="H3516" s="378">
        <v>1700</v>
      </c>
      <c r="I3516" s="379">
        <v>2.2821763370499998E-3</v>
      </c>
      <c r="J3516" s="379">
        <v>1.342456669E-5</v>
      </c>
      <c r="K3516" s="379">
        <v>0</v>
      </c>
    </row>
    <row r="3517" spans="2:11" x14ac:dyDescent="0.2">
      <c r="B3517" s="375" t="s">
        <v>2424</v>
      </c>
      <c r="C3517" s="359" t="s">
        <v>2101</v>
      </c>
      <c r="D3517" s="359" t="s">
        <v>2547</v>
      </c>
      <c r="E3517" s="376" t="s">
        <v>1982</v>
      </c>
      <c r="F3517" s="377">
        <v>40</v>
      </c>
      <c r="G3517" s="378">
        <v>320</v>
      </c>
      <c r="H3517" s="378">
        <v>12800</v>
      </c>
      <c r="I3517" s="379">
        <v>1.7183445361340002E-2</v>
      </c>
      <c r="J3517" s="379">
        <v>5.3698266749999998E-5</v>
      </c>
      <c r="K3517" s="379">
        <v>0</v>
      </c>
    </row>
    <row r="3518" spans="2:11" x14ac:dyDescent="0.2">
      <c r="B3518" s="375" t="s">
        <v>2424</v>
      </c>
      <c r="C3518" s="359" t="s">
        <v>2101</v>
      </c>
      <c r="D3518" s="359" t="s">
        <v>2547</v>
      </c>
      <c r="E3518" s="376" t="s">
        <v>1982</v>
      </c>
      <c r="F3518" s="377">
        <v>88</v>
      </c>
      <c r="G3518" s="378">
        <v>315</v>
      </c>
      <c r="H3518" s="378">
        <v>27720</v>
      </c>
      <c r="I3518" s="379">
        <v>3.7212898860660003E-2</v>
      </c>
      <c r="J3518" s="379">
        <v>1.1813618686E-4</v>
      </c>
      <c r="K3518" s="379">
        <v>0</v>
      </c>
    </row>
    <row r="3519" spans="2:11" x14ac:dyDescent="0.2">
      <c r="B3519" s="375" t="s">
        <v>2425</v>
      </c>
      <c r="C3519" s="359" t="s">
        <v>2095</v>
      </c>
      <c r="D3519" s="359" t="s">
        <v>1783</v>
      </c>
      <c r="E3519" s="376" t="s">
        <v>1982</v>
      </c>
      <c r="F3519" s="377">
        <v>40</v>
      </c>
      <c r="G3519" s="378">
        <v>75</v>
      </c>
      <c r="H3519" s="378">
        <v>3000</v>
      </c>
      <c r="I3519" s="379">
        <v>4.0273700065599997E-3</v>
      </c>
      <c r="J3519" s="379">
        <v>5.3698266749999998E-5</v>
      </c>
      <c r="K3519" s="379">
        <v>0</v>
      </c>
    </row>
    <row r="3520" spans="2:11" x14ac:dyDescent="0.2">
      <c r="B3520" s="375" t="s">
        <v>2425</v>
      </c>
      <c r="C3520" s="359" t="s">
        <v>2245</v>
      </c>
      <c r="D3520" s="359" t="s">
        <v>2547</v>
      </c>
      <c r="E3520" s="376" t="s">
        <v>1982</v>
      </c>
      <c r="F3520" s="377">
        <v>9</v>
      </c>
      <c r="G3520" s="378">
        <v>196</v>
      </c>
      <c r="H3520" s="378">
        <v>1764</v>
      </c>
      <c r="I3520" s="379">
        <v>2.3680935638599999E-3</v>
      </c>
      <c r="J3520" s="379">
        <v>1.2082110019999999E-5</v>
      </c>
      <c r="K3520" s="379">
        <v>0</v>
      </c>
    </row>
    <row r="3521" spans="2:11" x14ac:dyDescent="0.2">
      <c r="B3521" s="375" t="s">
        <v>2425</v>
      </c>
      <c r="C3521" s="359" t="s">
        <v>2245</v>
      </c>
      <c r="D3521" s="359" t="s">
        <v>2547</v>
      </c>
      <c r="E3521" s="376" t="s">
        <v>1982</v>
      </c>
      <c r="F3521" s="377">
        <v>140</v>
      </c>
      <c r="G3521" s="378">
        <v>220</v>
      </c>
      <c r="H3521" s="378">
        <v>30800</v>
      </c>
      <c r="I3521" s="379">
        <v>4.1347665400730003E-2</v>
      </c>
      <c r="J3521" s="379">
        <v>1.8794393363999999E-4</v>
      </c>
      <c r="K3521" s="379">
        <v>0</v>
      </c>
    </row>
    <row r="3522" spans="2:11" x14ac:dyDescent="0.2">
      <c r="B3522" s="375" t="s">
        <v>2425</v>
      </c>
      <c r="C3522" s="359" t="s">
        <v>2426</v>
      </c>
      <c r="D3522" s="359" t="s">
        <v>2547</v>
      </c>
      <c r="E3522" s="376" t="s">
        <v>1982</v>
      </c>
      <c r="F3522" s="377">
        <v>26</v>
      </c>
      <c r="G3522" s="378">
        <v>330</v>
      </c>
      <c r="H3522" s="378">
        <v>8580</v>
      </c>
      <c r="I3522" s="379">
        <v>1.151827821877E-2</v>
      </c>
      <c r="J3522" s="379">
        <v>3.4903873389999999E-5</v>
      </c>
      <c r="K3522" s="379">
        <v>0</v>
      </c>
    </row>
    <row r="3523" spans="2:11" x14ac:dyDescent="0.2">
      <c r="B3523" s="375" t="s">
        <v>2425</v>
      </c>
      <c r="C3523" s="359" t="s">
        <v>2088</v>
      </c>
      <c r="D3523" s="359" t="s">
        <v>1779</v>
      </c>
      <c r="E3523" s="376" t="s">
        <v>1982</v>
      </c>
      <c r="F3523" s="377">
        <v>3</v>
      </c>
      <c r="G3523" s="378">
        <v>136</v>
      </c>
      <c r="H3523" s="378">
        <v>408</v>
      </c>
      <c r="I3523" s="379">
        <v>5.4772232088999995E-4</v>
      </c>
      <c r="J3523" s="379">
        <v>4.02737001E-6</v>
      </c>
      <c r="K3523" s="379">
        <v>0</v>
      </c>
    </row>
    <row r="3524" spans="2:11" x14ac:dyDescent="0.2">
      <c r="B3524" s="375" t="s">
        <v>2425</v>
      </c>
      <c r="C3524" s="359" t="s">
        <v>1823</v>
      </c>
      <c r="D3524" s="359" t="s">
        <v>1779</v>
      </c>
      <c r="E3524" s="376" t="s">
        <v>1982</v>
      </c>
      <c r="F3524" s="377">
        <v>31</v>
      </c>
      <c r="G3524" s="378">
        <v>380</v>
      </c>
      <c r="H3524" s="378">
        <v>11780</v>
      </c>
      <c r="I3524" s="379">
        <v>1.5814139559109999E-2</v>
      </c>
      <c r="J3524" s="379">
        <v>4.161615673E-5</v>
      </c>
      <c r="K3524" s="379">
        <v>0</v>
      </c>
    </row>
    <row r="3525" spans="2:11" x14ac:dyDescent="0.2">
      <c r="B3525" s="375" t="s">
        <v>2425</v>
      </c>
      <c r="C3525" s="359" t="s">
        <v>1826</v>
      </c>
      <c r="D3525" s="359" t="s">
        <v>1779</v>
      </c>
      <c r="E3525" s="376" t="s">
        <v>1982</v>
      </c>
      <c r="F3525" s="377">
        <v>27</v>
      </c>
      <c r="G3525" s="378">
        <v>330.07407407407402</v>
      </c>
      <c r="H3525" s="378">
        <v>8912</v>
      </c>
      <c r="I3525" s="379">
        <v>1.196397383283E-2</v>
      </c>
      <c r="J3525" s="379">
        <v>3.624633006E-5</v>
      </c>
      <c r="K3525" s="379">
        <v>0</v>
      </c>
    </row>
    <row r="3526" spans="2:11" x14ac:dyDescent="0.2">
      <c r="B3526" s="375" t="s">
        <v>2425</v>
      </c>
      <c r="C3526" s="359" t="s">
        <v>1835</v>
      </c>
      <c r="D3526" s="359" t="s">
        <v>1779</v>
      </c>
      <c r="E3526" s="376" t="s">
        <v>1982</v>
      </c>
      <c r="F3526" s="377">
        <v>1</v>
      </c>
      <c r="G3526" s="378">
        <v>88</v>
      </c>
      <c r="H3526" s="378">
        <v>88</v>
      </c>
      <c r="I3526" s="379">
        <v>1.1813618686E-4</v>
      </c>
      <c r="J3526" s="379">
        <v>1.34245667E-6</v>
      </c>
      <c r="K3526" s="379">
        <v>0</v>
      </c>
    </row>
    <row r="3527" spans="2:11" x14ac:dyDescent="0.2">
      <c r="B3527" s="375" t="s">
        <v>2425</v>
      </c>
      <c r="C3527" s="359" t="s">
        <v>1835</v>
      </c>
      <c r="D3527" s="359" t="s">
        <v>1779</v>
      </c>
      <c r="E3527" s="376" t="s">
        <v>1982</v>
      </c>
      <c r="F3527" s="377">
        <v>68</v>
      </c>
      <c r="G3527" s="378">
        <v>300</v>
      </c>
      <c r="H3527" s="378">
        <v>20400</v>
      </c>
      <c r="I3527" s="379">
        <v>2.7386116044639999E-2</v>
      </c>
      <c r="J3527" s="379">
        <v>9.1287053480000005E-5</v>
      </c>
      <c r="K3527" s="379">
        <v>0</v>
      </c>
    </row>
    <row r="3528" spans="2:11" x14ac:dyDescent="0.2">
      <c r="B3528" s="375" t="s">
        <v>2425</v>
      </c>
      <c r="C3528" s="359" t="s">
        <v>2005</v>
      </c>
      <c r="D3528" s="359" t="s">
        <v>1779</v>
      </c>
      <c r="E3528" s="376" t="s">
        <v>1982</v>
      </c>
      <c r="F3528" s="377">
        <v>30</v>
      </c>
      <c r="G3528" s="378">
        <v>410</v>
      </c>
      <c r="H3528" s="378">
        <v>12300</v>
      </c>
      <c r="I3528" s="379">
        <v>1.6512217026910001E-2</v>
      </c>
      <c r="J3528" s="379">
        <v>4.0273700070000002E-5</v>
      </c>
      <c r="K3528" s="379">
        <v>0</v>
      </c>
    </row>
    <row r="3529" spans="2:11" x14ac:dyDescent="0.2">
      <c r="B3529" s="375" t="s">
        <v>2425</v>
      </c>
      <c r="C3529" s="359" t="s">
        <v>1851</v>
      </c>
      <c r="D3529" s="359" t="s">
        <v>1779</v>
      </c>
      <c r="E3529" s="376" t="s">
        <v>1982</v>
      </c>
      <c r="F3529" s="377">
        <v>30</v>
      </c>
      <c r="G3529" s="378">
        <v>195</v>
      </c>
      <c r="H3529" s="378">
        <v>5850</v>
      </c>
      <c r="I3529" s="379">
        <v>7.8533715128E-3</v>
      </c>
      <c r="J3529" s="379">
        <v>4.0273700070000002E-5</v>
      </c>
      <c r="K3529" s="379">
        <v>0</v>
      </c>
    </row>
    <row r="3530" spans="2:11" x14ac:dyDescent="0.2">
      <c r="B3530" s="375" t="s">
        <v>2425</v>
      </c>
      <c r="C3530" s="359" t="s">
        <v>1857</v>
      </c>
      <c r="D3530" s="359" t="s">
        <v>1779</v>
      </c>
      <c r="E3530" s="376" t="s">
        <v>1982</v>
      </c>
      <c r="F3530" s="377">
        <v>25</v>
      </c>
      <c r="G3530" s="378">
        <v>345</v>
      </c>
      <c r="H3530" s="378">
        <v>8625</v>
      </c>
      <c r="I3530" s="379">
        <v>1.1578688768870001E-2</v>
      </c>
      <c r="J3530" s="379">
        <v>3.3561416719999998E-5</v>
      </c>
      <c r="K3530" s="379">
        <v>0</v>
      </c>
    </row>
    <row r="3531" spans="2:11" x14ac:dyDescent="0.2">
      <c r="B3531" s="375" t="s">
        <v>2425</v>
      </c>
      <c r="C3531" s="359" t="s">
        <v>1860</v>
      </c>
      <c r="D3531" s="359" t="s">
        <v>1783</v>
      </c>
      <c r="E3531" s="376" t="s">
        <v>1982</v>
      </c>
      <c r="F3531" s="377">
        <v>110</v>
      </c>
      <c r="G3531" s="378">
        <v>316</v>
      </c>
      <c r="H3531" s="378">
        <v>34760</v>
      </c>
      <c r="I3531" s="379">
        <v>4.66637938094E-2</v>
      </c>
      <c r="J3531" s="379">
        <v>1.4767023357000001E-4</v>
      </c>
      <c r="K3531" s="379">
        <v>0</v>
      </c>
    </row>
    <row r="3532" spans="2:11" x14ac:dyDescent="0.2">
      <c r="B3532" s="375" t="s">
        <v>2425</v>
      </c>
      <c r="C3532" s="359" t="s">
        <v>2076</v>
      </c>
      <c r="D3532" s="359" t="s">
        <v>1779</v>
      </c>
      <c r="E3532" s="376" t="s">
        <v>1982</v>
      </c>
      <c r="F3532" s="377">
        <v>1</v>
      </c>
      <c r="G3532" s="378">
        <v>291</v>
      </c>
      <c r="H3532" s="378">
        <v>291</v>
      </c>
      <c r="I3532" s="379">
        <v>3.9065489064E-4</v>
      </c>
      <c r="J3532" s="379">
        <v>1.34245667E-6</v>
      </c>
      <c r="K3532" s="379">
        <v>0</v>
      </c>
    </row>
    <row r="3533" spans="2:11" x14ac:dyDescent="0.2">
      <c r="B3533" s="375" t="s">
        <v>2425</v>
      </c>
      <c r="C3533" s="359" t="s">
        <v>2077</v>
      </c>
      <c r="D3533" s="359" t="s">
        <v>1779</v>
      </c>
      <c r="E3533" s="376" t="s">
        <v>1982</v>
      </c>
      <c r="F3533" s="377">
        <v>4</v>
      </c>
      <c r="G3533" s="378">
        <v>210</v>
      </c>
      <c r="H3533" s="378">
        <v>840</v>
      </c>
      <c r="I3533" s="379">
        <v>1.12766360184E-3</v>
      </c>
      <c r="J3533" s="379">
        <v>5.36982668E-6</v>
      </c>
      <c r="K3533" s="379">
        <v>0</v>
      </c>
    </row>
    <row r="3534" spans="2:11" x14ac:dyDescent="0.2">
      <c r="B3534" s="375" t="s">
        <v>2425</v>
      </c>
      <c r="C3534" s="359" t="s">
        <v>2054</v>
      </c>
      <c r="D3534" s="359" t="s">
        <v>2547</v>
      </c>
      <c r="E3534" s="376" t="s">
        <v>1982</v>
      </c>
      <c r="F3534" s="377">
        <v>1</v>
      </c>
      <c r="G3534" s="378">
        <v>127</v>
      </c>
      <c r="H3534" s="378">
        <v>127</v>
      </c>
      <c r="I3534" s="379">
        <v>1.7049199694E-4</v>
      </c>
      <c r="J3534" s="379">
        <v>1.34245667E-6</v>
      </c>
      <c r="K3534" s="379">
        <v>0</v>
      </c>
    </row>
    <row r="3535" spans="2:11" x14ac:dyDescent="0.2">
      <c r="B3535" s="375" t="s">
        <v>2425</v>
      </c>
      <c r="C3535" s="359" t="s">
        <v>2054</v>
      </c>
      <c r="D3535" s="359" t="s">
        <v>2547</v>
      </c>
      <c r="E3535" s="376" t="s">
        <v>1982</v>
      </c>
      <c r="F3535" s="377">
        <v>21</v>
      </c>
      <c r="G3535" s="378">
        <v>202</v>
      </c>
      <c r="H3535" s="378">
        <v>4242</v>
      </c>
      <c r="I3535" s="379">
        <v>5.6947011892799996E-3</v>
      </c>
      <c r="J3535" s="379">
        <v>2.8191590050000001E-5</v>
      </c>
      <c r="K3535" s="379">
        <v>0</v>
      </c>
    </row>
    <row r="3536" spans="2:11" x14ac:dyDescent="0.2">
      <c r="B3536" s="375" t="s">
        <v>2425</v>
      </c>
      <c r="C3536" s="359" t="s">
        <v>1896</v>
      </c>
      <c r="D3536" s="359" t="s">
        <v>1783</v>
      </c>
      <c r="E3536" s="376" t="s">
        <v>1982</v>
      </c>
      <c r="F3536" s="377">
        <v>2</v>
      </c>
      <c r="G3536" s="378">
        <v>335</v>
      </c>
      <c r="H3536" s="378">
        <v>670</v>
      </c>
      <c r="I3536" s="379">
        <v>8.9944596813000001E-4</v>
      </c>
      <c r="J3536" s="379">
        <v>2.68491334E-6</v>
      </c>
      <c r="K3536" s="379">
        <v>0</v>
      </c>
    </row>
    <row r="3537" spans="2:11" x14ac:dyDescent="0.2">
      <c r="B3537" s="375" t="s">
        <v>2425</v>
      </c>
      <c r="C3537" s="359" t="s">
        <v>2082</v>
      </c>
      <c r="D3537" s="359" t="s">
        <v>1779</v>
      </c>
      <c r="E3537" s="376" t="s">
        <v>1982</v>
      </c>
      <c r="F3537" s="377">
        <v>378</v>
      </c>
      <c r="G3537" s="378">
        <v>624.21693121693102</v>
      </c>
      <c r="H3537" s="378">
        <v>235954</v>
      </c>
      <c r="I3537" s="379">
        <v>0.31675802084297999</v>
      </c>
      <c r="J3537" s="379">
        <v>5.0744862083000001E-4</v>
      </c>
      <c r="K3537" s="379">
        <v>0</v>
      </c>
    </row>
    <row r="3538" spans="2:11" x14ac:dyDescent="0.2">
      <c r="B3538" s="375" t="s">
        <v>2427</v>
      </c>
      <c r="C3538" s="359" t="s">
        <v>1815</v>
      </c>
      <c r="D3538" s="359" t="s">
        <v>1779</v>
      </c>
      <c r="E3538" s="376" t="s">
        <v>1982</v>
      </c>
      <c r="F3538" s="377">
        <v>2</v>
      </c>
      <c r="G3538" s="378">
        <v>41</v>
      </c>
      <c r="H3538" s="378">
        <v>82</v>
      </c>
      <c r="I3538" s="379">
        <v>1.1008144685E-4</v>
      </c>
      <c r="J3538" s="379">
        <v>2.68491334E-6</v>
      </c>
      <c r="K3538" s="379">
        <v>0</v>
      </c>
    </row>
    <row r="3539" spans="2:11" x14ac:dyDescent="0.2">
      <c r="B3539" s="375" t="s">
        <v>2427</v>
      </c>
      <c r="C3539" s="359" t="s">
        <v>1918</v>
      </c>
      <c r="D3539" s="359" t="s">
        <v>1779</v>
      </c>
      <c r="E3539" s="376" t="s">
        <v>1982</v>
      </c>
      <c r="F3539" s="377">
        <v>1</v>
      </c>
      <c r="G3539" s="378">
        <v>150</v>
      </c>
      <c r="H3539" s="378">
        <v>150</v>
      </c>
      <c r="I3539" s="379">
        <v>2.0136850033000001E-4</v>
      </c>
      <c r="J3539" s="379">
        <v>1.34245667E-6</v>
      </c>
      <c r="K3539" s="379">
        <v>0</v>
      </c>
    </row>
    <row r="3540" spans="2:11" x14ac:dyDescent="0.2">
      <c r="B3540" s="375" t="s">
        <v>2427</v>
      </c>
      <c r="C3540" s="359" t="s">
        <v>1930</v>
      </c>
      <c r="D3540" s="359" t="s">
        <v>1779</v>
      </c>
      <c r="E3540" s="376" t="s">
        <v>1982</v>
      </c>
      <c r="F3540" s="377">
        <v>15</v>
      </c>
      <c r="G3540" s="378">
        <v>216</v>
      </c>
      <c r="H3540" s="378">
        <v>3240</v>
      </c>
      <c r="I3540" s="379">
        <v>4.34955960709E-3</v>
      </c>
      <c r="J3540" s="379">
        <v>2.013685003E-5</v>
      </c>
      <c r="K3540" s="379">
        <v>0</v>
      </c>
    </row>
    <row r="3541" spans="2:11" x14ac:dyDescent="0.2">
      <c r="B3541" s="375" t="s">
        <v>2427</v>
      </c>
      <c r="C3541" s="359" t="s">
        <v>1857</v>
      </c>
      <c r="D3541" s="359" t="s">
        <v>1779</v>
      </c>
      <c r="E3541" s="376" t="s">
        <v>1982</v>
      </c>
      <c r="F3541" s="377">
        <v>6</v>
      </c>
      <c r="G3541" s="378">
        <v>258</v>
      </c>
      <c r="H3541" s="378">
        <v>1548</v>
      </c>
      <c r="I3541" s="379">
        <v>2.0781229233899998E-3</v>
      </c>
      <c r="J3541" s="379">
        <v>8.0547400100000002E-6</v>
      </c>
      <c r="K3541" s="379">
        <v>0</v>
      </c>
    </row>
    <row r="3542" spans="2:11" x14ac:dyDescent="0.2">
      <c r="B3542" s="375" t="s">
        <v>2427</v>
      </c>
      <c r="C3542" s="359" t="s">
        <v>2076</v>
      </c>
      <c r="D3542" s="359" t="s">
        <v>1779</v>
      </c>
      <c r="E3542" s="376" t="s">
        <v>1982</v>
      </c>
      <c r="F3542" s="377">
        <v>4</v>
      </c>
      <c r="G3542" s="378">
        <v>195</v>
      </c>
      <c r="H3542" s="378">
        <v>780</v>
      </c>
      <c r="I3542" s="379">
        <v>1.0471162017099999E-3</v>
      </c>
      <c r="J3542" s="379">
        <v>5.36982668E-6</v>
      </c>
      <c r="K3542" s="379">
        <v>0</v>
      </c>
    </row>
    <row r="3543" spans="2:11" x14ac:dyDescent="0.2">
      <c r="B3543" s="375" t="s">
        <v>2427</v>
      </c>
      <c r="C3543" s="359" t="s">
        <v>1875</v>
      </c>
      <c r="D3543" s="359" t="s">
        <v>1779</v>
      </c>
      <c r="E3543" s="376" t="s">
        <v>1982</v>
      </c>
      <c r="F3543" s="377">
        <v>27</v>
      </c>
      <c r="G3543" s="378">
        <v>257</v>
      </c>
      <c r="H3543" s="378">
        <v>6939</v>
      </c>
      <c r="I3543" s="379">
        <v>9.3153068251799996E-3</v>
      </c>
      <c r="J3543" s="379">
        <v>3.624633006E-5</v>
      </c>
      <c r="K3543" s="379">
        <v>0</v>
      </c>
    </row>
    <row r="3544" spans="2:11" x14ac:dyDescent="0.2">
      <c r="B3544" s="375" t="s">
        <v>2427</v>
      </c>
      <c r="C3544" s="359" t="s">
        <v>2158</v>
      </c>
      <c r="D3544" s="359" t="s">
        <v>1779</v>
      </c>
      <c r="E3544" s="376" t="s">
        <v>1982</v>
      </c>
      <c r="F3544" s="377">
        <v>8</v>
      </c>
      <c r="G3544" s="378">
        <v>346</v>
      </c>
      <c r="H3544" s="378">
        <v>2768</v>
      </c>
      <c r="I3544" s="379">
        <v>3.71592005939E-3</v>
      </c>
      <c r="J3544" s="379">
        <v>1.073965335E-5</v>
      </c>
      <c r="K3544" s="379">
        <v>0</v>
      </c>
    </row>
    <row r="3545" spans="2:11" x14ac:dyDescent="0.2">
      <c r="B3545" s="375" t="s">
        <v>2427</v>
      </c>
      <c r="C3545" s="359" t="s">
        <v>2054</v>
      </c>
      <c r="D3545" s="359" t="s">
        <v>2547</v>
      </c>
      <c r="E3545" s="376" t="s">
        <v>1982</v>
      </c>
      <c r="F3545" s="377">
        <v>42</v>
      </c>
      <c r="G3545" s="378">
        <v>305</v>
      </c>
      <c r="H3545" s="378">
        <v>12810</v>
      </c>
      <c r="I3545" s="379">
        <v>1.719686992803E-2</v>
      </c>
      <c r="J3545" s="379">
        <v>5.638318009E-5</v>
      </c>
      <c r="K3545" s="379">
        <v>0</v>
      </c>
    </row>
    <row r="3546" spans="2:11" x14ac:dyDescent="0.2">
      <c r="B3546" s="375" t="s">
        <v>2427</v>
      </c>
      <c r="C3546" s="359" t="s">
        <v>2124</v>
      </c>
      <c r="D3546" s="359" t="s">
        <v>1779</v>
      </c>
      <c r="E3546" s="376" t="s">
        <v>1982</v>
      </c>
      <c r="F3546" s="377">
        <v>1</v>
      </c>
      <c r="G3546" s="378">
        <v>269</v>
      </c>
      <c r="H3546" s="378">
        <v>269</v>
      </c>
      <c r="I3546" s="379">
        <v>3.6112084392E-4</v>
      </c>
      <c r="J3546" s="379">
        <v>1.34245667E-6</v>
      </c>
      <c r="K3546" s="379">
        <v>0</v>
      </c>
    </row>
    <row r="3547" spans="2:11" x14ac:dyDescent="0.2">
      <c r="B3547" s="375" t="s">
        <v>2427</v>
      </c>
      <c r="C3547" s="359" t="s">
        <v>1901</v>
      </c>
      <c r="D3547" s="359" t="s">
        <v>1783</v>
      </c>
      <c r="E3547" s="376" t="s">
        <v>1982</v>
      </c>
      <c r="F3547" s="377">
        <v>64</v>
      </c>
      <c r="G3547" s="378">
        <v>369</v>
      </c>
      <c r="H3547" s="378">
        <v>23616</v>
      </c>
      <c r="I3547" s="379">
        <v>3.1703456691680003E-2</v>
      </c>
      <c r="J3547" s="379">
        <v>8.5917226810000005E-5</v>
      </c>
      <c r="K3547" s="379">
        <v>0</v>
      </c>
    </row>
    <row r="3548" spans="2:11" x14ac:dyDescent="0.2">
      <c r="B3548" s="375" t="s">
        <v>2428</v>
      </c>
      <c r="C3548" s="359" t="s">
        <v>1857</v>
      </c>
      <c r="D3548" s="359" t="s">
        <v>1779</v>
      </c>
      <c r="E3548" s="376" t="s">
        <v>1982</v>
      </c>
      <c r="F3548" s="377">
        <v>23</v>
      </c>
      <c r="G3548" s="378">
        <v>187</v>
      </c>
      <c r="H3548" s="378">
        <v>4301</v>
      </c>
      <c r="I3548" s="379">
        <v>5.7739061327400001E-3</v>
      </c>
      <c r="J3548" s="379">
        <v>3.0876503380000003E-5</v>
      </c>
      <c r="K3548" s="379">
        <v>0</v>
      </c>
    </row>
    <row r="3549" spans="2:11" x14ac:dyDescent="0.2">
      <c r="B3549" s="375" t="s">
        <v>2428</v>
      </c>
      <c r="C3549" s="359" t="s">
        <v>2156</v>
      </c>
      <c r="D3549" s="359" t="s">
        <v>2547</v>
      </c>
      <c r="E3549" s="376" t="s">
        <v>1982</v>
      </c>
      <c r="F3549" s="377">
        <v>39</v>
      </c>
      <c r="G3549" s="378">
        <v>470</v>
      </c>
      <c r="H3549" s="378">
        <v>18330</v>
      </c>
      <c r="I3549" s="379">
        <v>2.4607230740109998E-2</v>
      </c>
      <c r="J3549" s="379">
        <v>5.235581009E-5</v>
      </c>
      <c r="K3549" s="379">
        <v>0</v>
      </c>
    </row>
    <row r="3550" spans="2:11" x14ac:dyDescent="0.2">
      <c r="B3550" s="375" t="s">
        <v>2428</v>
      </c>
      <c r="C3550" s="359" t="s">
        <v>2157</v>
      </c>
      <c r="D3550" s="359" t="s">
        <v>2547</v>
      </c>
      <c r="E3550" s="376" t="s">
        <v>1982</v>
      </c>
      <c r="F3550" s="377">
        <v>18</v>
      </c>
      <c r="G3550" s="378">
        <v>455</v>
      </c>
      <c r="H3550" s="378">
        <v>8190</v>
      </c>
      <c r="I3550" s="379">
        <v>1.099472011792E-2</v>
      </c>
      <c r="J3550" s="379">
        <v>2.4164220039999999E-5</v>
      </c>
      <c r="K3550" s="379">
        <v>0</v>
      </c>
    </row>
    <row r="3551" spans="2:11" x14ac:dyDescent="0.2">
      <c r="B3551" s="375" t="s">
        <v>2428</v>
      </c>
      <c r="C3551" s="359" t="s">
        <v>2101</v>
      </c>
      <c r="D3551" s="359" t="s">
        <v>2547</v>
      </c>
      <c r="E3551" s="376" t="s">
        <v>1982</v>
      </c>
      <c r="F3551" s="377">
        <v>35</v>
      </c>
      <c r="G3551" s="378">
        <v>408</v>
      </c>
      <c r="H3551" s="378">
        <v>14280</v>
      </c>
      <c r="I3551" s="379">
        <v>1.9170281231249999E-2</v>
      </c>
      <c r="J3551" s="379">
        <v>4.6985983409999997E-5</v>
      </c>
      <c r="K3551" s="379">
        <v>0</v>
      </c>
    </row>
    <row r="3552" spans="2:11" x14ac:dyDescent="0.2">
      <c r="B3552" s="375" t="s">
        <v>2429</v>
      </c>
      <c r="C3552" s="359" t="s">
        <v>2245</v>
      </c>
      <c r="D3552" s="359" t="s">
        <v>2547</v>
      </c>
      <c r="E3552" s="376" t="s">
        <v>1982</v>
      </c>
      <c r="F3552" s="377">
        <v>10</v>
      </c>
      <c r="G3552" s="378">
        <v>180</v>
      </c>
      <c r="H3552" s="378">
        <v>1800</v>
      </c>
      <c r="I3552" s="379">
        <v>2.4164220039399999E-3</v>
      </c>
      <c r="J3552" s="379">
        <v>1.342456669E-5</v>
      </c>
      <c r="K3552" s="379">
        <v>0</v>
      </c>
    </row>
    <row r="3553" spans="2:11" x14ac:dyDescent="0.2">
      <c r="B3553" s="375" t="s">
        <v>2429</v>
      </c>
      <c r="C3553" s="359" t="s">
        <v>2350</v>
      </c>
      <c r="D3553" s="359" t="s">
        <v>2547</v>
      </c>
      <c r="E3553" s="376" t="s">
        <v>1982</v>
      </c>
      <c r="F3553" s="377">
        <v>68</v>
      </c>
      <c r="G3553" s="378">
        <v>396</v>
      </c>
      <c r="H3553" s="378">
        <v>26928</v>
      </c>
      <c r="I3553" s="379">
        <v>3.6149673178919997E-2</v>
      </c>
      <c r="J3553" s="379">
        <v>9.1287053480000005E-5</v>
      </c>
      <c r="K3553" s="379">
        <v>0</v>
      </c>
    </row>
    <row r="3554" spans="2:11" x14ac:dyDescent="0.2">
      <c r="B3554" s="375" t="s">
        <v>2429</v>
      </c>
      <c r="C3554" s="359" t="s">
        <v>2350</v>
      </c>
      <c r="D3554" s="359" t="s">
        <v>2547</v>
      </c>
      <c r="E3554" s="376" t="s">
        <v>1982</v>
      </c>
      <c r="F3554" s="377">
        <v>376</v>
      </c>
      <c r="G3554" s="378">
        <v>367.97872340425499</v>
      </c>
      <c r="H3554" s="378">
        <v>138360</v>
      </c>
      <c r="I3554" s="379">
        <v>0.18574230470276001</v>
      </c>
      <c r="J3554" s="379">
        <v>5.0476370749000005E-4</v>
      </c>
      <c r="K3554" s="379">
        <v>0</v>
      </c>
    </row>
    <row r="3555" spans="2:11" x14ac:dyDescent="0.2">
      <c r="B3555" s="375" t="s">
        <v>2429</v>
      </c>
      <c r="C3555" s="359" t="s">
        <v>1921</v>
      </c>
      <c r="D3555" s="359" t="s">
        <v>1779</v>
      </c>
      <c r="E3555" s="376" t="s">
        <v>1982</v>
      </c>
      <c r="F3555" s="377">
        <v>1</v>
      </c>
      <c r="G3555" s="378">
        <v>60</v>
      </c>
      <c r="H3555" s="378">
        <v>60</v>
      </c>
      <c r="I3555" s="379">
        <v>8.0547400130000002E-5</v>
      </c>
      <c r="J3555" s="379">
        <v>1.34245667E-6</v>
      </c>
      <c r="K3555" s="379">
        <v>0</v>
      </c>
    </row>
    <row r="3556" spans="2:11" x14ac:dyDescent="0.2">
      <c r="B3556" s="375" t="s">
        <v>2429</v>
      </c>
      <c r="C3556" s="359" t="s">
        <v>1921</v>
      </c>
      <c r="D3556" s="359" t="s">
        <v>1779</v>
      </c>
      <c r="E3556" s="376" t="s">
        <v>1982</v>
      </c>
      <c r="F3556" s="377">
        <v>2</v>
      </c>
      <c r="G3556" s="378">
        <v>155</v>
      </c>
      <c r="H3556" s="378">
        <v>310</v>
      </c>
      <c r="I3556" s="379">
        <v>4.1616156735E-4</v>
      </c>
      <c r="J3556" s="379">
        <v>2.68491334E-6</v>
      </c>
      <c r="K3556" s="379">
        <v>0</v>
      </c>
    </row>
    <row r="3557" spans="2:11" x14ac:dyDescent="0.2">
      <c r="B3557" s="375" t="s">
        <v>2429</v>
      </c>
      <c r="C3557" s="359" t="s">
        <v>1840</v>
      </c>
      <c r="D3557" s="359" t="s">
        <v>2547</v>
      </c>
      <c r="E3557" s="376" t="s">
        <v>1982</v>
      </c>
      <c r="F3557" s="377">
        <v>19</v>
      </c>
      <c r="G3557" s="378">
        <v>300</v>
      </c>
      <c r="H3557" s="378">
        <v>5700</v>
      </c>
      <c r="I3557" s="379">
        <v>7.65200301247E-3</v>
      </c>
      <c r="J3557" s="379">
        <v>2.550667671E-5</v>
      </c>
      <c r="K3557" s="379">
        <v>0</v>
      </c>
    </row>
    <row r="3558" spans="2:11" x14ac:dyDescent="0.2">
      <c r="B3558" s="375" t="s">
        <v>2429</v>
      </c>
      <c r="C3558" s="359" t="s">
        <v>2228</v>
      </c>
      <c r="D3558" s="359" t="s">
        <v>2547</v>
      </c>
      <c r="E3558" s="376" t="s">
        <v>1982</v>
      </c>
      <c r="F3558" s="377">
        <v>46</v>
      </c>
      <c r="G3558" s="378">
        <v>305.02173913043498</v>
      </c>
      <c r="H3558" s="378">
        <v>14031</v>
      </c>
      <c r="I3558" s="379">
        <v>1.8836009520700001E-2</v>
      </c>
      <c r="J3558" s="379">
        <v>6.1753006769999996E-5</v>
      </c>
      <c r="K3558" s="379">
        <v>0</v>
      </c>
    </row>
    <row r="3559" spans="2:11" x14ac:dyDescent="0.2">
      <c r="B3559" s="375" t="s">
        <v>2429</v>
      </c>
      <c r="C3559" s="359" t="s">
        <v>2207</v>
      </c>
      <c r="D3559" s="359" t="s">
        <v>2547</v>
      </c>
      <c r="E3559" s="376" t="s">
        <v>1982</v>
      </c>
      <c r="F3559" s="377">
        <v>62</v>
      </c>
      <c r="G3559" s="378">
        <v>302.96774193548401</v>
      </c>
      <c r="H3559" s="378">
        <v>18784</v>
      </c>
      <c r="I3559" s="379">
        <v>2.521670606777E-2</v>
      </c>
      <c r="J3559" s="379">
        <v>8.3232313470000003E-5</v>
      </c>
      <c r="K3559" s="379">
        <v>0</v>
      </c>
    </row>
    <row r="3560" spans="2:11" x14ac:dyDescent="0.2">
      <c r="B3560" s="375" t="s">
        <v>2429</v>
      </c>
      <c r="C3560" s="359" t="s">
        <v>1857</v>
      </c>
      <c r="D3560" s="359" t="s">
        <v>1779</v>
      </c>
      <c r="E3560" s="376" t="s">
        <v>1982</v>
      </c>
      <c r="F3560" s="377">
        <v>4</v>
      </c>
      <c r="G3560" s="378">
        <v>290</v>
      </c>
      <c r="H3560" s="378">
        <v>1160</v>
      </c>
      <c r="I3560" s="379">
        <v>1.5572497358700001E-3</v>
      </c>
      <c r="J3560" s="379">
        <v>5.36982668E-6</v>
      </c>
      <c r="K3560" s="379">
        <v>0</v>
      </c>
    </row>
    <row r="3561" spans="2:11" x14ac:dyDescent="0.2">
      <c r="B3561" s="375" t="s">
        <v>2429</v>
      </c>
      <c r="C3561" s="359" t="s">
        <v>2076</v>
      </c>
      <c r="D3561" s="359" t="s">
        <v>1779</v>
      </c>
      <c r="E3561" s="376" t="s">
        <v>1982</v>
      </c>
      <c r="F3561" s="377">
        <v>3</v>
      </c>
      <c r="G3561" s="378">
        <v>310</v>
      </c>
      <c r="H3561" s="378">
        <v>930</v>
      </c>
      <c r="I3561" s="379">
        <v>1.2484847020399999E-3</v>
      </c>
      <c r="J3561" s="379">
        <v>4.02737001E-6</v>
      </c>
      <c r="K3561" s="379">
        <v>0</v>
      </c>
    </row>
    <row r="3562" spans="2:11" x14ac:dyDescent="0.2">
      <c r="B3562" s="375" t="s">
        <v>2430</v>
      </c>
      <c r="C3562" s="359" t="s">
        <v>1999</v>
      </c>
      <c r="D3562" s="359" t="s">
        <v>1783</v>
      </c>
      <c r="E3562" s="376" t="s">
        <v>1982</v>
      </c>
      <c r="F3562" s="377">
        <v>3</v>
      </c>
      <c r="G3562" s="378">
        <v>300</v>
      </c>
      <c r="H3562" s="378">
        <v>900</v>
      </c>
      <c r="I3562" s="379">
        <v>1.20821100197E-3</v>
      </c>
      <c r="J3562" s="379">
        <v>4.02737001E-6</v>
      </c>
      <c r="K3562" s="379">
        <v>0</v>
      </c>
    </row>
    <row r="3563" spans="2:11" x14ac:dyDescent="0.2">
      <c r="B3563" s="375" t="s">
        <v>2430</v>
      </c>
      <c r="C3563" s="359" t="s">
        <v>2245</v>
      </c>
      <c r="D3563" s="359" t="s">
        <v>2547</v>
      </c>
      <c r="E3563" s="376" t="s">
        <v>1982</v>
      </c>
      <c r="F3563" s="377">
        <v>5</v>
      </c>
      <c r="G3563" s="378">
        <v>175</v>
      </c>
      <c r="H3563" s="378">
        <v>875</v>
      </c>
      <c r="I3563" s="379">
        <v>1.17464958525E-3</v>
      </c>
      <c r="J3563" s="379">
        <v>6.7122833400000002E-6</v>
      </c>
      <c r="K3563" s="379">
        <v>0</v>
      </c>
    </row>
    <row r="3564" spans="2:11" x14ac:dyDescent="0.2">
      <c r="B3564" s="375" t="s">
        <v>2430</v>
      </c>
      <c r="C3564" s="359" t="s">
        <v>2019</v>
      </c>
      <c r="D3564" s="359" t="s">
        <v>1783</v>
      </c>
      <c r="E3564" s="376" t="s">
        <v>1982</v>
      </c>
      <c r="F3564" s="377">
        <v>2</v>
      </c>
      <c r="G3564" s="378">
        <v>5</v>
      </c>
      <c r="H3564" s="378">
        <v>10</v>
      </c>
      <c r="I3564" s="379">
        <v>1.342456669E-5</v>
      </c>
      <c r="J3564" s="379">
        <v>2.68491334E-6</v>
      </c>
      <c r="K3564" s="379">
        <v>0</v>
      </c>
    </row>
    <row r="3565" spans="2:11" x14ac:dyDescent="0.2">
      <c r="B3565" s="375" t="s">
        <v>2430</v>
      </c>
      <c r="C3565" s="359" t="s">
        <v>2048</v>
      </c>
      <c r="D3565" s="359" t="s">
        <v>1779</v>
      </c>
      <c r="E3565" s="376" t="s">
        <v>1982</v>
      </c>
      <c r="F3565" s="377">
        <v>41</v>
      </c>
      <c r="G3565" s="378">
        <v>332</v>
      </c>
      <c r="H3565" s="378">
        <v>13612</v>
      </c>
      <c r="I3565" s="379">
        <v>1.8273520176449998E-2</v>
      </c>
      <c r="J3565" s="379">
        <v>5.5040723419999999E-5</v>
      </c>
      <c r="K3565" s="379">
        <v>0</v>
      </c>
    </row>
    <row r="3566" spans="2:11" x14ac:dyDescent="0.2">
      <c r="B3566" s="375" t="s">
        <v>2430</v>
      </c>
      <c r="C3566" s="359" t="s">
        <v>1864</v>
      </c>
      <c r="D3566" s="359" t="s">
        <v>2547</v>
      </c>
      <c r="E3566" s="376" t="s">
        <v>1982</v>
      </c>
      <c r="F3566" s="377">
        <v>24</v>
      </c>
      <c r="G3566" s="378">
        <v>396</v>
      </c>
      <c r="H3566" s="378">
        <v>9504</v>
      </c>
      <c r="I3566" s="379">
        <v>1.2758708180800001E-2</v>
      </c>
      <c r="J3566" s="379">
        <v>3.2218960049999997E-5</v>
      </c>
      <c r="K3566" s="379">
        <v>0</v>
      </c>
    </row>
    <row r="3567" spans="2:11" x14ac:dyDescent="0.2">
      <c r="B3567" s="375" t="s">
        <v>2430</v>
      </c>
      <c r="C3567" s="359" t="s">
        <v>1939</v>
      </c>
      <c r="D3567" s="359" t="s">
        <v>2547</v>
      </c>
      <c r="E3567" s="376" t="s">
        <v>1982</v>
      </c>
      <c r="F3567" s="377">
        <v>3</v>
      </c>
      <c r="G3567" s="378">
        <v>396</v>
      </c>
      <c r="H3567" s="378">
        <v>1188</v>
      </c>
      <c r="I3567" s="379">
        <v>1.5948385226000001E-3</v>
      </c>
      <c r="J3567" s="379">
        <v>4.02737001E-6</v>
      </c>
      <c r="K3567" s="379">
        <v>0</v>
      </c>
    </row>
    <row r="3568" spans="2:11" x14ac:dyDescent="0.2">
      <c r="B3568" s="375" t="s">
        <v>2430</v>
      </c>
      <c r="C3568" s="359" t="s">
        <v>1875</v>
      </c>
      <c r="D3568" s="359" t="s">
        <v>1779</v>
      </c>
      <c r="E3568" s="376" t="s">
        <v>1982</v>
      </c>
      <c r="F3568" s="377">
        <v>19</v>
      </c>
      <c r="G3568" s="378">
        <v>230</v>
      </c>
      <c r="H3568" s="378">
        <v>4370</v>
      </c>
      <c r="I3568" s="379">
        <v>5.8665356428999997E-3</v>
      </c>
      <c r="J3568" s="379">
        <v>2.550667671E-5</v>
      </c>
      <c r="K3568" s="379">
        <v>0</v>
      </c>
    </row>
    <row r="3569" spans="2:11" x14ac:dyDescent="0.2">
      <c r="B3569" s="375" t="s">
        <v>2430</v>
      </c>
      <c r="C3569" s="359" t="s">
        <v>1876</v>
      </c>
      <c r="D3569" s="359" t="s">
        <v>1779</v>
      </c>
      <c r="E3569" s="376" t="s">
        <v>1982</v>
      </c>
      <c r="F3569" s="377">
        <v>5</v>
      </c>
      <c r="G3569" s="378">
        <v>120</v>
      </c>
      <c r="H3569" s="378">
        <v>600</v>
      </c>
      <c r="I3569" s="379">
        <v>8.0547400130999999E-4</v>
      </c>
      <c r="J3569" s="379">
        <v>6.7122833400000002E-6</v>
      </c>
      <c r="K3569" s="379">
        <v>0</v>
      </c>
    </row>
    <row r="3570" spans="2:11" x14ac:dyDescent="0.2">
      <c r="B3570" s="375" t="s">
        <v>2430</v>
      </c>
      <c r="C3570" s="359" t="s">
        <v>1876</v>
      </c>
      <c r="D3570" s="359" t="s">
        <v>1779</v>
      </c>
      <c r="E3570" s="376" t="s">
        <v>1982</v>
      </c>
      <c r="F3570" s="377">
        <v>17</v>
      </c>
      <c r="G3570" s="378">
        <v>115</v>
      </c>
      <c r="H3570" s="378">
        <v>1955</v>
      </c>
      <c r="I3570" s="379">
        <v>2.6245027876100001E-3</v>
      </c>
      <c r="J3570" s="379">
        <v>2.2821763370000001E-5</v>
      </c>
      <c r="K3570" s="379">
        <v>0</v>
      </c>
    </row>
    <row r="3571" spans="2:11" x14ac:dyDescent="0.2">
      <c r="B3571" s="375" t="s">
        <v>2431</v>
      </c>
      <c r="C3571" s="359" t="s">
        <v>2245</v>
      </c>
      <c r="D3571" s="359" t="s">
        <v>2547</v>
      </c>
      <c r="E3571" s="376" t="s">
        <v>1982</v>
      </c>
      <c r="F3571" s="377">
        <v>7</v>
      </c>
      <c r="G3571" s="378">
        <v>175</v>
      </c>
      <c r="H3571" s="378">
        <v>1225</v>
      </c>
      <c r="I3571" s="379">
        <v>1.64450941935E-3</v>
      </c>
      <c r="J3571" s="379">
        <v>9.3971966799999994E-6</v>
      </c>
      <c r="K3571" s="379">
        <v>0</v>
      </c>
    </row>
    <row r="3572" spans="2:11" x14ac:dyDescent="0.2">
      <c r="B3572" s="375" t="s">
        <v>2431</v>
      </c>
      <c r="C3572" s="359" t="s">
        <v>2245</v>
      </c>
      <c r="D3572" s="359" t="s">
        <v>2547</v>
      </c>
      <c r="E3572" s="376" t="s">
        <v>1982</v>
      </c>
      <c r="F3572" s="377">
        <v>46</v>
      </c>
      <c r="G3572" s="378">
        <v>285</v>
      </c>
      <c r="H3572" s="378">
        <v>13110</v>
      </c>
      <c r="I3572" s="379">
        <v>1.759960692869E-2</v>
      </c>
      <c r="J3572" s="379">
        <v>6.1753006769999996E-5</v>
      </c>
      <c r="K3572" s="379">
        <v>0</v>
      </c>
    </row>
    <row r="3573" spans="2:11" x14ac:dyDescent="0.2">
      <c r="B3573" s="375" t="s">
        <v>2431</v>
      </c>
      <c r="C3573" s="359" t="s">
        <v>1926</v>
      </c>
      <c r="D3573" s="359" t="s">
        <v>2547</v>
      </c>
      <c r="E3573" s="376" t="s">
        <v>1982</v>
      </c>
      <c r="F3573" s="377">
        <v>49</v>
      </c>
      <c r="G3573" s="378">
        <v>463</v>
      </c>
      <c r="H3573" s="378">
        <v>22687</v>
      </c>
      <c r="I3573" s="379">
        <v>3.0456314446310001E-2</v>
      </c>
      <c r="J3573" s="379">
        <v>6.5780376770000002E-5</v>
      </c>
      <c r="K3573" s="379">
        <v>0</v>
      </c>
    </row>
    <row r="3574" spans="2:11" x14ac:dyDescent="0.2">
      <c r="B3574" s="375" t="s">
        <v>2431</v>
      </c>
      <c r="C3574" s="359" t="s">
        <v>1852</v>
      </c>
      <c r="D3574" s="359" t="s">
        <v>1779</v>
      </c>
      <c r="E3574" s="376" t="s">
        <v>1982</v>
      </c>
      <c r="F3574" s="377">
        <v>16</v>
      </c>
      <c r="G3574" s="378">
        <v>25</v>
      </c>
      <c r="H3574" s="378">
        <v>400</v>
      </c>
      <c r="I3574" s="379">
        <v>5.3698266754000003E-4</v>
      </c>
      <c r="J3574" s="379">
        <v>2.14793067E-5</v>
      </c>
      <c r="K3574" s="379">
        <v>0</v>
      </c>
    </row>
    <row r="3575" spans="2:11" x14ac:dyDescent="0.2">
      <c r="B3575" s="375" t="s">
        <v>2431</v>
      </c>
      <c r="C3575" s="359" t="s">
        <v>1860</v>
      </c>
      <c r="D3575" s="359" t="s">
        <v>1783</v>
      </c>
      <c r="E3575" s="376" t="s">
        <v>1982</v>
      </c>
      <c r="F3575" s="377">
        <v>52</v>
      </c>
      <c r="G3575" s="378">
        <v>465</v>
      </c>
      <c r="H3575" s="378">
        <v>24180</v>
      </c>
      <c r="I3575" s="379">
        <v>3.2460602252909997E-2</v>
      </c>
      <c r="J3575" s="379">
        <v>6.9807746779999998E-5</v>
      </c>
      <c r="K3575" s="379">
        <v>0</v>
      </c>
    </row>
    <row r="3576" spans="2:11" x14ac:dyDescent="0.2">
      <c r="B3576" s="375" t="s">
        <v>2431</v>
      </c>
      <c r="C3576" s="359" t="s">
        <v>1875</v>
      </c>
      <c r="D3576" s="359" t="s">
        <v>1779</v>
      </c>
      <c r="E3576" s="376" t="s">
        <v>1982</v>
      </c>
      <c r="F3576" s="377">
        <v>22</v>
      </c>
      <c r="G3576" s="378">
        <v>355</v>
      </c>
      <c r="H3576" s="378">
        <v>7810</v>
      </c>
      <c r="I3576" s="379">
        <v>1.0484586583759999E-2</v>
      </c>
      <c r="J3576" s="379">
        <v>2.9534046709999999E-5</v>
      </c>
      <c r="K3576" s="379">
        <v>0</v>
      </c>
    </row>
    <row r="3577" spans="2:11" x14ac:dyDescent="0.2">
      <c r="B3577" s="375" t="s">
        <v>2431</v>
      </c>
      <c r="C3577" s="359" t="s">
        <v>2112</v>
      </c>
      <c r="D3577" s="359" t="s">
        <v>1783</v>
      </c>
      <c r="E3577" s="376" t="s">
        <v>1982</v>
      </c>
      <c r="F3577" s="377">
        <v>34</v>
      </c>
      <c r="G3577" s="378">
        <v>408</v>
      </c>
      <c r="H3577" s="378">
        <v>13872</v>
      </c>
      <c r="I3577" s="379">
        <v>1.8622558910350001E-2</v>
      </c>
      <c r="J3577" s="379">
        <v>4.5643526740000003E-5</v>
      </c>
      <c r="K3577" s="379">
        <v>0</v>
      </c>
    </row>
    <row r="3578" spans="2:11" x14ac:dyDescent="0.2">
      <c r="B3578" s="375" t="s">
        <v>2431</v>
      </c>
      <c r="C3578" s="359" t="s">
        <v>1902</v>
      </c>
      <c r="D3578" s="359" t="s">
        <v>1783</v>
      </c>
      <c r="E3578" s="376" t="s">
        <v>1982</v>
      </c>
      <c r="F3578" s="377">
        <v>243</v>
      </c>
      <c r="G3578" s="378">
        <v>123.86831275720201</v>
      </c>
      <c r="H3578" s="378">
        <v>30100</v>
      </c>
      <c r="I3578" s="379">
        <v>4.0407945732530003E-2</v>
      </c>
      <c r="J3578" s="379">
        <v>3.2621697053E-4</v>
      </c>
      <c r="K3578" s="379">
        <v>0</v>
      </c>
    </row>
    <row r="3579" spans="2:11" x14ac:dyDescent="0.2">
      <c r="B3579" s="375" t="s">
        <v>2431</v>
      </c>
      <c r="C3579" s="359" t="s">
        <v>2101</v>
      </c>
      <c r="D3579" s="359" t="s">
        <v>2547</v>
      </c>
      <c r="E3579" s="376" t="s">
        <v>1982</v>
      </c>
      <c r="F3579" s="377">
        <v>14</v>
      </c>
      <c r="G3579" s="378">
        <v>140</v>
      </c>
      <c r="H3579" s="378">
        <v>1960</v>
      </c>
      <c r="I3579" s="379">
        <v>2.6312150709600001E-3</v>
      </c>
      <c r="J3579" s="379">
        <v>1.8794393359999999E-5</v>
      </c>
      <c r="K3579" s="379">
        <v>0</v>
      </c>
    </row>
    <row r="3580" spans="2:11" x14ac:dyDescent="0.2">
      <c r="B3580" s="375" t="s">
        <v>2431</v>
      </c>
      <c r="C3580" s="359" t="s">
        <v>2101</v>
      </c>
      <c r="D3580" s="359" t="s">
        <v>2547</v>
      </c>
      <c r="E3580" s="376" t="s">
        <v>1982</v>
      </c>
      <c r="F3580" s="377">
        <v>97</v>
      </c>
      <c r="G3580" s="378">
        <v>176.28865979381399</v>
      </c>
      <c r="H3580" s="378">
        <v>17100</v>
      </c>
      <c r="I3580" s="379">
        <v>2.2956009037420001E-2</v>
      </c>
      <c r="J3580" s="379">
        <v>1.3021829688E-4</v>
      </c>
      <c r="K3580" s="379">
        <v>0</v>
      </c>
    </row>
    <row r="3581" spans="2:11" x14ac:dyDescent="0.2">
      <c r="B3581" s="375" t="s">
        <v>2432</v>
      </c>
      <c r="C3581" s="359" t="s">
        <v>2245</v>
      </c>
      <c r="D3581" s="359" t="s">
        <v>2547</v>
      </c>
      <c r="E3581" s="376" t="s">
        <v>1982</v>
      </c>
      <c r="F3581" s="377">
        <v>12</v>
      </c>
      <c r="G3581" s="378">
        <v>215</v>
      </c>
      <c r="H3581" s="378">
        <v>2580</v>
      </c>
      <c r="I3581" s="379">
        <v>3.46353820565E-3</v>
      </c>
      <c r="J3581" s="379">
        <v>1.610948003E-5</v>
      </c>
      <c r="K3581" s="379">
        <v>0</v>
      </c>
    </row>
    <row r="3582" spans="2:11" x14ac:dyDescent="0.2">
      <c r="B3582" s="375" t="s">
        <v>2432</v>
      </c>
      <c r="C3582" s="359" t="s">
        <v>2019</v>
      </c>
      <c r="D3582" s="359" t="s">
        <v>1783</v>
      </c>
      <c r="E3582" s="376" t="s">
        <v>1982</v>
      </c>
      <c r="F3582" s="377">
        <v>39</v>
      </c>
      <c r="G3582" s="378">
        <v>387.28205128205099</v>
      </c>
      <c r="H3582" s="378">
        <v>15104</v>
      </c>
      <c r="I3582" s="379">
        <v>2.0276465526379999E-2</v>
      </c>
      <c r="J3582" s="379">
        <v>5.235581009E-5</v>
      </c>
      <c r="K3582" s="379">
        <v>0</v>
      </c>
    </row>
    <row r="3583" spans="2:11" x14ac:dyDescent="0.2">
      <c r="B3583" s="375" t="s">
        <v>2432</v>
      </c>
      <c r="C3583" s="359" t="s">
        <v>1813</v>
      </c>
      <c r="D3583" s="359" t="s">
        <v>1779</v>
      </c>
      <c r="E3583" s="376" t="s">
        <v>1982</v>
      </c>
      <c r="F3583" s="377">
        <v>7</v>
      </c>
      <c r="G3583" s="378">
        <v>330</v>
      </c>
      <c r="H3583" s="378">
        <v>2310</v>
      </c>
      <c r="I3583" s="379">
        <v>3.1010749050499999E-3</v>
      </c>
      <c r="J3583" s="379">
        <v>9.3971966799999994E-6</v>
      </c>
      <c r="K3583" s="379">
        <v>0</v>
      </c>
    </row>
    <row r="3584" spans="2:11" x14ac:dyDescent="0.2">
      <c r="B3584" s="375" t="s">
        <v>2432</v>
      </c>
      <c r="C3584" s="359" t="s">
        <v>2048</v>
      </c>
      <c r="D3584" s="359" t="s">
        <v>1779</v>
      </c>
      <c r="E3584" s="376" t="s">
        <v>1982</v>
      </c>
      <c r="F3584" s="377">
        <v>136</v>
      </c>
      <c r="G3584" s="378">
        <v>271</v>
      </c>
      <c r="H3584" s="378">
        <v>36856</v>
      </c>
      <c r="I3584" s="379">
        <v>4.9477582987320003E-2</v>
      </c>
      <c r="J3584" s="379">
        <v>1.8257410696000001E-4</v>
      </c>
      <c r="K3584" s="379">
        <v>0</v>
      </c>
    </row>
    <row r="3585" spans="2:11" x14ac:dyDescent="0.2">
      <c r="B3585" s="375" t="s">
        <v>2432</v>
      </c>
      <c r="C3585" s="359" t="s">
        <v>1921</v>
      </c>
      <c r="D3585" s="359" t="s">
        <v>1779</v>
      </c>
      <c r="E3585" s="376" t="s">
        <v>1982</v>
      </c>
      <c r="F3585" s="377">
        <v>2</v>
      </c>
      <c r="G3585" s="378">
        <v>108</v>
      </c>
      <c r="H3585" s="378">
        <v>216</v>
      </c>
      <c r="I3585" s="379">
        <v>2.8997064047000002E-4</v>
      </c>
      <c r="J3585" s="379">
        <v>2.68491334E-6</v>
      </c>
      <c r="K3585" s="379">
        <v>0</v>
      </c>
    </row>
    <row r="3586" spans="2:11" x14ac:dyDescent="0.2">
      <c r="B3586" s="375" t="s">
        <v>2432</v>
      </c>
      <c r="C3586" s="359" t="s">
        <v>1921</v>
      </c>
      <c r="D3586" s="359" t="s">
        <v>1779</v>
      </c>
      <c r="E3586" s="376" t="s">
        <v>1982</v>
      </c>
      <c r="F3586" s="377">
        <v>17</v>
      </c>
      <c r="G3586" s="378">
        <v>215</v>
      </c>
      <c r="H3586" s="378">
        <v>3655</v>
      </c>
      <c r="I3586" s="379">
        <v>4.9066791246599999E-3</v>
      </c>
      <c r="J3586" s="379">
        <v>2.2821763370000001E-5</v>
      </c>
      <c r="K3586" s="379">
        <v>0</v>
      </c>
    </row>
    <row r="3587" spans="2:11" x14ac:dyDescent="0.2">
      <c r="B3587" s="375" t="s">
        <v>2432</v>
      </c>
      <c r="C3587" s="359" t="s">
        <v>1823</v>
      </c>
      <c r="D3587" s="359" t="s">
        <v>1779</v>
      </c>
      <c r="E3587" s="376" t="s">
        <v>1982</v>
      </c>
      <c r="F3587" s="377">
        <v>36</v>
      </c>
      <c r="G3587" s="378">
        <v>352</v>
      </c>
      <c r="H3587" s="378">
        <v>12672</v>
      </c>
      <c r="I3587" s="379">
        <v>1.7011610907729999E-2</v>
      </c>
      <c r="J3587" s="379">
        <v>4.8328440079999998E-5</v>
      </c>
      <c r="K3587" s="379">
        <v>0</v>
      </c>
    </row>
    <row r="3588" spans="2:11" x14ac:dyDescent="0.2">
      <c r="B3588" s="375" t="s">
        <v>2432</v>
      </c>
      <c r="C3588" s="359" t="s">
        <v>2433</v>
      </c>
      <c r="D3588" s="359" t="s">
        <v>1783</v>
      </c>
      <c r="E3588" s="376" t="s">
        <v>1982</v>
      </c>
      <c r="F3588" s="377">
        <v>2</v>
      </c>
      <c r="G3588" s="378">
        <v>215</v>
      </c>
      <c r="H3588" s="378">
        <v>430</v>
      </c>
      <c r="I3588" s="379">
        <v>5.7725636761000001E-4</v>
      </c>
      <c r="J3588" s="379">
        <v>2.68491334E-6</v>
      </c>
      <c r="K3588" s="379">
        <v>0</v>
      </c>
    </row>
    <row r="3589" spans="2:11" x14ac:dyDescent="0.2">
      <c r="B3589" s="375" t="s">
        <v>2432</v>
      </c>
      <c r="C3589" s="359" t="s">
        <v>1930</v>
      </c>
      <c r="D3589" s="359" t="s">
        <v>1779</v>
      </c>
      <c r="E3589" s="376" t="s">
        <v>1982</v>
      </c>
      <c r="F3589" s="377">
        <v>1</v>
      </c>
      <c r="G3589" s="378">
        <v>284</v>
      </c>
      <c r="H3589" s="378">
        <v>284</v>
      </c>
      <c r="I3589" s="379">
        <v>3.8125769394999997E-4</v>
      </c>
      <c r="J3589" s="379">
        <v>1.34245667E-6</v>
      </c>
      <c r="K3589" s="379">
        <v>0</v>
      </c>
    </row>
    <row r="3590" spans="2:11" x14ac:dyDescent="0.2">
      <c r="B3590" s="375" t="s">
        <v>2432</v>
      </c>
      <c r="C3590" s="359" t="s">
        <v>1841</v>
      </c>
      <c r="D3590" s="359" t="s">
        <v>2547</v>
      </c>
      <c r="E3590" s="376" t="s">
        <v>1982</v>
      </c>
      <c r="F3590" s="377">
        <v>50</v>
      </c>
      <c r="G3590" s="378">
        <v>300</v>
      </c>
      <c r="H3590" s="378">
        <v>15000</v>
      </c>
      <c r="I3590" s="379">
        <v>2.0136850032820001E-2</v>
      </c>
      <c r="J3590" s="379">
        <v>6.7122833439999996E-5</v>
      </c>
      <c r="K3590" s="379">
        <v>0</v>
      </c>
    </row>
    <row r="3591" spans="2:11" x14ac:dyDescent="0.2">
      <c r="B3591" s="375" t="s">
        <v>2432</v>
      </c>
      <c r="C3591" s="359" t="s">
        <v>1856</v>
      </c>
      <c r="D3591" s="359" t="s">
        <v>1783</v>
      </c>
      <c r="E3591" s="376" t="s">
        <v>1982</v>
      </c>
      <c r="F3591" s="377">
        <v>2</v>
      </c>
      <c r="G3591" s="378">
        <v>17.5</v>
      </c>
      <c r="H3591" s="378">
        <v>35</v>
      </c>
      <c r="I3591" s="379">
        <v>4.6985983409999997E-5</v>
      </c>
      <c r="J3591" s="379">
        <v>2.68491334E-6</v>
      </c>
      <c r="K3591" s="379">
        <v>0</v>
      </c>
    </row>
    <row r="3592" spans="2:11" x14ac:dyDescent="0.2">
      <c r="B3592" s="375" t="s">
        <v>2432</v>
      </c>
      <c r="C3592" s="359" t="s">
        <v>1856</v>
      </c>
      <c r="D3592" s="359" t="s">
        <v>1783</v>
      </c>
      <c r="E3592" s="376" t="s">
        <v>1982</v>
      </c>
      <c r="F3592" s="377">
        <v>11</v>
      </c>
      <c r="G3592" s="378">
        <v>168</v>
      </c>
      <c r="H3592" s="378">
        <v>1848</v>
      </c>
      <c r="I3592" s="379">
        <v>2.4808599240400001E-3</v>
      </c>
      <c r="J3592" s="379">
        <v>1.4767023359999999E-5</v>
      </c>
      <c r="K3592" s="379">
        <v>0</v>
      </c>
    </row>
    <row r="3593" spans="2:11" x14ac:dyDescent="0.2">
      <c r="B3593" s="375" t="s">
        <v>2432</v>
      </c>
      <c r="C3593" s="359" t="s">
        <v>1856</v>
      </c>
      <c r="D3593" s="359" t="s">
        <v>1783</v>
      </c>
      <c r="E3593" s="376" t="s">
        <v>1982</v>
      </c>
      <c r="F3593" s="377">
        <v>15</v>
      </c>
      <c r="G3593" s="378">
        <v>250</v>
      </c>
      <c r="H3593" s="378">
        <v>3750</v>
      </c>
      <c r="I3593" s="379">
        <v>5.0342125082099998E-3</v>
      </c>
      <c r="J3593" s="379">
        <v>2.013685003E-5</v>
      </c>
      <c r="K3593" s="379">
        <v>0</v>
      </c>
    </row>
    <row r="3594" spans="2:11" x14ac:dyDescent="0.2">
      <c r="B3594" s="375" t="s">
        <v>2432</v>
      </c>
      <c r="C3594" s="359" t="s">
        <v>1857</v>
      </c>
      <c r="D3594" s="359" t="s">
        <v>1779</v>
      </c>
      <c r="E3594" s="376" t="s">
        <v>1982</v>
      </c>
      <c r="F3594" s="377">
        <v>4</v>
      </c>
      <c r="G3594" s="378">
        <v>347.5</v>
      </c>
      <c r="H3594" s="378">
        <v>1390</v>
      </c>
      <c r="I3594" s="379">
        <v>1.86601476971E-3</v>
      </c>
      <c r="J3594" s="379">
        <v>5.36982668E-6</v>
      </c>
      <c r="K3594" s="379">
        <v>0</v>
      </c>
    </row>
    <row r="3595" spans="2:11" x14ac:dyDescent="0.2">
      <c r="B3595" s="375" t="s">
        <v>2432</v>
      </c>
      <c r="C3595" s="359" t="s">
        <v>2076</v>
      </c>
      <c r="D3595" s="359" t="s">
        <v>1779</v>
      </c>
      <c r="E3595" s="376" t="s">
        <v>1982</v>
      </c>
      <c r="F3595" s="377">
        <v>5</v>
      </c>
      <c r="G3595" s="378">
        <v>205</v>
      </c>
      <c r="H3595" s="378">
        <v>1025</v>
      </c>
      <c r="I3595" s="379">
        <v>1.37601808558E-3</v>
      </c>
      <c r="J3595" s="379">
        <v>6.7122833400000002E-6</v>
      </c>
      <c r="K3595" s="379">
        <v>0</v>
      </c>
    </row>
    <row r="3596" spans="2:11" x14ac:dyDescent="0.2">
      <c r="B3596" s="375" t="s">
        <v>2432</v>
      </c>
      <c r="C3596" s="359" t="s">
        <v>1875</v>
      </c>
      <c r="D3596" s="359" t="s">
        <v>1779</v>
      </c>
      <c r="E3596" s="376" t="s">
        <v>1982</v>
      </c>
      <c r="F3596" s="377">
        <v>25</v>
      </c>
      <c r="G3596" s="378">
        <v>362</v>
      </c>
      <c r="H3596" s="378">
        <v>9050</v>
      </c>
      <c r="I3596" s="379">
        <v>1.2149232853140001E-2</v>
      </c>
      <c r="J3596" s="379">
        <v>3.3561416719999998E-5</v>
      </c>
      <c r="K3596" s="379">
        <v>0</v>
      </c>
    </row>
    <row r="3597" spans="2:11" x14ac:dyDescent="0.2">
      <c r="B3597" s="375" t="s">
        <v>2432</v>
      </c>
      <c r="C3597" s="359" t="s">
        <v>1876</v>
      </c>
      <c r="D3597" s="359" t="s">
        <v>1779</v>
      </c>
      <c r="E3597" s="376" t="s">
        <v>1982</v>
      </c>
      <c r="F3597" s="377">
        <v>11</v>
      </c>
      <c r="G3597" s="378">
        <v>259</v>
      </c>
      <c r="H3597" s="378">
        <v>2849</v>
      </c>
      <c r="I3597" s="379">
        <v>3.8246590495699998E-3</v>
      </c>
      <c r="J3597" s="379">
        <v>1.4767023359999999E-5</v>
      </c>
      <c r="K3597" s="379">
        <v>0</v>
      </c>
    </row>
    <row r="3598" spans="2:11" x14ac:dyDescent="0.2">
      <c r="B3598" s="375" t="s">
        <v>2432</v>
      </c>
      <c r="C3598" s="359" t="s">
        <v>2054</v>
      </c>
      <c r="D3598" s="359" t="s">
        <v>2547</v>
      </c>
      <c r="E3598" s="376" t="s">
        <v>1982</v>
      </c>
      <c r="F3598" s="377">
        <v>23</v>
      </c>
      <c r="G3598" s="378">
        <v>312</v>
      </c>
      <c r="H3598" s="378">
        <v>7176</v>
      </c>
      <c r="I3598" s="379">
        <v>9.6334690557000006E-3</v>
      </c>
      <c r="J3598" s="379">
        <v>3.0876503380000003E-5</v>
      </c>
      <c r="K3598" s="379">
        <v>0</v>
      </c>
    </row>
    <row r="3599" spans="2:11" x14ac:dyDescent="0.2">
      <c r="B3599" s="375" t="s">
        <v>2432</v>
      </c>
      <c r="C3599" s="359" t="s">
        <v>1997</v>
      </c>
      <c r="D3599" s="359" t="s">
        <v>1779</v>
      </c>
      <c r="E3599" s="376" t="s">
        <v>1982</v>
      </c>
      <c r="F3599" s="377">
        <v>46</v>
      </c>
      <c r="G3599" s="378">
        <v>298</v>
      </c>
      <c r="H3599" s="378">
        <v>13708</v>
      </c>
      <c r="I3599" s="379">
        <v>1.8402396016660001E-2</v>
      </c>
      <c r="J3599" s="379">
        <v>6.1753006769999996E-5</v>
      </c>
      <c r="K3599" s="379">
        <v>0</v>
      </c>
    </row>
    <row r="3600" spans="2:11" x14ac:dyDescent="0.2">
      <c r="B3600" s="375" t="s">
        <v>2432</v>
      </c>
      <c r="C3600" s="359" t="s">
        <v>2101</v>
      </c>
      <c r="D3600" s="359" t="s">
        <v>2547</v>
      </c>
      <c r="E3600" s="376" t="s">
        <v>1982</v>
      </c>
      <c r="F3600" s="377">
        <v>79</v>
      </c>
      <c r="G3600" s="378">
        <v>220</v>
      </c>
      <c r="H3600" s="378">
        <v>17380</v>
      </c>
      <c r="I3600" s="379">
        <v>2.33318969047E-2</v>
      </c>
      <c r="J3600" s="379">
        <v>1.0605407684E-4</v>
      </c>
      <c r="K3600" s="379">
        <v>0</v>
      </c>
    </row>
    <row r="3601" spans="2:11" x14ac:dyDescent="0.2">
      <c r="B3601" s="375" t="s">
        <v>2432</v>
      </c>
      <c r="C3601" s="359" t="s">
        <v>2101</v>
      </c>
      <c r="D3601" s="359" t="s">
        <v>2547</v>
      </c>
      <c r="E3601" s="376" t="s">
        <v>1982</v>
      </c>
      <c r="F3601" s="377">
        <v>110</v>
      </c>
      <c r="G3601" s="378">
        <v>375.81818181818198</v>
      </c>
      <c r="H3601" s="378">
        <v>41340</v>
      </c>
      <c r="I3601" s="379">
        <v>5.5497158690459999E-2</v>
      </c>
      <c r="J3601" s="379">
        <v>1.4767023357000001E-4</v>
      </c>
      <c r="K3601" s="379">
        <v>0</v>
      </c>
    </row>
    <row r="3602" spans="2:11" x14ac:dyDescent="0.2">
      <c r="B3602" s="375" t="s">
        <v>2434</v>
      </c>
      <c r="C3602" s="359" t="s">
        <v>2047</v>
      </c>
      <c r="D3602" s="359" t="s">
        <v>1779</v>
      </c>
      <c r="E3602" s="376" t="s">
        <v>1982</v>
      </c>
      <c r="F3602" s="377">
        <v>1</v>
      </c>
      <c r="G3602" s="378">
        <v>325</v>
      </c>
      <c r="H3602" s="378">
        <v>325</v>
      </c>
      <c r="I3602" s="379">
        <v>4.3629841737999998E-4</v>
      </c>
      <c r="J3602" s="379">
        <v>1.34245667E-6</v>
      </c>
      <c r="K3602" s="379">
        <v>0</v>
      </c>
    </row>
    <row r="3603" spans="2:11" x14ac:dyDescent="0.2">
      <c r="B3603" s="375" t="s">
        <v>2434</v>
      </c>
      <c r="C3603" s="359" t="s">
        <v>1820</v>
      </c>
      <c r="D3603" s="359" t="s">
        <v>1779</v>
      </c>
      <c r="E3603" s="376" t="s">
        <v>1982</v>
      </c>
      <c r="F3603" s="377">
        <v>34</v>
      </c>
      <c r="G3603" s="378">
        <v>156</v>
      </c>
      <c r="H3603" s="378">
        <v>5304</v>
      </c>
      <c r="I3603" s="379">
        <v>7.1203901716100004E-3</v>
      </c>
      <c r="J3603" s="379">
        <v>4.5643526740000003E-5</v>
      </c>
      <c r="K3603" s="379">
        <v>0</v>
      </c>
    </row>
    <row r="3604" spans="2:11" x14ac:dyDescent="0.2">
      <c r="B3604" s="375" t="s">
        <v>2434</v>
      </c>
      <c r="C3604" s="359" t="s">
        <v>1822</v>
      </c>
      <c r="D3604" s="359" t="s">
        <v>1783</v>
      </c>
      <c r="E3604" s="376" t="s">
        <v>1982</v>
      </c>
      <c r="F3604" s="377">
        <v>75</v>
      </c>
      <c r="G3604" s="378">
        <v>346.493333333333</v>
      </c>
      <c r="H3604" s="378">
        <v>25987</v>
      </c>
      <c r="I3604" s="379">
        <v>3.4886421453529999E-2</v>
      </c>
      <c r="J3604" s="379">
        <v>1.0068425016E-4</v>
      </c>
      <c r="K3604" s="379">
        <v>0</v>
      </c>
    </row>
    <row r="3605" spans="2:11" x14ac:dyDescent="0.2">
      <c r="B3605" s="375" t="s">
        <v>2434</v>
      </c>
      <c r="C3605" s="359" t="s">
        <v>2033</v>
      </c>
      <c r="D3605" s="359" t="s">
        <v>1779</v>
      </c>
      <c r="E3605" s="376" t="s">
        <v>1982</v>
      </c>
      <c r="F3605" s="377">
        <v>42</v>
      </c>
      <c r="G3605" s="378">
        <v>414</v>
      </c>
      <c r="H3605" s="378">
        <v>17388</v>
      </c>
      <c r="I3605" s="379">
        <v>2.3342636558049999E-2</v>
      </c>
      <c r="J3605" s="379">
        <v>5.638318009E-5</v>
      </c>
      <c r="K3605" s="379">
        <v>0</v>
      </c>
    </row>
    <row r="3606" spans="2:11" x14ac:dyDescent="0.2">
      <c r="B3606" s="375" t="s">
        <v>2434</v>
      </c>
      <c r="C3606" s="359" t="s">
        <v>1926</v>
      </c>
      <c r="D3606" s="359" t="s">
        <v>2547</v>
      </c>
      <c r="E3606" s="376" t="s">
        <v>1982</v>
      </c>
      <c r="F3606" s="377">
        <v>65</v>
      </c>
      <c r="G3606" s="378">
        <v>414</v>
      </c>
      <c r="H3606" s="378">
        <v>26910</v>
      </c>
      <c r="I3606" s="379">
        <v>3.6125508958879997E-2</v>
      </c>
      <c r="J3606" s="379">
        <v>8.7259683479999999E-5</v>
      </c>
      <c r="K3606" s="379">
        <v>0</v>
      </c>
    </row>
    <row r="3607" spans="2:11" x14ac:dyDescent="0.2">
      <c r="B3607" s="375" t="s">
        <v>2434</v>
      </c>
      <c r="C3607" s="359" t="s">
        <v>1930</v>
      </c>
      <c r="D3607" s="359" t="s">
        <v>1779</v>
      </c>
      <c r="E3607" s="376" t="s">
        <v>1982</v>
      </c>
      <c r="F3607" s="377">
        <v>12</v>
      </c>
      <c r="G3607" s="378">
        <v>111.666666666667</v>
      </c>
      <c r="H3607" s="378">
        <v>1340</v>
      </c>
      <c r="I3607" s="379">
        <v>1.7988919362700001E-3</v>
      </c>
      <c r="J3607" s="379">
        <v>1.610948003E-5</v>
      </c>
      <c r="K3607" s="379">
        <v>0</v>
      </c>
    </row>
    <row r="3608" spans="2:11" x14ac:dyDescent="0.2">
      <c r="B3608" s="375" t="s">
        <v>2434</v>
      </c>
      <c r="C3608" s="359" t="s">
        <v>2005</v>
      </c>
      <c r="D3608" s="359" t="s">
        <v>1779</v>
      </c>
      <c r="E3608" s="376" t="s">
        <v>1982</v>
      </c>
      <c r="F3608" s="377">
        <v>17</v>
      </c>
      <c r="G3608" s="378">
        <v>335</v>
      </c>
      <c r="H3608" s="378">
        <v>5695</v>
      </c>
      <c r="I3608" s="379">
        <v>7.6452907291300002E-3</v>
      </c>
      <c r="J3608" s="379">
        <v>2.2821763370000001E-5</v>
      </c>
      <c r="K3608" s="379">
        <v>0</v>
      </c>
    </row>
    <row r="3609" spans="2:11" x14ac:dyDescent="0.2">
      <c r="B3609" s="375" t="s">
        <v>2434</v>
      </c>
      <c r="C3609" s="359" t="s">
        <v>1852</v>
      </c>
      <c r="D3609" s="359" t="s">
        <v>1779</v>
      </c>
      <c r="E3609" s="376" t="s">
        <v>1982</v>
      </c>
      <c r="F3609" s="377">
        <v>327</v>
      </c>
      <c r="G3609" s="378">
        <v>375</v>
      </c>
      <c r="H3609" s="378">
        <v>122625</v>
      </c>
      <c r="I3609" s="379">
        <v>0.16461874901833001</v>
      </c>
      <c r="J3609" s="379">
        <v>4.3898333071999999E-4</v>
      </c>
      <c r="K3609" s="379">
        <v>0</v>
      </c>
    </row>
    <row r="3610" spans="2:11" x14ac:dyDescent="0.2">
      <c r="B3610" s="375" t="s">
        <v>2434</v>
      </c>
      <c r="C3610" s="359" t="s">
        <v>1857</v>
      </c>
      <c r="D3610" s="359" t="s">
        <v>1779</v>
      </c>
      <c r="E3610" s="376" t="s">
        <v>1982</v>
      </c>
      <c r="F3610" s="377">
        <v>43</v>
      </c>
      <c r="G3610" s="378">
        <v>340</v>
      </c>
      <c r="H3610" s="378">
        <v>14620</v>
      </c>
      <c r="I3610" s="379">
        <v>1.9626716498660001E-2</v>
      </c>
      <c r="J3610" s="379">
        <v>5.772563676E-5</v>
      </c>
      <c r="K3610" s="379">
        <v>0</v>
      </c>
    </row>
    <row r="3611" spans="2:11" x14ac:dyDescent="0.2">
      <c r="B3611" s="375" t="s">
        <v>2434</v>
      </c>
      <c r="C3611" s="359" t="s">
        <v>1860</v>
      </c>
      <c r="D3611" s="359" t="s">
        <v>1783</v>
      </c>
      <c r="E3611" s="376" t="s">
        <v>1982</v>
      </c>
      <c r="F3611" s="377">
        <v>9</v>
      </c>
      <c r="G3611" s="378">
        <v>7</v>
      </c>
      <c r="H3611" s="378">
        <v>63</v>
      </c>
      <c r="I3611" s="379">
        <v>8.4574770139999998E-5</v>
      </c>
      <c r="J3611" s="379">
        <v>1.2082110019999999E-5</v>
      </c>
      <c r="K3611" s="379">
        <v>0</v>
      </c>
    </row>
    <row r="3612" spans="2:11" x14ac:dyDescent="0.2">
      <c r="B3612" s="375" t="s">
        <v>2434</v>
      </c>
      <c r="C3612" s="359" t="s">
        <v>1945</v>
      </c>
      <c r="D3612" s="359" t="s">
        <v>1783</v>
      </c>
      <c r="E3612" s="376" t="s">
        <v>1982</v>
      </c>
      <c r="F3612" s="377">
        <v>41</v>
      </c>
      <c r="G3612" s="378">
        <v>308</v>
      </c>
      <c r="H3612" s="378">
        <v>12628</v>
      </c>
      <c r="I3612" s="379">
        <v>1.69525428143E-2</v>
      </c>
      <c r="J3612" s="379">
        <v>5.5040723419999999E-5</v>
      </c>
      <c r="K3612" s="379">
        <v>0</v>
      </c>
    </row>
    <row r="3613" spans="2:11" x14ac:dyDescent="0.2">
      <c r="B3613" s="375" t="s">
        <v>2434</v>
      </c>
      <c r="C3613" s="359" t="s">
        <v>2076</v>
      </c>
      <c r="D3613" s="359" t="s">
        <v>1779</v>
      </c>
      <c r="E3613" s="376" t="s">
        <v>1982</v>
      </c>
      <c r="F3613" s="377">
        <v>2</v>
      </c>
      <c r="G3613" s="378">
        <v>210</v>
      </c>
      <c r="H3613" s="378">
        <v>420</v>
      </c>
      <c r="I3613" s="379">
        <v>5.6383180092000002E-4</v>
      </c>
      <c r="J3613" s="379">
        <v>2.68491334E-6</v>
      </c>
      <c r="K3613" s="379">
        <v>0</v>
      </c>
    </row>
    <row r="3614" spans="2:11" x14ac:dyDescent="0.2">
      <c r="B3614" s="375" t="s">
        <v>2434</v>
      </c>
      <c r="C3614" s="359" t="s">
        <v>2155</v>
      </c>
      <c r="D3614" s="359" t="s">
        <v>1783</v>
      </c>
      <c r="E3614" s="376" t="s">
        <v>1982</v>
      </c>
      <c r="F3614" s="377">
        <v>5</v>
      </c>
      <c r="G3614" s="378">
        <v>245</v>
      </c>
      <c r="H3614" s="378">
        <v>1225</v>
      </c>
      <c r="I3614" s="379">
        <v>1.64450941935E-3</v>
      </c>
      <c r="J3614" s="379">
        <v>6.7122833400000002E-6</v>
      </c>
      <c r="K3614" s="379">
        <v>0</v>
      </c>
    </row>
    <row r="3615" spans="2:11" x14ac:dyDescent="0.2">
      <c r="B3615" s="375" t="s">
        <v>2434</v>
      </c>
      <c r="C3615" s="359" t="s">
        <v>1887</v>
      </c>
      <c r="D3615" s="359" t="s">
        <v>1779</v>
      </c>
      <c r="E3615" s="376" t="s">
        <v>1982</v>
      </c>
      <c r="F3615" s="377">
        <v>2</v>
      </c>
      <c r="G3615" s="378">
        <v>5</v>
      </c>
      <c r="H3615" s="378">
        <v>10</v>
      </c>
      <c r="I3615" s="379">
        <v>1.342456669E-5</v>
      </c>
      <c r="J3615" s="379">
        <v>2.68491334E-6</v>
      </c>
      <c r="K3615" s="379">
        <v>0</v>
      </c>
    </row>
    <row r="3616" spans="2:11" x14ac:dyDescent="0.2">
      <c r="B3616" s="375" t="s">
        <v>2434</v>
      </c>
      <c r="C3616" s="359" t="s">
        <v>1968</v>
      </c>
      <c r="D3616" s="359" t="s">
        <v>2547</v>
      </c>
      <c r="E3616" s="376" t="s">
        <v>1982</v>
      </c>
      <c r="F3616" s="377">
        <v>1</v>
      </c>
      <c r="G3616" s="378">
        <v>210</v>
      </c>
      <c r="H3616" s="378">
        <v>210</v>
      </c>
      <c r="I3616" s="379">
        <v>2.8191590046000001E-4</v>
      </c>
      <c r="J3616" s="379">
        <v>1.34245667E-6</v>
      </c>
      <c r="K3616" s="379">
        <v>0</v>
      </c>
    </row>
    <row r="3617" spans="2:11" x14ac:dyDescent="0.2">
      <c r="B3617" s="375" t="s">
        <v>2434</v>
      </c>
      <c r="C3617" s="359" t="s">
        <v>2101</v>
      </c>
      <c r="D3617" s="359" t="s">
        <v>2547</v>
      </c>
      <c r="E3617" s="376" t="s">
        <v>1982</v>
      </c>
      <c r="F3617" s="377">
        <v>43</v>
      </c>
      <c r="G3617" s="378">
        <v>240</v>
      </c>
      <c r="H3617" s="378">
        <v>10320</v>
      </c>
      <c r="I3617" s="379">
        <v>1.385415282258E-2</v>
      </c>
      <c r="J3617" s="379">
        <v>5.772563676E-5</v>
      </c>
      <c r="K3617" s="379">
        <v>0</v>
      </c>
    </row>
    <row r="3618" spans="2:11" x14ac:dyDescent="0.2">
      <c r="B3618" s="375" t="s">
        <v>2435</v>
      </c>
      <c r="C3618" s="359" t="s">
        <v>1999</v>
      </c>
      <c r="D3618" s="359" t="s">
        <v>1783</v>
      </c>
      <c r="E3618" s="376" t="s">
        <v>1982</v>
      </c>
      <c r="F3618" s="377">
        <v>5</v>
      </c>
      <c r="G3618" s="378">
        <v>205</v>
      </c>
      <c r="H3618" s="378">
        <v>1025</v>
      </c>
      <c r="I3618" s="379">
        <v>1.37601808558E-3</v>
      </c>
      <c r="J3618" s="379">
        <v>6.7122833400000002E-6</v>
      </c>
      <c r="K3618" s="379">
        <v>0</v>
      </c>
    </row>
    <row r="3619" spans="2:11" x14ac:dyDescent="0.2">
      <c r="B3619" s="375" t="s">
        <v>2435</v>
      </c>
      <c r="C3619" s="359" t="s">
        <v>1808</v>
      </c>
      <c r="D3619" s="359" t="s">
        <v>1779</v>
      </c>
      <c r="E3619" s="376" t="s">
        <v>1982</v>
      </c>
      <c r="F3619" s="377">
        <v>3</v>
      </c>
      <c r="G3619" s="378">
        <v>155</v>
      </c>
      <c r="H3619" s="378">
        <v>465</v>
      </c>
      <c r="I3619" s="379">
        <v>6.2424235101999996E-4</v>
      </c>
      <c r="J3619" s="379">
        <v>4.02737001E-6</v>
      </c>
      <c r="K3619" s="379">
        <v>0</v>
      </c>
    </row>
    <row r="3620" spans="2:11" x14ac:dyDescent="0.2">
      <c r="B3620" s="375" t="s">
        <v>2435</v>
      </c>
      <c r="C3620" s="359" t="s">
        <v>1813</v>
      </c>
      <c r="D3620" s="359" t="s">
        <v>1779</v>
      </c>
      <c r="E3620" s="376" t="s">
        <v>1982</v>
      </c>
      <c r="F3620" s="377">
        <v>1</v>
      </c>
      <c r="G3620" s="378">
        <v>71</v>
      </c>
      <c r="H3620" s="378">
        <v>71</v>
      </c>
      <c r="I3620" s="379">
        <v>9.5314423490000001E-5</v>
      </c>
      <c r="J3620" s="379">
        <v>1.34245667E-6</v>
      </c>
      <c r="K3620" s="379">
        <v>0</v>
      </c>
    </row>
    <row r="3621" spans="2:11" x14ac:dyDescent="0.2">
      <c r="B3621" s="375" t="s">
        <v>2435</v>
      </c>
      <c r="C3621" s="359" t="s">
        <v>1813</v>
      </c>
      <c r="D3621" s="359" t="s">
        <v>1779</v>
      </c>
      <c r="E3621" s="376" t="s">
        <v>1982</v>
      </c>
      <c r="F3621" s="377">
        <v>10</v>
      </c>
      <c r="G3621" s="378">
        <v>40</v>
      </c>
      <c r="H3621" s="378">
        <v>400</v>
      </c>
      <c r="I3621" s="379">
        <v>5.3698266754000003E-4</v>
      </c>
      <c r="J3621" s="379">
        <v>1.342456669E-5</v>
      </c>
      <c r="K3621" s="379">
        <v>0</v>
      </c>
    </row>
    <row r="3622" spans="2:11" x14ac:dyDescent="0.2">
      <c r="B3622" s="375" t="s">
        <v>2435</v>
      </c>
      <c r="C3622" s="359" t="s">
        <v>1778</v>
      </c>
      <c r="D3622" s="359" t="s">
        <v>1779</v>
      </c>
      <c r="E3622" s="376" t="s">
        <v>1982</v>
      </c>
      <c r="F3622" s="377">
        <v>10</v>
      </c>
      <c r="G3622" s="378">
        <v>275</v>
      </c>
      <c r="H3622" s="378">
        <v>2750</v>
      </c>
      <c r="I3622" s="379">
        <v>3.6917558393499998E-3</v>
      </c>
      <c r="J3622" s="379">
        <v>1.342456669E-5</v>
      </c>
      <c r="K3622" s="379">
        <v>0</v>
      </c>
    </row>
    <row r="3623" spans="2:11" x14ac:dyDescent="0.2">
      <c r="B3623" s="375" t="s">
        <v>2435</v>
      </c>
      <c r="C3623" s="359" t="s">
        <v>1921</v>
      </c>
      <c r="D3623" s="359" t="s">
        <v>1779</v>
      </c>
      <c r="E3623" s="376" t="s">
        <v>1982</v>
      </c>
      <c r="F3623" s="377">
        <v>1</v>
      </c>
      <c r="G3623" s="378">
        <v>80</v>
      </c>
      <c r="H3623" s="378">
        <v>80</v>
      </c>
      <c r="I3623" s="379">
        <v>1.0739653351E-4</v>
      </c>
      <c r="J3623" s="379">
        <v>1.34245667E-6</v>
      </c>
      <c r="K3623" s="379">
        <v>0</v>
      </c>
    </row>
    <row r="3624" spans="2:11" x14ac:dyDescent="0.2">
      <c r="B3624" s="375" t="s">
        <v>2435</v>
      </c>
      <c r="C3624" s="359" t="s">
        <v>1921</v>
      </c>
      <c r="D3624" s="359" t="s">
        <v>1779</v>
      </c>
      <c r="E3624" s="376" t="s">
        <v>1982</v>
      </c>
      <c r="F3624" s="377">
        <v>1</v>
      </c>
      <c r="G3624" s="378">
        <v>128</v>
      </c>
      <c r="H3624" s="378">
        <v>128</v>
      </c>
      <c r="I3624" s="379">
        <v>1.7183445361000001E-4</v>
      </c>
      <c r="J3624" s="379">
        <v>1.34245667E-6</v>
      </c>
      <c r="K3624" s="379">
        <v>0</v>
      </c>
    </row>
    <row r="3625" spans="2:11" x14ac:dyDescent="0.2">
      <c r="B3625" s="375" t="s">
        <v>2435</v>
      </c>
      <c r="C3625" s="359" t="s">
        <v>1820</v>
      </c>
      <c r="D3625" s="359" t="s">
        <v>1779</v>
      </c>
      <c r="E3625" s="376" t="s">
        <v>1982</v>
      </c>
      <c r="F3625" s="377">
        <v>16</v>
      </c>
      <c r="G3625" s="378">
        <v>250</v>
      </c>
      <c r="H3625" s="378">
        <v>4000</v>
      </c>
      <c r="I3625" s="379">
        <v>5.3698266754199997E-3</v>
      </c>
      <c r="J3625" s="379">
        <v>2.14793067E-5</v>
      </c>
      <c r="K3625" s="379">
        <v>0</v>
      </c>
    </row>
    <row r="3626" spans="2:11" x14ac:dyDescent="0.2">
      <c r="B3626" s="375" t="s">
        <v>2435</v>
      </c>
      <c r="C3626" s="359" t="s">
        <v>1930</v>
      </c>
      <c r="D3626" s="359" t="s">
        <v>1779</v>
      </c>
      <c r="E3626" s="376" t="s">
        <v>1982</v>
      </c>
      <c r="F3626" s="377">
        <v>27</v>
      </c>
      <c r="G3626" s="378">
        <v>307.96296296296299</v>
      </c>
      <c r="H3626" s="378">
        <v>8315</v>
      </c>
      <c r="I3626" s="379">
        <v>1.1162527201529999E-2</v>
      </c>
      <c r="J3626" s="379">
        <v>3.624633006E-5</v>
      </c>
      <c r="K3626" s="379">
        <v>0</v>
      </c>
    </row>
    <row r="3627" spans="2:11" x14ac:dyDescent="0.2">
      <c r="B3627" s="375" t="s">
        <v>2435</v>
      </c>
      <c r="C3627" s="359" t="s">
        <v>2064</v>
      </c>
      <c r="D3627" s="359" t="s">
        <v>1783</v>
      </c>
      <c r="E3627" s="376" t="s">
        <v>1982</v>
      </c>
      <c r="F3627" s="377">
        <v>16</v>
      </c>
      <c r="G3627" s="378">
        <v>313</v>
      </c>
      <c r="H3627" s="378">
        <v>5008</v>
      </c>
      <c r="I3627" s="379">
        <v>6.7230229976299998E-3</v>
      </c>
      <c r="J3627" s="379">
        <v>2.14793067E-5</v>
      </c>
      <c r="K3627" s="379">
        <v>0</v>
      </c>
    </row>
    <row r="3628" spans="2:11" x14ac:dyDescent="0.2">
      <c r="B3628" s="375" t="s">
        <v>2435</v>
      </c>
      <c r="C3628" s="359" t="s">
        <v>1933</v>
      </c>
      <c r="D3628" s="359" t="s">
        <v>1783</v>
      </c>
      <c r="E3628" s="376" t="s">
        <v>1982</v>
      </c>
      <c r="F3628" s="377">
        <v>5</v>
      </c>
      <c r="G3628" s="378">
        <v>95</v>
      </c>
      <c r="H3628" s="378">
        <v>475</v>
      </c>
      <c r="I3628" s="379">
        <v>6.3766691770999996E-4</v>
      </c>
      <c r="J3628" s="379">
        <v>6.7122833400000002E-6</v>
      </c>
      <c r="K3628" s="379">
        <v>0</v>
      </c>
    </row>
    <row r="3629" spans="2:11" x14ac:dyDescent="0.2">
      <c r="B3629" s="375" t="s">
        <v>2435</v>
      </c>
      <c r="C3629" s="359" t="s">
        <v>1852</v>
      </c>
      <c r="D3629" s="359" t="s">
        <v>1779</v>
      </c>
      <c r="E3629" s="376" t="s">
        <v>1982</v>
      </c>
      <c r="F3629" s="377">
        <v>18</v>
      </c>
      <c r="G3629" s="378">
        <v>175</v>
      </c>
      <c r="H3629" s="378">
        <v>3150</v>
      </c>
      <c r="I3629" s="379">
        <v>4.2287385068899997E-3</v>
      </c>
      <c r="J3629" s="379">
        <v>2.4164220039999999E-5</v>
      </c>
      <c r="K3629" s="379">
        <v>0</v>
      </c>
    </row>
    <row r="3630" spans="2:11" x14ac:dyDescent="0.2">
      <c r="B3630" s="375" t="s">
        <v>2435</v>
      </c>
      <c r="C3630" s="359" t="s">
        <v>1852</v>
      </c>
      <c r="D3630" s="359" t="s">
        <v>1779</v>
      </c>
      <c r="E3630" s="376" t="s">
        <v>1982</v>
      </c>
      <c r="F3630" s="377">
        <v>21</v>
      </c>
      <c r="G3630" s="378">
        <v>165</v>
      </c>
      <c r="H3630" s="378">
        <v>3465</v>
      </c>
      <c r="I3630" s="379">
        <v>4.6516123575799997E-3</v>
      </c>
      <c r="J3630" s="379">
        <v>2.8191590050000001E-5</v>
      </c>
      <c r="K3630" s="379">
        <v>0</v>
      </c>
    </row>
    <row r="3631" spans="2:11" x14ac:dyDescent="0.2">
      <c r="B3631" s="375" t="s">
        <v>2435</v>
      </c>
      <c r="C3631" s="359" t="s">
        <v>1857</v>
      </c>
      <c r="D3631" s="359" t="s">
        <v>1779</v>
      </c>
      <c r="E3631" s="376" t="s">
        <v>1982</v>
      </c>
      <c r="F3631" s="377">
        <v>1</v>
      </c>
      <c r="G3631" s="378">
        <v>55</v>
      </c>
      <c r="H3631" s="378">
        <v>55</v>
      </c>
      <c r="I3631" s="379">
        <v>7.3835116789999994E-5</v>
      </c>
      <c r="J3631" s="379">
        <v>1.34245667E-6</v>
      </c>
      <c r="K3631" s="379">
        <v>0</v>
      </c>
    </row>
    <row r="3632" spans="2:11" x14ac:dyDescent="0.2">
      <c r="B3632" s="375" t="s">
        <v>2435</v>
      </c>
      <c r="C3632" s="359" t="s">
        <v>2076</v>
      </c>
      <c r="D3632" s="359" t="s">
        <v>1779</v>
      </c>
      <c r="E3632" s="376" t="s">
        <v>1982</v>
      </c>
      <c r="F3632" s="377">
        <v>14</v>
      </c>
      <c r="G3632" s="378">
        <v>29</v>
      </c>
      <c r="H3632" s="378">
        <v>406</v>
      </c>
      <c r="I3632" s="379">
        <v>5.4503740756000002E-4</v>
      </c>
      <c r="J3632" s="379">
        <v>1.8794393359999999E-5</v>
      </c>
      <c r="K3632" s="379">
        <v>0</v>
      </c>
    </row>
    <row r="3633" spans="2:11" x14ac:dyDescent="0.2">
      <c r="B3633" s="375" t="s">
        <v>2435</v>
      </c>
      <c r="C3633" s="359" t="s">
        <v>1875</v>
      </c>
      <c r="D3633" s="359" t="s">
        <v>1779</v>
      </c>
      <c r="E3633" s="376" t="s">
        <v>1982</v>
      </c>
      <c r="F3633" s="377">
        <v>28</v>
      </c>
      <c r="G3633" s="378">
        <v>400</v>
      </c>
      <c r="H3633" s="378">
        <v>11200</v>
      </c>
      <c r="I3633" s="379">
        <v>1.503551469117E-2</v>
      </c>
      <c r="J3633" s="379">
        <v>3.7588786730000001E-5</v>
      </c>
      <c r="K3633" s="379">
        <v>0</v>
      </c>
    </row>
    <row r="3634" spans="2:11" x14ac:dyDescent="0.2">
      <c r="B3634" s="375" t="s">
        <v>2435</v>
      </c>
      <c r="C3634" s="359" t="s">
        <v>1876</v>
      </c>
      <c r="D3634" s="359" t="s">
        <v>1779</v>
      </c>
      <c r="E3634" s="376" t="s">
        <v>1982</v>
      </c>
      <c r="F3634" s="377">
        <v>12</v>
      </c>
      <c r="G3634" s="378">
        <v>344</v>
      </c>
      <c r="H3634" s="378">
        <v>4128</v>
      </c>
      <c r="I3634" s="379">
        <v>5.54166112903E-3</v>
      </c>
      <c r="J3634" s="379">
        <v>1.610948003E-5</v>
      </c>
      <c r="K3634" s="379">
        <v>0</v>
      </c>
    </row>
    <row r="3635" spans="2:11" x14ac:dyDescent="0.2">
      <c r="B3635" s="375" t="s">
        <v>2435</v>
      </c>
      <c r="C3635" s="359" t="s">
        <v>2256</v>
      </c>
      <c r="D3635" s="359" t="s">
        <v>2547</v>
      </c>
      <c r="E3635" s="376" t="s">
        <v>1982</v>
      </c>
      <c r="F3635" s="377">
        <v>156</v>
      </c>
      <c r="G3635" s="378">
        <v>291.57051282051299</v>
      </c>
      <c r="H3635" s="378">
        <v>45485</v>
      </c>
      <c r="I3635" s="379">
        <v>6.1061641582860003E-2</v>
      </c>
      <c r="J3635" s="379">
        <v>2.0942324033999999E-4</v>
      </c>
      <c r="K3635" s="379">
        <v>0</v>
      </c>
    </row>
    <row r="3636" spans="2:11" x14ac:dyDescent="0.2">
      <c r="B3636" s="375" t="s">
        <v>2435</v>
      </c>
      <c r="C3636" s="359" t="s">
        <v>1885</v>
      </c>
      <c r="D3636" s="359" t="s">
        <v>1779</v>
      </c>
      <c r="E3636" s="376" t="s">
        <v>1982</v>
      </c>
      <c r="F3636" s="377">
        <v>25</v>
      </c>
      <c r="G3636" s="378">
        <v>180</v>
      </c>
      <c r="H3636" s="378">
        <v>4500</v>
      </c>
      <c r="I3636" s="379">
        <v>6.0410550098500002E-3</v>
      </c>
      <c r="J3636" s="379">
        <v>3.3561416719999998E-5</v>
      </c>
      <c r="K3636" s="379">
        <v>0</v>
      </c>
    </row>
    <row r="3637" spans="2:11" x14ac:dyDescent="0.2">
      <c r="B3637" s="375" t="s">
        <v>2435</v>
      </c>
      <c r="C3637" s="359" t="s">
        <v>2054</v>
      </c>
      <c r="D3637" s="359" t="s">
        <v>2547</v>
      </c>
      <c r="E3637" s="376" t="s">
        <v>1982</v>
      </c>
      <c r="F3637" s="377">
        <v>15</v>
      </c>
      <c r="G3637" s="378">
        <v>266</v>
      </c>
      <c r="H3637" s="378">
        <v>3990</v>
      </c>
      <c r="I3637" s="379">
        <v>5.3564021087300004E-3</v>
      </c>
      <c r="J3637" s="379">
        <v>2.013685003E-5</v>
      </c>
      <c r="K3637" s="379">
        <v>0</v>
      </c>
    </row>
    <row r="3638" spans="2:11" x14ac:dyDescent="0.2">
      <c r="B3638" s="375" t="s">
        <v>2435</v>
      </c>
      <c r="C3638" s="359" t="s">
        <v>2101</v>
      </c>
      <c r="D3638" s="359" t="s">
        <v>2547</v>
      </c>
      <c r="E3638" s="376" t="s">
        <v>1982</v>
      </c>
      <c r="F3638" s="377">
        <v>2</v>
      </c>
      <c r="G3638" s="378">
        <v>120</v>
      </c>
      <c r="H3638" s="378">
        <v>240</v>
      </c>
      <c r="I3638" s="379">
        <v>3.2218960052999998E-4</v>
      </c>
      <c r="J3638" s="379">
        <v>2.68491334E-6</v>
      </c>
      <c r="K3638" s="379">
        <v>0</v>
      </c>
    </row>
    <row r="3639" spans="2:11" x14ac:dyDescent="0.2">
      <c r="B3639" s="375" t="s">
        <v>2435</v>
      </c>
      <c r="C3639" s="359" t="s">
        <v>2101</v>
      </c>
      <c r="D3639" s="359" t="s">
        <v>2547</v>
      </c>
      <c r="E3639" s="376" t="s">
        <v>1982</v>
      </c>
      <c r="F3639" s="377">
        <v>32</v>
      </c>
      <c r="G3639" s="378">
        <v>413.40625</v>
      </c>
      <c r="H3639" s="378">
        <v>13229</v>
      </c>
      <c r="I3639" s="379">
        <v>1.7759359272279999E-2</v>
      </c>
      <c r="J3639" s="379">
        <v>4.2958613400000001E-5</v>
      </c>
      <c r="K3639" s="379">
        <v>0</v>
      </c>
    </row>
    <row r="3640" spans="2:11" x14ac:dyDescent="0.2">
      <c r="B3640" s="375" t="s">
        <v>2436</v>
      </c>
      <c r="C3640" s="359" t="s">
        <v>2210</v>
      </c>
      <c r="D3640" s="359" t="s">
        <v>2547</v>
      </c>
      <c r="E3640" s="376" t="s">
        <v>1982</v>
      </c>
      <c r="F3640" s="377">
        <v>68</v>
      </c>
      <c r="G3640" s="378">
        <v>285</v>
      </c>
      <c r="H3640" s="378">
        <v>19380</v>
      </c>
      <c r="I3640" s="379">
        <v>2.601681024241E-2</v>
      </c>
      <c r="J3640" s="379">
        <v>9.1287053480000005E-5</v>
      </c>
      <c r="K3640" s="379">
        <v>0</v>
      </c>
    </row>
    <row r="3641" spans="2:11" x14ac:dyDescent="0.2">
      <c r="B3641" s="375" t="s">
        <v>2436</v>
      </c>
      <c r="C3641" s="359" t="s">
        <v>2101</v>
      </c>
      <c r="D3641" s="359" t="s">
        <v>2547</v>
      </c>
      <c r="E3641" s="376" t="s">
        <v>1982</v>
      </c>
      <c r="F3641" s="377">
        <v>10</v>
      </c>
      <c r="G3641" s="378">
        <v>230</v>
      </c>
      <c r="H3641" s="378">
        <v>2300</v>
      </c>
      <c r="I3641" s="379">
        <v>3.0876503383699999E-3</v>
      </c>
      <c r="J3641" s="379">
        <v>1.342456669E-5</v>
      </c>
      <c r="K3641" s="379">
        <v>0</v>
      </c>
    </row>
    <row r="3642" spans="2:11" x14ac:dyDescent="0.2">
      <c r="B3642" s="375" t="s">
        <v>2437</v>
      </c>
      <c r="C3642" s="359" t="s">
        <v>2203</v>
      </c>
      <c r="D3642" s="359" t="s">
        <v>2547</v>
      </c>
      <c r="E3642" s="376" t="s">
        <v>1982</v>
      </c>
      <c r="F3642" s="377">
        <v>7</v>
      </c>
      <c r="G3642" s="378">
        <v>415</v>
      </c>
      <c r="H3642" s="378">
        <v>2905</v>
      </c>
      <c r="I3642" s="379">
        <v>3.89983662302E-3</v>
      </c>
      <c r="J3642" s="379">
        <v>9.3971966799999994E-6</v>
      </c>
      <c r="K3642" s="379">
        <v>0</v>
      </c>
    </row>
    <row r="3643" spans="2:11" x14ac:dyDescent="0.2">
      <c r="B3643" s="375" t="s">
        <v>2437</v>
      </c>
      <c r="C3643" s="359" t="s">
        <v>1823</v>
      </c>
      <c r="D3643" s="359" t="s">
        <v>1779</v>
      </c>
      <c r="E3643" s="376" t="s">
        <v>1982</v>
      </c>
      <c r="F3643" s="377">
        <v>87</v>
      </c>
      <c r="G3643" s="378">
        <v>409</v>
      </c>
      <c r="H3643" s="378">
        <v>35583</v>
      </c>
      <c r="I3643" s="379">
        <v>4.7768635647859999E-2</v>
      </c>
      <c r="J3643" s="379">
        <v>1.1679373018999999E-4</v>
      </c>
      <c r="K3643" s="379">
        <v>0</v>
      </c>
    </row>
    <row r="3644" spans="2:11" x14ac:dyDescent="0.2">
      <c r="B3644" s="375" t="s">
        <v>2437</v>
      </c>
      <c r="C3644" s="359" t="s">
        <v>1839</v>
      </c>
      <c r="D3644" s="359" t="s">
        <v>1783</v>
      </c>
      <c r="E3644" s="376" t="s">
        <v>1982</v>
      </c>
      <c r="F3644" s="377">
        <v>11</v>
      </c>
      <c r="G3644" s="378">
        <v>425</v>
      </c>
      <c r="H3644" s="378">
        <v>4675</v>
      </c>
      <c r="I3644" s="379">
        <v>6.2759849269000004E-3</v>
      </c>
      <c r="J3644" s="379">
        <v>1.4767023359999999E-5</v>
      </c>
      <c r="K3644" s="379">
        <v>0</v>
      </c>
    </row>
    <row r="3645" spans="2:11" x14ac:dyDescent="0.2">
      <c r="B3645" s="375" t="s">
        <v>2437</v>
      </c>
      <c r="C3645" s="359" t="s">
        <v>1974</v>
      </c>
      <c r="D3645" s="359" t="s">
        <v>2547</v>
      </c>
      <c r="E3645" s="376" t="s">
        <v>1982</v>
      </c>
      <c r="F3645" s="377">
        <v>30</v>
      </c>
      <c r="G3645" s="378">
        <v>270</v>
      </c>
      <c r="H3645" s="378">
        <v>8100</v>
      </c>
      <c r="I3645" s="379">
        <v>1.087389901772E-2</v>
      </c>
      <c r="J3645" s="379">
        <v>4.0273700070000002E-5</v>
      </c>
      <c r="K3645" s="379">
        <v>0</v>
      </c>
    </row>
    <row r="3646" spans="2:11" x14ac:dyDescent="0.2">
      <c r="B3646" s="375" t="s">
        <v>2438</v>
      </c>
      <c r="C3646" s="359" t="s">
        <v>1808</v>
      </c>
      <c r="D3646" s="359" t="s">
        <v>1779</v>
      </c>
      <c r="E3646" s="376" t="s">
        <v>1982</v>
      </c>
      <c r="F3646" s="377">
        <v>1</v>
      </c>
      <c r="G3646" s="378">
        <v>100</v>
      </c>
      <c r="H3646" s="378">
        <v>100</v>
      </c>
      <c r="I3646" s="379">
        <v>1.3424566689E-4</v>
      </c>
      <c r="J3646" s="379">
        <v>1.34245667E-6</v>
      </c>
      <c r="K3646" s="379">
        <v>0</v>
      </c>
    </row>
    <row r="3647" spans="2:11" x14ac:dyDescent="0.2">
      <c r="B3647" s="375" t="s">
        <v>2438</v>
      </c>
      <c r="C3647" s="359" t="s">
        <v>1921</v>
      </c>
      <c r="D3647" s="359" t="s">
        <v>1779</v>
      </c>
      <c r="E3647" s="376" t="s">
        <v>1982</v>
      </c>
      <c r="F3647" s="377">
        <v>40</v>
      </c>
      <c r="G3647" s="378">
        <v>392.55</v>
      </c>
      <c r="H3647" s="378">
        <v>15702</v>
      </c>
      <c r="I3647" s="379">
        <v>2.1079254614359999E-2</v>
      </c>
      <c r="J3647" s="379">
        <v>5.3698266749999998E-5</v>
      </c>
      <c r="K3647" s="379">
        <v>0</v>
      </c>
    </row>
    <row r="3648" spans="2:11" x14ac:dyDescent="0.2">
      <c r="B3648" s="375" t="s">
        <v>2438</v>
      </c>
      <c r="C3648" s="359" t="s">
        <v>1823</v>
      </c>
      <c r="D3648" s="359" t="s">
        <v>1779</v>
      </c>
      <c r="E3648" s="376" t="s">
        <v>1982</v>
      </c>
      <c r="F3648" s="377">
        <v>55</v>
      </c>
      <c r="G3648" s="378">
        <v>148.54545454545499</v>
      </c>
      <c r="H3648" s="378">
        <v>8170</v>
      </c>
      <c r="I3648" s="379">
        <v>1.0967870984539999E-2</v>
      </c>
      <c r="J3648" s="379">
        <v>7.3835116789999994E-5</v>
      </c>
      <c r="K3648" s="379">
        <v>0</v>
      </c>
    </row>
    <row r="3649" spans="2:11" x14ac:dyDescent="0.2">
      <c r="B3649" s="375" t="s">
        <v>2438</v>
      </c>
      <c r="C3649" s="359" t="s">
        <v>2070</v>
      </c>
      <c r="D3649" s="359" t="s">
        <v>1783</v>
      </c>
      <c r="E3649" s="376" t="s">
        <v>1982</v>
      </c>
      <c r="F3649" s="377">
        <v>20</v>
      </c>
      <c r="G3649" s="378">
        <v>129</v>
      </c>
      <c r="H3649" s="378">
        <v>2580</v>
      </c>
      <c r="I3649" s="379">
        <v>3.46353820565E-3</v>
      </c>
      <c r="J3649" s="379">
        <v>2.6849133380000001E-5</v>
      </c>
      <c r="K3649" s="379">
        <v>0</v>
      </c>
    </row>
    <row r="3650" spans="2:11" x14ac:dyDescent="0.2">
      <c r="B3650" s="375" t="s">
        <v>2438</v>
      </c>
      <c r="C3650" s="359" t="s">
        <v>1844</v>
      </c>
      <c r="D3650" s="359" t="s">
        <v>1779</v>
      </c>
      <c r="E3650" s="376" t="s">
        <v>1982</v>
      </c>
      <c r="F3650" s="377">
        <v>2</v>
      </c>
      <c r="G3650" s="378">
        <v>15</v>
      </c>
      <c r="H3650" s="378">
        <v>30</v>
      </c>
      <c r="I3650" s="379">
        <v>4.0273700070000002E-5</v>
      </c>
      <c r="J3650" s="379">
        <v>2.68491334E-6</v>
      </c>
      <c r="K3650" s="379">
        <v>0</v>
      </c>
    </row>
    <row r="3651" spans="2:11" x14ac:dyDescent="0.2">
      <c r="B3651" s="375" t="s">
        <v>2438</v>
      </c>
      <c r="C3651" s="359" t="s">
        <v>1851</v>
      </c>
      <c r="D3651" s="359" t="s">
        <v>1779</v>
      </c>
      <c r="E3651" s="376" t="s">
        <v>1982</v>
      </c>
      <c r="F3651" s="377">
        <v>1</v>
      </c>
      <c r="G3651" s="378">
        <v>30</v>
      </c>
      <c r="H3651" s="378">
        <v>30</v>
      </c>
      <c r="I3651" s="379">
        <v>4.0273700070000002E-5</v>
      </c>
      <c r="J3651" s="379">
        <v>1.34245667E-6</v>
      </c>
      <c r="K3651" s="379">
        <v>0</v>
      </c>
    </row>
    <row r="3652" spans="2:11" x14ac:dyDescent="0.2">
      <c r="B3652" s="375" t="s">
        <v>2438</v>
      </c>
      <c r="C3652" s="359" t="s">
        <v>1852</v>
      </c>
      <c r="D3652" s="359" t="s">
        <v>1779</v>
      </c>
      <c r="E3652" s="376" t="s">
        <v>1982</v>
      </c>
      <c r="F3652" s="377">
        <v>63</v>
      </c>
      <c r="G3652" s="378">
        <v>261</v>
      </c>
      <c r="H3652" s="378">
        <v>16443</v>
      </c>
      <c r="I3652" s="379">
        <v>2.207401500598E-2</v>
      </c>
      <c r="J3652" s="379">
        <v>8.4574770139999998E-5</v>
      </c>
      <c r="K3652" s="379">
        <v>0</v>
      </c>
    </row>
    <row r="3653" spans="2:11" x14ac:dyDescent="0.2">
      <c r="B3653" s="375" t="s">
        <v>2438</v>
      </c>
      <c r="C3653" s="359" t="s">
        <v>1857</v>
      </c>
      <c r="D3653" s="359" t="s">
        <v>1779</v>
      </c>
      <c r="E3653" s="376" t="s">
        <v>1982</v>
      </c>
      <c r="F3653" s="377">
        <v>8</v>
      </c>
      <c r="G3653" s="378">
        <v>244.375</v>
      </c>
      <c r="H3653" s="378">
        <v>1955</v>
      </c>
      <c r="I3653" s="379">
        <v>2.6245027876100001E-3</v>
      </c>
      <c r="J3653" s="379">
        <v>1.073965335E-5</v>
      </c>
      <c r="K3653" s="379">
        <v>0</v>
      </c>
    </row>
    <row r="3654" spans="2:11" x14ac:dyDescent="0.2">
      <c r="B3654" s="375" t="s">
        <v>2438</v>
      </c>
      <c r="C3654" s="359" t="s">
        <v>2076</v>
      </c>
      <c r="D3654" s="359" t="s">
        <v>1779</v>
      </c>
      <c r="E3654" s="376" t="s">
        <v>1982</v>
      </c>
      <c r="F3654" s="377">
        <v>47</v>
      </c>
      <c r="G3654" s="378">
        <v>305</v>
      </c>
      <c r="H3654" s="378">
        <v>14335</v>
      </c>
      <c r="I3654" s="379">
        <v>1.9244116348029999E-2</v>
      </c>
      <c r="J3654" s="379">
        <v>6.3095463440000004E-5</v>
      </c>
      <c r="K3654" s="379">
        <v>0</v>
      </c>
    </row>
    <row r="3655" spans="2:11" x14ac:dyDescent="0.2">
      <c r="B3655" s="375" t="s">
        <v>2438</v>
      </c>
      <c r="C3655" s="359" t="s">
        <v>1876</v>
      </c>
      <c r="D3655" s="359" t="s">
        <v>1779</v>
      </c>
      <c r="E3655" s="376" t="s">
        <v>1982</v>
      </c>
      <c r="F3655" s="377">
        <v>1</v>
      </c>
      <c r="G3655" s="378">
        <v>305</v>
      </c>
      <c r="H3655" s="378">
        <v>305</v>
      </c>
      <c r="I3655" s="379">
        <v>4.0944928399999999E-4</v>
      </c>
      <c r="J3655" s="379">
        <v>1.34245667E-6</v>
      </c>
      <c r="K3655" s="379">
        <v>0</v>
      </c>
    </row>
    <row r="3656" spans="2:11" x14ac:dyDescent="0.2">
      <c r="B3656" s="375" t="s">
        <v>2438</v>
      </c>
      <c r="C3656" s="359" t="s">
        <v>1901</v>
      </c>
      <c r="D3656" s="359" t="s">
        <v>1783</v>
      </c>
      <c r="E3656" s="376" t="s">
        <v>1982</v>
      </c>
      <c r="F3656" s="377">
        <v>7</v>
      </c>
      <c r="G3656" s="378">
        <v>354</v>
      </c>
      <c r="H3656" s="378">
        <v>2478</v>
      </c>
      <c r="I3656" s="379">
        <v>3.3266076254200002E-3</v>
      </c>
      <c r="J3656" s="379">
        <v>9.3971966799999994E-6</v>
      </c>
      <c r="K3656" s="379">
        <v>0</v>
      </c>
    </row>
    <row r="3657" spans="2:11" x14ac:dyDescent="0.2">
      <c r="B3657" s="375" t="s">
        <v>2438</v>
      </c>
      <c r="C3657" s="359" t="s">
        <v>1901</v>
      </c>
      <c r="D3657" s="359" t="s">
        <v>1783</v>
      </c>
      <c r="E3657" s="376" t="s">
        <v>1982</v>
      </c>
      <c r="F3657" s="377">
        <v>8</v>
      </c>
      <c r="G3657" s="378">
        <v>330</v>
      </c>
      <c r="H3657" s="378">
        <v>2640</v>
      </c>
      <c r="I3657" s="379">
        <v>3.5440856057800002E-3</v>
      </c>
      <c r="J3657" s="379">
        <v>1.073965335E-5</v>
      </c>
      <c r="K3657" s="379">
        <v>0</v>
      </c>
    </row>
    <row r="3658" spans="2:11" x14ac:dyDescent="0.2">
      <c r="B3658" s="375" t="s">
        <v>2439</v>
      </c>
      <c r="C3658" s="359" t="s">
        <v>1778</v>
      </c>
      <c r="D3658" s="359" t="s">
        <v>1779</v>
      </c>
      <c r="E3658" s="376" t="s">
        <v>1982</v>
      </c>
      <c r="F3658" s="377">
        <v>2</v>
      </c>
      <c r="G3658" s="378">
        <v>190</v>
      </c>
      <c r="H3658" s="378">
        <v>380</v>
      </c>
      <c r="I3658" s="379">
        <v>5.1013353416000005E-4</v>
      </c>
      <c r="J3658" s="379">
        <v>2.68491334E-6</v>
      </c>
      <c r="K3658" s="379">
        <v>0</v>
      </c>
    </row>
    <row r="3659" spans="2:11" x14ac:dyDescent="0.2">
      <c r="B3659" s="375" t="s">
        <v>2439</v>
      </c>
      <c r="C3659" s="359" t="s">
        <v>1921</v>
      </c>
      <c r="D3659" s="359" t="s">
        <v>1779</v>
      </c>
      <c r="E3659" s="376" t="s">
        <v>1982</v>
      </c>
      <c r="F3659" s="377">
        <v>53</v>
      </c>
      <c r="G3659" s="378">
        <v>364</v>
      </c>
      <c r="H3659" s="378">
        <v>19292</v>
      </c>
      <c r="I3659" s="379">
        <v>2.5898674055549999E-2</v>
      </c>
      <c r="J3659" s="379">
        <v>7.1150203450000006E-5</v>
      </c>
      <c r="K3659" s="379">
        <v>0</v>
      </c>
    </row>
    <row r="3660" spans="2:11" x14ac:dyDescent="0.2">
      <c r="B3660" s="375" t="s">
        <v>2439</v>
      </c>
      <c r="C3660" s="359" t="s">
        <v>1822</v>
      </c>
      <c r="D3660" s="359" t="s">
        <v>1783</v>
      </c>
      <c r="E3660" s="376" t="s">
        <v>1982</v>
      </c>
      <c r="F3660" s="377">
        <v>107</v>
      </c>
      <c r="G3660" s="378">
        <v>330</v>
      </c>
      <c r="H3660" s="378">
        <v>35310</v>
      </c>
      <c r="I3660" s="379">
        <v>4.7402144977270001E-2</v>
      </c>
      <c r="J3660" s="379">
        <v>1.4364286356999999E-4</v>
      </c>
      <c r="K3660" s="379">
        <v>0</v>
      </c>
    </row>
    <row r="3661" spans="2:11" x14ac:dyDescent="0.2">
      <c r="B3661" s="375" t="s">
        <v>2439</v>
      </c>
      <c r="C3661" s="359" t="s">
        <v>1930</v>
      </c>
      <c r="D3661" s="359" t="s">
        <v>1779</v>
      </c>
      <c r="E3661" s="376" t="s">
        <v>1982</v>
      </c>
      <c r="F3661" s="377">
        <v>17</v>
      </c>
      <c r="G3661" s="378">
        <v>80</v>
      </c>
      <c r="H3661" s="378">
        <v>1360</v>
      </c>
      <c r="I3661" s="379">
        <v>1.82574106964E-3</v>
      </c>
      <c r="J3661" s="379">
        <v>2.2821763370000001E-5</v>
      </c>
      <c r="K3661" s="379">
        <v>0</v>
      </c>
    </row>
    <row r="3662" spans="2:11" x14ac:dyDescent="0.2">
      <c r="B3662" s="375" t="s">
        <v>2439</v>
      </c>
      <c r="C3662" s="359" t="s">
        <v>1930</v>
      </c>
      <c r="D3662" s="359" t="s">
        <v>1779</v>
      </c>
      <c r="E3662" s="376" t="s">
        <v>1982</v>
      </c>
      <c r="F3662" s="377">
        <v>14</v>
      </c>
      <c r="G3662" s="378">
        <v>325</v>
      </c>
      <c r="H3662" s="378">
        <v>4550</v>
      </c>
      <c r="I3662" s="379">
        <v>6.1081778432899997E-3</v>
      </c>
      <c r="J3662" s="379">
        <v>1.8794393359999999E-5</v>
      </c>
      <c r="K3662" s="379">
        <v>0</v>
      </c>
    </row>
    <row r="3663" spans="2:11" x14ac:dyDescent="0.2">
      <c r="B3663" s="375" t="s">
        <v>2439</v>
      </c>
      <c r="C3663" s="359" t="s">
        <v>1930</v>
      </c>
      <c r="D3663" s="359" t="s">
        <v>1779</v>
      </c>
      <c r="E3663" s="376" t="s">
        <v>1982</v>
      </c>
      <c r="F3663" s="377">
        <v>44</v>
      </c>
      <c r="G3663" s="378">
        <v>105</v>
      </c>
      <c r="H3663" s="378">
        <v>4620</v>
      </c>
      <c r="I3663" s="379">
        <v>6.2021498101099996E-3</v>
      </c>
      <c r="J3663" s="379">
        <v>5.9068093430000001E-5</v>
      </c>
      <c r="K3663" s="379">
        <v>0</v>
      </c>
    </row>
    <row r="3664" spans="2:11" x14ac:dyDescent="0.2">
      <c r="B3664" s="375" t="s">
        <v>2439</v>
      </c>
      <c r="C3664" s="359" t="s">
        <v>2005</v>
      </c>
      <c r="D3664" s="359" t="s">
        <v>1779</v>
      </c>
      <c r="E3664" s="376" t="s">
        <v>1982</v>
      </c>
      <c r="F3664" s="377">
        <v>12</v>
      </c>
      <c r="G3664" s="378">
        <v>165</v>
      </c>
      <c r="H3664" s="378">
        <v>1980</v>
      </c>
      <c r="I3664" s="379">
        <v>2.6580642043299999E-3</v>
      </c>
      <c r="J3664" s="379">
        <v>1.610948003E-5</v>
      </c>
      <c r="K3664" s="379">
        <v>0</v>
      </c>
    </row>
    <row r="3665" spans="2:11" x14ac:dyDescent="0.2">
      <c r="B3665" s="375" t="s">
        <v>2439</v>
      </c>
      <c r="C3665" s="359" t="s">
        <v>1852</v>
      </c>
      <c r="D3665" s="359" t="s">
        <v>1779</v>
      </c>
      <c r="E3665" s="376" t="s">
        <v>1982</v>
      </c>
      <c r="F3665" s="377">
        <v>67</v>
      </c>
      <c r="G3665" s="378">
        <v>318.58208955223898</v>
      </c>
      <c r="H3665" s="378">
        <v>21345</v>
      </c>
      <c r="I3665" s="379">
        <v>2.865473759671E-2</v>
      </c>
      <c r="J3665" s="379">
        <v>8.9944596809999998E-5</v>
      </c>
      <c r="K3665" s="379">
        <v>0</v>
      </c>
    </row>
    <row r="3666" spans="2:11" x14ac:dyDescent="0.2">
      <c r="B3666" s="375" t="s">
        <v>2439</v>
      </c>
      <c r="C3666" s="359" t="s">
        <v>1857</v>
      </c>
      <c r="D3666" s="359" t="s">
        <v>1779</v>
      </c>
      <c r="E3666" s="376" t="s">
        <v>1982</v>
      </c>
      <c r="F3666" s="377">
        <v>24</v>
      </c>
      <c r="G3666" s="378">
        <v>248.75</v>
      </c>
      <c r="H3666" s="378">
        <v>5970</v>
      </c>
      <c r="I3666" s="379">
        <v>8.0144663130599994E-3</v>
      </c>
      <c r="J3666" s="379">
        <v>3.2218960049999997E-5</v>
      </c>
      <c r="K3666" s="379">
        <v>0</v>
      </c>
    </row>
    <row r="3667" spans="2:11" x14ac:dyDescent="0.2">
      <c r="B3667" s="375" t="s">
        <v>2439</v>
      </c>
      <c r="C3667" s="359" t="s">
        <v>2076</v>
      </c>
      <c r="D3667" s="359" t="s">
        <v>1779</v>
      </c>
      <c r="E3667" s="376" t="s">
        <v>1982</v>
      </c>
      <c r="F3667" s="377">
        <v>2</v>
      </c>
      <c r="G3667" s="378">
        <v>270</v>
      </c>
      <c r="H3667" s="378">
        <v>540</v>
      </c>
      <c r="I3667" s="379">
        <v>7.2492660117999996E-4</v>
      </c>
      <c r="J3667" s="379">
        <v>2.68491334E-6</v>
      </c>
      <c r="K3667" s="379">
        <v>0</v>
      </c>
    </row>
    <row r="3668" spans="2:11" x14ac:dyDescent="0.2">
      <c r="B3668" s="375" t="s">
        <v>2439</v>
      </c>
      <c r="C3668" s="359" t="s">
        <v>2076</v>
      </c>
      <c r="D3668" s="359" t="s">
        <v>1779</v>
      </c>
      <c r="E3668" s="376" t="s">
        <v>1982</v>
      </c>
      <c r="F3668" s="377">
        <v>4</v>
      </c>
      <c r="G3668" s="378">
        <v>390</v>
      </c>
      <c r="H3668" s="378">
        <v>1560</v>
      </c>
      <c r="I3668" s="379">
        <v>2.09423240341E-3</v>
      </c>
      <c r="J3668" s="379">
        <v>5.36982668E-6</v>
      </c>
      <c r="K3668" s="379">
        <v>0</v>
      </c>
    </row>
    <row r="3669" spans="2:11" x14ac:dyDescent="0.2">
      <c r="B3669" s="375" t="s">
        <v>2439</v>
      </c>
      <c r="C3669" s="359" t="s">
        <v>1956</v>
      </c>
      <c r="D3669" s="359" t="s">
        <v>1783</v>
      </c>
      <c r="E3669" s="376" t="s">
        <v>1982</v>
      </c>
      <c r="F3669" s="377">
        <v>71</v>
      </c>
      <c r="G3669" s="378">
        <v>435.49295774647902</v>
      </c>
      <c r="H3669" s="378">
        <v>30920</v>
      </c>
      <c r="I3669" s="379">
        <v>4.1508760200990001E-2</v>
      </c>
      <c r="J3669" s="379">
        <v>9.5314423490000001E-5</v>
      </c>
      <c r="K3669" s="379">
        <v>0</v>
      </c>
    </row>
    <row r="3670" spans="2:11" x14ac:dyDescent="0.2">
      <c r="B3670" s="375" t="s">
        <v>2439</v>
      </c>
      <c r="C3670" s="359" t="s">
        <v>1885</v>
      </c>
      <c r="D3670" s="359" t="s">
        <v>1779</v>
      </c>
      <c r="E3670" s="376" t="s">
        <v>1982</v>
      </c>
      <c r="F3670" s="377">
        <v>37</v>
      </c>
      <c r="G3670" s="378">
        <v>125</v>
      </c>
      <c r="H3670" s="378">
        <v>4625</v>
      </c>
      <c r="I3670" s="379">
        <v>6.2088620934500002E-3</v>
      </c>
      <c r="J3670" s="379">
        <v>4.9670896749999998E-5</v>
      </c>
      <c r="K3670" s="379">
        <v>0</v>
      </c>
    </row>
    <row r="3671" spans="2:11" x14ac:dyDescent="0.2">
      <c r="B3671" s="375" t="s">
        <v>2439</v>
      </c>
      <c r="C3671" s="359" t="s">
        <v>1885</v>
      </c>
      <c r="D3671" s="359" t="s">
        <v>1779</v>
      </c>
      <c r="E3671" s="376" t="s">
        <v>1982</v>
      </c>
      <c r="F3671" s="377">
        <v>42</v>
      </c>
      <c r="G3671" s="378">
        <v>135</v>
      </c>
      <c r="H3671" s="378">
        <v>5670</v>
      </c>
      <c r="I3671" s="379">
        <v>7.61172931241E-3</v>
      </c>
      <c r="J3671" s="379">
        <v>5.638318009E-5</v>
      </c>
      <c r="K3671" s="379">
        <v>0</v>
      </c>
    </row>
    <row r="3672" spans="2:11" x14ac:dyDescent="0.2">
      <c r="B3672" s="375" t="s">
        <v>2439</v>
      </c>
      <c r="C3672" s="359" t="s">
        <v>2112</v>
      </c>
      <c r="D3672" s="359" t="s">
        <v>1783</v>
      </c>
      <c r="E3672" s="376" t="s">
        <v>1982</v>
      </c>
      <c r="F3672" s="377">
        <v>5</v>
      </c>
      <c r="G3672" s="378">
        <v>66</v>
      </c>
      <c r="H3672" s="378">
        <v>330</v>
      </c>
      <c r="I3672" s="379">
        <v>4.4301070072000001E-4</v>
      </c>
      <c r="J3672" s="379">
        <v>6.7122833400000002E-6</v>
      </c>
      <c r="K3672" s="379">
        <v>0</v>
      </c>
    </row>
    <row r="3673" spans="2:11" x14ac:dyDescent="0.2">
      <c r="B3673" s="375" t="s">
        <v>2439</v>
      </c>
      <c r="C3673" s="359" t="s">
        <v>1901</v>
      </c>
      <c r="D3673" s="359" t="s">
        <v>1783</v>
      </c>
      <c r="E3673" s="376" t="s">
        <v>1982</v>
      </c>
      <c r="F3673" s="377">
        <v>8</v>
      </c>
      <c r="G3673" s="378">
        <v>285</v>
      </c>
      <c r="H3673" s="378">
        <v>2280</v>
      </c>
      <c r="I3673" s="379">
        <v>3.0608012049899999E-3</v>
      </c>
      <c r="J3673" s="379">
        <v>1.073965335E-5</v>
      </c>
      <c r="K3673" s="379">
        <v>0</v>
      </c>
    </row>
    <row r="3674" spans="2:11" x14ac:dyDescent="0.2">
      <c r="B3674" s="375" t="s">
        <v>2439</v>
      </c>
      <c r="C3674" s="359" t="s">
        <v>1901</v>
      </c>
      <c r="D3674" s="359" t="s">
        <v>1783</v>
      </c>
      <c r="E3674" s="376" t="s">
        <v>1982</v>
      </c>
      <c r="F3674" s="377">
        <v>193</v>
      </c>
      <c r="G3674" s="378">
        <v>459.79274611399001</v>
      </c>
      <c r="H3674" s="378">
        <v>88740</v>
      </c>
      <c r="I3674" s="379">
        <v>0.11912960479418</v>
      </c>
      <c r="J3674" s="379">
        <v>2.5909413709000002E-4</v>
      </c>
      <c r="K3674" s="379">
        <v>0</v>
      </c>
    </row>
    <row r="3675" spans="2:11" x14ac:dyDescent="0.2">
      <c r="B3675" s="375" t="s">
        <v>2440</v>
      </c>
      <c r="C3675" s="359" t="s">
        <v>2088</v>
      </c>
      <c r="D3675" s="359" t="s">
        <v>1779</v>
      </c>
      <c r="E3675" s="376" t="s">
        <v>1982</v>
      </c>
      <c r="F3675" s="377">
        <v>5</v>
      </c>
      <c r="G3675" s="378">
        <v>300</v>
      </c>
      <c r="H3675" s="378">
        <v>1500</v>
      </c>
      <c r="I3675" s="379">
        <v>2.0136850032799998E-3</v>
      </c>
      <c r="J3675" s="379">
        <v>6.7122833400000002E-6</v>
      </c>
      <c r="K3675" s="379">
        <v>0</v>
      </c>
    </row>
    <row r="3676" spans="2:11" x14ac:dyDescent="0.2">
      <c r="B3676" s="375" t="s">
        <v>2440</v>
      </c>
      <c r="C3676" s="359" t="s">
        <v>2067</v>
      </c>
      <c r="D3676" s="359" t="s">
        <v>2547</v>
      </c>
      <c r="E3676" s="376" t="s">
        <v>1982</v>
      </c>
      <c r="F3676" s="377">
        <v>2</v>
      </c>
      <c r="G3676" s="378">
        <v>300</v>
      </c>
      <c r="H3676" s="378">
        <v>600</v>
      </c>
      <c r="I3676" s="379">
        <v>8.0547400130999999E-4</v>
      </c>
      <c r="J3676" s="379">
        <v>2.68491334E-6</v>
      </c>
      <c r="K3676" s="379">
        <v>0</v>
      </c>
    </row>
    <row r="3677" spans="2:11" x14ac:dyDescent="0.2">
      <c r="B3677" s="375" t="s">
        <v>2440</v>
      </c>
      <c r="C3677" s="359" t="s">
        <v>1921</v>
      </c>
      <c r="D3677" s="359" t="s">
        <v>1779</v>
      </c>
      <c r="E3677" s="376" t="s">
        <v>1982</v>
      </c>
      <c r="F3677" s="377">
        <v>3</v>
      </c>
      <c r="G3677" s="378">
        <v>104</v>
      </c>
      <c r="H3677" s="378">
        <v>312</v>
      </c>
      <c r="I3677" s="379">
        <v>4.1884648067999999E-4</v>
      </c>
      <c r="J3677" s="379">
        <v>4.02737001E-6</v>
      </c>
      <c r="K3677" s="379">
        <v>0</v>
      </c>
    </row>
    <row r="3678" spans="2:11" x14ac:dyDescent="0.2">
      <c r="B3678" s="375" t="s">
        <v>2440</v>
      </c>
      <c r="C3678" s="359" t="s">
        <v>1825</v>
      </c>
      <c r="D3678" s="359" t="s">
        <v>1779</v>
      </c>
      <c r="E3678" s="376" t="s">
        <v>1982</v>
      </c>
      <c r="F3678" s="377">
        <v>17</v>
      </c>
      <c r="G3678" s="378">
        <v>190</v>
      </c>
      <c r="H3678" s="378">
        <v>3230</v>
      </c>
      <c r="I3678" s="379">
        <v>4.3361350403999998E-3</v>
      </c>
      <c r="J3678" s="379">
        <v>2.2821763370000001E-5</v>
      </c>
      <c r="K3678" s="379">
        <v>0</v>
      </c>
    </row>
    <row r="3679" spans="2:11" x14ac:dyDescent="0.2">
      <c r="B3679" s="375" t="s">
        <v>2440</v>
      </c>
      <c r="C3679" s="359" t="s">
        <v>1842</v>
      </c>
      <c r="D3679" s="359" t="s">
        <v>1779</v>
      </c>
      <c r="E3679" s="376" t="s">
        <v>1982</v>
      </c>
      <c r="F3679" s="377">
        <v>190</v>
      </c>
      <c r="G3679" s="378">
        <v>367</v>
      </c>
      <c r="H3679" s="378">
        <v>69730</v>
      </c>
      <c r="I3679" s="379">
        <v>9.3609503519250001E-2</v>
      </c>
      <c r="J3679" s="379">
        <v>2.5506676708000002E-4</v>
      </c>
      <c r="K3679" s="379">
        <v>0</v>
      </c>
    </row>
    <row r="3680" spans="2:11" x14ac:dyDescent="0.2">
      <c r="B3680" s="375" t="s">
        <v>2440</v>
      </c>
      <c r="C3680" s="359" t="s">
        <v>1849</v>
      </c>
      <c r="D3680" s="359" t="s">
        <v>1779</v>
      </c>
      <c r="E3680" s="376" t="s">
        <v>1982</v>
      </c>
      <c r="F3680" s="377">
        <v>54</v>
      </c>
      <c r="G3680" s="378">
        <v>190</v>
      </c>
      <c r="H3680" s="378">
        <v>10260</v>
      </c>
      <c r="I3680" s="379">
        <v>1.377360542245E-2</v>
      </c>
      <c r="J3680" s="379">
        <v>7.249266012E-5</v>
      </c>
      <c r="K3680" s="379">
        <v>0</v>
      </c>
    </row>
    <row r="3681" spans="2:11" x14ac:dyDescent="0.2">
      <c r="B3681" s="375" t="s">
        <v>2440</v>
      </c>
      <c r="C3681" s="359" t="s">
        <v>1852</v>
      </c>
      <c r="D3681" s="359" t="s">
        <v>1779</v>
      </c>
      <c r="E3681" s="376" t="s">
        <v>1982</v>
      </c>
      <c r="F3681" s="377">
        <v>3</v>
      </c>
      <c r="G3681" s="378">
        <v>150</v>
      </c>
      <c r="H3681" s="378">
        <v>450</v>
      </c>
      <c r="I3681" s="379">
        <v>6.0410550097999996E-4</v>
      </c>
      <c r="J3681" s="379">
        <v>4.02737001E-6</v>
      </c>
      <c r="K3681" s="379">
        <v>0</v>
      </c>
    </row>
    <row r="3682" spans="2:11" x14ac:dyDescent="0.2">
      <c r="B3682" s="375" t="s">
        <v>2440</v>
      </c>
      <c r="C3682" s="359" t="s">
        <v>1852</v>
      </c>
      <c r="D3682" s="359" t="s">
        <v>1779</v>
      </c>
      <c r="E3682" s="376" t="s">
        <v>1982</v>
      </c>
      <c r="F3682" s="377">
        <v>47</v>
      </c>
      <c r="G3682" s="378">
        <v>10</v>
      </c>
      <c r="H3682" s="378">
        <v>470</v>
      </c>
      <c r="I3682" s="379">
        <v>6.3095463436000005E-4</v>
      </c>
      <c r="J3682" s="379">
        <v>6.3095463440000004E-5</v>
      </c>
      <c r="K3682" s="379">
        <v>0</v>
      </c>
    </row>
    <row r="3683" spans="2:11" x14ac:dyDescent="0.2">
      <c r="B3683" s="375" t="s">
        <v>2440</v>
      </c>
      <c r="C3683" s="359" t="s">
        <v>1857</v>
      </c>
      <c r="D3683" s="359" t="s">
        <v>1779</v>
      </c>
      <c r="E3683" s="376" t="s">
        <v>1982</v>
      </c>
      <c r="F3683" s="377">
        <v>5</v>
      </c>
      <c r="G3683" s="378">
        <v>285</v>
      </c>
      <c r="H3683" s="378">
        <v>1425</v>
      </c>
      <c r="I3683" s="379">
        <v>1.9130007531199999E-3</v>
      </c>
      <c r="J3683" s="379">
        <v>6.7122833400000002E-6</v>
      </c>
      <c r="K3683" s="379">
        <v>0</v>
      </c>
    </row>
    <row r="3684" spans="2:11" x14ac:dyDescent="0.2">
      <c r="B3684" s="375" t="s">
        <v>2440</v>
      </c>
      <c r="C3684" s="359" t="s">
        <v>1865</v>
      </c>
      <c r="D3684" s="359" t="s">
        <v>1783</v>
      </c>
      <c r="E3684" s="376" t="s">
        <v>1982</v>
      </c>
      <c r="F3684" s="377">
        <v>169</v>
      </c>
      <c r="G3684" s="378">
        <v>259</v>
      </c>
      <c r="H3684" s="378">
        <v>43771</v>
      </c>
      <c r="I3684" s="379">
        <v>5.876067085245E-2</v>
      </c>
      <c r="J3684" s="379">
        <v>2.2687517704000001E-4</v>
      </c>
      <c r="K3684" s="379">
        <v>0</v>
      </c>
    </row>
    <row r="3685" spans="2:11" x14ac:dyDescent="0.2">
      <c r="B3685" s="375" t="s">
        <v>2440</v>
      </c>
      <c r="C3685" s="359" t="s">
        <v>1876</v>
      </c>
      <c r="D3685" s="359" t="s">
        <v>1779</v>
      </c>
      <c r="E3685" s="376" t="s">
        <v>1982</v>
      </c>
      <c r="F3685" s="377">
        <v>2</v>
      </c>
      <c r="G3685" s="378">
        <v>65</v>
      </c>
      <c r="H3685" s="378">
        <v>130</v>
      </c>
      <c r="I3685" s="379">
        <v>1.7451936695E-4</v>
      </c>
      <c r="J3685" s="379">
        <v>2.68491334E-6</v>
      </c>
      <c r="K3685" s="379">
        <v>0</v>
      </c>
    </row>
    <row r="3686" spans="2:11" x14ac:dyDescent="0.2">
      <c r="B3686" s="375" t="s">
        <v>2440</v>
      </c>
      <c r="C3686" s="359" t="s">
        <v>1876</v>
      </c>
      <c r="D3686" s="359" t="s">
        <v>1779</v>
      </c>
      <c r="E3686" s="376" t="s">
        <v>1982</v>
      </c>
      <c r="F3686" s="377">
        <v>7</v>
      </c>
      <c r="G3686" s="378">
        <v>178</v>
      </c>
      <c r="H3686" s="378">
        <v>1246</v>
      </c>
      <c r="I3686" s="379">
        <v>1.67270100939E-3</v>
      </c>
      <c r="J3686" s="379">
        <v>9.3971966799999994E-6</v>
      </c>
      <c r="K3686" s="379">
        <v>0</v>
      </c>
    </row>
    <row r="3687" spans="2:11" x14ac:dyDescent="0.2">
      <c r="B3687" s="375" t="s">
        <v>2440</v>
      </c>
      <c r="C3687" s="359" t="s">
        <v>1882</v>
      </c>
      <c r="D3687" s="359" t="s">
        <v>1779</v>
      </c>
      <c r="E3687" s="376" t="s">
        <v>1982</v>
      </c>
      <c r="F3687" s="377">
        <v>43</v>
      </c>
      <c r="G3687" s="378">
        <v>170</v>
      </c>
      <c r="H3687" s="378">
        <v>7310</v>
      </c>
      <c r="I3687" s="379">
        <v>9.8133582493300005E-3</v>
      </c>
      <c r="J3687" s="379">
        <v>5.772563676E-5</v>
      </c>
      <c r="K3687" s="379">
        <v>0</v>
      </c>
    </row>
    <row r="3688" spans="2:11" x14ac:dyDescent="0.2">
      <c r="B3688" s="375" t="s">
        <v>2440</v>
      </c>
      <c r="C3688" s="359" t="s">
        <v>1956</v>
      </c>
      <c r="D3688" s="359" t="s">
        <v>1783</v>
      </c>
      <c r="E3688" s="376" t="s">
        <v>1982</v>
      </c>
      <c r="F3688" s="377">
        <v>1</v>
      </c>
      <c r="G3688" s="378">
        <v>189</v>
      </c>
      <c r="H3688" s="378">
        <v>189</v>
      </c>
      <c r="I3688" s="379">
        <v>2.5372431040999999E-4</v>
      </c>
      <c r="J3688" s="379">
        <v>1.34245667E-6</v>
      </c>
      <c r="K3688" s="379">
        <v>0</v>
      </c>
    </row>
    <row r="3689" spans="2:11" x14ac:dyDescent="0.2">
      <c r="B3689" s="375" t="s">
        <v>2440</v>
      </c>
      <c r="C3689" s="359" t="s">
        <v>2054</v>
      </c>
      <c r="D3689" s="359" t="s">
        <v>2547</v>
      </c>
      <c r="E3689" s="376" t="s">
        <v>1982</v>
      </c>
      <c r="F3689" s="377">
        <v>2</v>
      </c>
      <c r="G3689" s="378">
        <v>297</v>
      </c>
      <c r="H3689" s="378">
        <v>594</v>
      </c>
      <c r="I3689" s="379">
        <v>7.9741926130000003E-4</v>
      </c>
      <c r="J3689" s="379">
        <v>2.68491334E-6</v>
      </c>
      <c r="K3689" s="379">
        <v>0</v>
      </c>
    </row>
    <row r="3690" spans="2:11" x14ac:dyDescent="0.2">
      <c r="B3690" s="375" t="s">
        <v>2440</v>
      </c>
      <c r="C3690" s="359" t="s">
        <v>1888</v>
      </c>
      <c r="D3690" s="359" t="s">
        <v>1779</v>
      </c>
      <c r="E3690" s="376" t="s">
        <v>1982</v>
      </c>
      <c r="F3690" s="377">
        <v>1</v>
      </c>
      <c r="G3690" s="378">
        <v>30</v>
      </c>
      <c r="H3690" s="378">
        <v>30</v>
      </c>
      <c r="I3690" s="379">
        <v>4.0273700070000002E-5</v>
      </c>
      <c r="J3690" s="379">
        <v>1.34245667E-6</v>
      </c>
      <c r="K3690" s="379">
        <v>0</v>
      </c>
    </row>
    <row r="3691" spans="2:11" x14ac:dyDescent="0.2">
      <c r="B3691" s="375" t="s">
        <v>2440</v>
      </c>
      <c r="C3691" s="359" t="s">
        <v>1893</v>
      </c>
      <c r="D3691" s="359" t="s">
        <v>1779</v>
      </c>
      <c r="E3691" s="376" t="s">
        <v>1982</v>
      </c>
      <c r="F3691" s="377">
        <v>10</v>
      </c>
      <c r="G3691" s="378">
        <v>432</v>
      </c>
      <c r="H3691" s="378">
        <v>4320</v>
      </c>
      <c r="I3691" s="379">
        <v>5.7994128094500004E-3</v>
      </c>
      <c r="J3691" s="379">
        <v>1.342456669E-5</v>
      </c>
      <c r="K3691" s="379">
        <v>0</v>
      </c>
    </row>
    <row r="3692" spans="2:11" x14ac:dyDescent="0.2">
      <c r="B3692" s="375" t="s">
        <v>2441</v>
      </c>
      <c r="C3692" s="359" t="s">
        <v>1811</v>
      </c>
      <c r="D3692" s="359" t="s">
        <v>1779</v>
      </c>
      <c r="E3692" s="376" t="s">
        <v>1982</v>
      </c>
      <c r="F3692" s="377">
        <v>47</v>
      </c>
      <c r="G3692" s="378">
        <v>200</v>
      </c>
      <c r="H3692" s="378">
        <v>9400</v>
      </c>
      <c r="I3692" s="379">
        <v>1.2619092687239999E-2</v>
      </c>
      <c r="J3692" s="379">
        <v>6.3095463440000004E-5</v>
      </c>
      <c r="K3692" s="379">
        <v>0</v>
      </c>
    </row>
    <row r="3693" spans="2:11" x14ac:dyDescent="0.2">
      <c r="B3693" s="375" t="s">
        <v>2441</v>
      </c>
      <c r="C3693" s="359" t="s">
        <v>1919</v>
      </c>
      <c r="D3693" s="359" t="s">
        <v>1783</v>
      </c>
      <c r="E3693" s="376" t="s">
        <v>1982</v>
      </c>
      <c r="F3693" s="377">
        <v>53</v>
      </c>
      <c r="G3693" s="378">
        <v>358</v>
      </c>
      <c r="H3693" s="378">
        <v>18974</v>
      </c>
      <c r="I3693" s="379">
        <v>2.5471772834849998E-2</v>
      </c>
      <c r="J3693" s="379">
        <v>7.1150203450000006E-5</v>
      </c>
      <c r="K3693" s="379">
        <v>0</v>
      </c>
    </row>
    <row r="3694" spans="2:11" x14ac:dyDescent="0.2">
      <c r="B3694" s="375" t="s">
        <v>2441</v>
      </c>
      <c r="C3694" s="359" t="s">
        <v>1820</v>
      </c>
      <c r="D3694" s="359" t="s">
        <v>1779</v>
      </c>
      <c r="E3694" s="376" t="s">
        <v>1982</v>
      </c>
      <c r="F3694" s="377">
        <v>94</v>
      </c>
      <c r="G3694" s="378">
        <v>42</v>
      </c>
      <c r="H3694" s="378">
        <v>3948</v>
      </c>
      <c r="I3694" s="379">
        <v>5.3000189286400001E-3</v>
      </c>
      <c r="J3694" s="379">
        <v>1.2619092687E-4</v>
      </c>
      <c r="K3694" s="379">
        <v>0</v>
      </c>
    </row>
    <row r="3695" spans="2:11" x14ac:dyDescent="0.2">
      <c r="B3695" s="375" t="s">
        <v>2441</v>
      </c>
      <c r="C3695" s="359" t="s">
        <v>1930</v>
      </c>
      <c r="D3695" s="359" t="s">
        <v>1779</v>
      </c>
      <c r="E3695" s="376" t="s">
        <v>1982</v>
      </c>
      <c r="F3695" s="377">
        <v>26</v>
      </c>
      <c r="G3695" s="378">
        <v>302</v>
      </c>
      <c r="H3695" s="378">
        <v>7852</v>
      </c>
      <c r="I3695" s="379">
        <v>1.054096976385E-2</v>
      </c>
      <c r="J3695" s="379">
        <v>3.4903873389999999E-5</v>
      </c>
      <c r="K3695" s="379">
        <v>0</v>
      </c>
    </row>
    <row r="3696" spans="2:11" x14ac:dyDescent="0.2">
      <c r="B3696" s="375" t="s">
        <v>2441</v>
      </c>
      <c r="C3696" s="359" t="s">
        <v>1841</v>
      </c>
      <c r="D3696" s="359" t="s">
        <v>2547</v>
      </c>
      <c r="E3696" s="376" t="s">
        <v>1982</v>
      </c>
      <c r="F3696" s="377">
        <v>33</v>
      </c>
      <c r="G3696" s="378">
        <v>15.909090909090899</v>
      </c>
      <c r="H3696" s="378">
        <v>525</v>
      </c>
      <c r="I3696" s="379">
        <v>7.0478975114999999E-4</v>
      </c>
      <c r="J3696" s="379">
        <v>4.4301070070000002E-5</v>
      </c>
      <c r="K3696" s="379">
        <v>0</v>
      </c>
    </row>
    <row r="3697" spans="2:11" x14ac:dyDescent="0.2">
      <c r="B3697" s="375" t="s">
        <v>2441</v>
      </c>
      <c r="C3697" s="359" t="s">
        <v>1841</v>
      </c>
      <c r="D3697" s="359" t="s">
        <v>2547</v>
      </c>
      <c r="E3697" s="376" t="s">
        <v>1982</v>
      </c>
      <c r="F3697" s="377">
        <v>16</v>
      </c>
      <c r="G3697" s="378">
        <v>230</v>
      </c>
      <c r="H3697" s="378">
        <v>3680</v>
      </c>
      <c r="I3697" s="379">
        <v>4.9402405413899999E-3</v>
      </c>
      <c r="J3697" s="379">
        <v>2.14793067E-5</v>
      </c>
      <c r="K3697" s="379">
        <v>0</v>
      </c>
    </row>
    <row r="3698" spans="2:11" x14ac:dyDescent="0.2">
      <c r="B3698" s="375" t="s">
        <v>2441</v>
      </c>
      <c r="C3698" s="359" t="s">
        <v>2005</v>
      </c>
      <c r="D3698" s="359" t="s">
        <v>1779</v>
      </c>
      <c r="E3698" s="376" t="s">
        <v>1982</v>
      </c>
      <c r="F3698" s="377">
        <v>2</v>
      </c>
      <c r="G3698" s="378">
        <v>243</v>
      </c>
      <c r="H3698" s="378">
        <v>486</v>
      </c>
      <c r="I3698" s="379">
        <v>6.5243394106000001E-4</v>
      </c>
      <c r="J3698" s="379">
        <v>2.68491334E-6</v>
      </c>
      <c r="K3698" s="379">
        <v>0</v>
      </c>
    </row>
    <row r="3699" spans="2:11" x14ac:dyDescent="0.2">
      <c r="B3699" s="375" t="s">
        <v>2441</v>
      </c>
      <c r="C3699" s="359" t="s">
        <v>1857</v>
      </c>
      <c r="D3699" s="359" t="s">
        <v>1779</v>
      </c>
      <c r="E3699" s="376" t="s">
        <v>1982</v>
      </c>
      <c r="F3699" s="377">
        <v>5</v>
      </c>
      <c r="G3699" s="378">
        <v>260</v>
      </c>
      <c r="H3699" s="378">
        <v>1300</v>
      </c>
      <c r="I3699" s="379">
        <v>1.7451936695100001E-3</v>
      </c>
      <c r="J3699" s="379">
        <v>6.7122833400000002E-6</v>
      </c>
      <c r="K3699" s="379">
        <v>0</v>
      </c>
    </row>
    <row r="3700" spans="2:11" x14ac:dyDescent="0.2">
      <c r="B3700" s="375" t="s">
        <v>2441</v>
      </c>
      <c r="C3700" s="359" t="s">
        <v>2076</v>
      </c>
      <c r="D3700" s="359" t="s">
        <v>1779</v>
      </c>
      <c r="E3700" s="376" t="s">
        <v>1982</v>
      </c>
      <c r="F3700" s="377">
        <v>1082</v>
      </c>
      <c r="G3700" s="378">
        <v>129.38632162661699</v>
      </c>
      <c r="H3700" s="378">
        <v>139996</v>
      </c>
      <c r="I3700" s="379">
        <v>0.18793856381301</v>
      </c>
      <c r="J3700" s="379">
        <v>1.4525381157000001E-3</v>
      </c>
      <c r="K3700" s="379">
        <v>0</v>
      </c>
    </row>
    <row r="3701" spans="2:11" x14ac:dyDescent="0.2">
      <c r="B3701" s="375" t="s">
        <v>2441</v>
      </c>
      <c r="C3701" s="359" t="s">
        <v>1875</v>
      </c>
      <c r="D3701" s="359" t="s">
        <v>1779</v>
      </c>
      <c r="E3701" s="376" t="s">
        <v>1982</v>
      </c>
      <c r="F3701" s="377">
        <v>7</v>
      </c>
      <c r="G3701" s="378">
        <v>370</v>
      </c>
      <c r="H3701" s="378">
        <v>2590</v>
      </c>
      <c r="I3701" s="379">
        <v>3.47696277233E-3</v>
      </c>
      <c r="J3701" s="379">
        <v>9.3971966799999994E-6</v>
      </c>
      <c r="K3701" s="379">
        <v>0</v>
      </c>
    </row>
    <row r="3702" spans="2:11" x14ac:dyDescent="0.2">
      <c r="B3702" s="375" t="s">
        <v>2441</v>
      </c>
      <c r="C3702" s="359" t="s">
        <v>1876</v>
      </c>
      <c r="D3702" s="359" t="s">
        <v>1779</v>
      </c>
      <c r="E3702" s="376" t="s">
        <v>1982</v>
      </c>
      <c r="F3702" s="377">
        <v>94</v>
      </c>
      <c r="G3702" s="378">
        <v>374</v>
      </c>
      <c r="H3702" s="378">
        <v>35156</v>
      </c>
      <c r="I3702" s="379">
        <v>4.7195406650260001E-2</v>
      </c>
      <c r="J3702" s="379">
        <v>1.2619092687E-4</v>
      </c>
      <c r="K3702" s="379">
        <v>0</v>
      </c>
    </row>
    <row r="3703" spans="2:11" x14ac:dyDescent="0.2">
      <c r="B3703" s="375" t="s">
        <v>2441</v>
      </c>
      <c r="C3703" s="359" t="s">
        <v>1962</v>
      </c>
      <c r="D3703" s="359" t="s">
        <v>2547</v>
      </c>
      <c r="E3703" s="376" t="s">
        <v>1982</v>
      </c>
      <c r="F3703" s="377">
        <v>1</v>
      </c>
      <c r="G3703" s="378">
        <v>200</v>
      </c>
      <c r="H3703" s="378">
        <v>200</v>
      </c>
      <c r="I3703" s="379">
        <v>2.6849133377000002E-4</v>
      </c>
      <c r="J3703" s="379">
        <v>1.34245667E-6</v>
      </c>
      <c r="K3703" s="379">
        <v>0</v>
      </c>
    </row>
    <row r="3704" spans="2:11" x14ac:dyDescent="0.2">
      <c r="B3704" s="375" t="s">
        <v>2441</v>
      </c>
      <c r="C3704" s="359" t="s">
        <v>1978</v>
      </c>
      <c r="D3704" s="359" t="s">
        <v>1779</v>
      </c>
      <c r="E3704" s="376" t="s">
        <v>1982</v>
      </c>
      <c r="F3704" s="377">
        <v>17</v>
      </c>
      <c r="G3704" s="378">
        <v>215</v>
      </c>
      <c r="H3704" s="378">
        <v>3655</v>
      </c>
      <c r="I3704" s="379">
        <v>4.9066791246599999E-3</v>
      </c>
      <c r="J3704" s="379">
        <v>2.2821763370000001E-5</v>
      </c>
      <c r="K3704" s="379">
        <v>0</v>
      </c>
    </row>
    <row r="3705" spans="2:11" x14ac:dyDescent="0.2">
      <c r="B3705" s="375" t="s">
        <v>2441</v>
      </c>
      <c r="C3705" s="359" t="s">
        <v>2051</v>
      </c>
      <c r="D3705" s="359" t="s">
        <v>1783</v>
      </c>
      <c r="E3705" s="376" t="s">
        <v>1982</v>
      </c>
      <c r="F3705" s="377">
        <v>24</v>
      </c>
      <c r="G3705" s="378">
        <v>240</v>
      </c>
      <c r="H3705" s="378">
        <v>5760</v>
      </c>
      <c r="I3705" s="379">
        <v>7.7325504125999997E-3</v>
      </c>
      <c r="J3705" s="379">
        <v>3.2218960049999997E-5</v>
      </c>
      <c r="K3705" s="379">
        <v>0</v>
      </c>
    </row>
    <row r="3706" spans="2:11" x14ac:dyDescent="0.2">
      <c r="B3706" s="375" t="s">
        <v>2441</v>
      </c>
      <c r="C3706" s="359" t="s">
        <v>1979</v>
      </c>
      <c r="D3706" s="359" t="s">
        <v>1779</v>
      </c>
      <c r="E3706" s="376" t="s">
        <v>1982</v>
      </c>
      <c r="F3706" s="377">
        <v>4</v>
      </c>
      <c r="G3706" s="378">
        <v>330</v>
      </c>
      <c r="H3706" s="378">
        <v>1320</v>
      </c>
      <c r="I3706" s="379">
        <v>1.7720428028900001E-3</v>
      </c>
      <c r="J3706" s="379">
        <v>5.36982668E-6</v>
      </c>
      <c r="K3706" s="379">
        <v>0</v>
      </c>
    </row>
    <row r="3707" spans="2:11" x14ac:dyDescent="0.2">
      <c r="B3707" s="375" t="s">
        <v>2441</v>
      </c>
      <c r="C3707" s="359" t="s">
        <v>2101</v>
      </c>
      <c r="D3707" s="359" t="s">
        <v>2547</v>
      </c>
      <c r="E3707" s="376" t="s">
        <v>1982</v>
      </c>
      <c r="F3707" s="377">
        <v>176</v>
      </c>
      <c r="G3707" s="378">
        <v>197</v>
      </c>
      <c r="H3707" s="378">
        <v>34672</v>
      </c>
      <c r="I3707" s="379">
        <v>4.6545657622540003E-2</v>
      </c>
      <c r="J3707" s="379">
        <v>2.3627237372000001E-4</v>
      </c>
      <c r="K3707" s="379">
        <v>0</v>
      </c>
    </row>
    <row r="3708" spans="2:11" x14ac:dyDescent="0.2">
      <c r="B3708" s="375" t="s">
        <v>2442</v>
      </c>
      <c r="C3708" s="359" t="s">
        <v>1913</v>
      </c>
      <c r="D3708" s="359" t="s">
        <v>1779</v>
      </c>
      <c r="E3708" s="376" t="s">
        <v>1982</v>
      </c>
      <c r="F3708" s="377">
        <v>1</v>
      </c>
      <c r="G3708" s="378">
        <v>315</v>
      </c>
      <c r="H3708" s="378">
        <v>315</v>
      </c>
      <c r="I3708" s="379">
        <v>4.2287385068999998E-4</v>
      </c>
      <c r="J3708" s="379">
        <v>1.34245667E-6</v>
      </c>
      <c r="K3708" s="379">
        <v>0</v>
      </c>
    </row>
    <row r="3709" spans="2:11" x14ac:dyDescent="0.2">
      <c r="B3709" s="375" t="s">
        <v>2442</v>
      </c>
      <c r="C3709" s="359" t="s">
        <v>1906</v>
      </c>
      <c r="D3709" s="359" t="s">
        <v>1783</v>
      </c>
      <c r="E3709" s="376" t="s">
        <v>1982</v>
      </c>
      <c r="F3709" s="377">
        <v>1</v>
      </c>
      <c r="G3709" s="378">
        <v>340</v>
      </c>
      <c r="H3709" s="378">
        <v>340</v>
      </c>
      <c r="I3709" s="379">
        <v>4.5643526741E-4</v>
      </c>
      <c r="J3709" s="379">
        <v>1.34245667E-6</v>
      </c>
      <c r="K3709" s="379">
        <v>0</v>
      </c>
    </row>
    <row r="3710" spans="2:11" x14ac:dyDescent="0.2">
      <c r="B3710" s="375" t="s">
        <v>2442</v>
      </c>
      <c r="C3710" s="359" t="s">
        <v>1921</v>
      </c>
      <c r="D3710" s="359" t="s">
        <v>1779</v>
      </c>
      <c r="E3710" s="376" t="s">
        <v>1982</v>
      </c>
      <c r="F3710" s="377">
        <v>2</v>
      </c>
      <c r="G3710" s="378">
        <v>90</v>
      </c>
      <c r="H3710" s="378">
        <v>180</v>
      </c>
      <c r="I3710" s="379">
        <v>2.4164220039000001E-4</v>
      </c>
      <c r="J3710" s="379">
        <v>2.68491334E-6</v>
      </c>
      <c r="K3710" s="379">
        <v>0</v>
      </c>
    </row>
    <row r="3711" spans="2:11" x14ac:dyDescent="0.2">
      <c r="B3711" s="375" t="s">
        <v>2442</v>
      </c>
      <c r="C3711" s="359" t="s">
        <v>2033</v>
      </c>
      <c r="D3711" s="359" t="s">
        <v>1779</v>
      </c>
      <c r="E3711" s="376" t="s">
        <v>1982</v>
      </c>
      <c r="F3711" s="377">
        <v>4</v>
      </c>
      <c r="G3711" s="378">
        <v>6</v>
      </c>
      <c r="H3711" s="378">
        <v>24</v>
      </c>
      <c r="I3711" s="379">
        <v>3.2218960049999997E-5</v>
      </c>
      <c r="J3711" s="379">
        <v>5.36982668E-6</v>
      </c>
      <c r="K3711" s="379">
        <v>0</v>
      </c>
    </row>
    <row r="3712" spans="2:11" x14ac:dyDescent="0.2">
      <c r="B3712" s="375" t="s">
        <v>2442</v>
      </c>
      <c r="C3712" s="359" t="s">
        <v>1859</v>
      </c>
      <c r="D3712" s="359" t="s">
        <v>1779</v>
      </c>
      <c r="E3712" s="376" t="s">
        <v>1982</v>
      </c>
      <c r="F3712" s="377">
        <v>2</v>
      </c>
      <c r="G3712" s="378">
        <v>165</v>
      </c>
      <c r="H3712" s="378">
        <v>330</v>
      </c>
      <c r="I3712" s="379">
        <v>4.4301070072000001E-4</v>
      </c>
      <c r="J3712" s="379">
        <v>2.68491334E-6</v>
      </c>
      <c r="K3712" s="379">
        <v>0</v>
      </c>
    </row>
    <row r="3713" spans="2:11" x14ac:dyDescent="0.2">
      <c r="B3713" s="375" t="s">
        <v>2442</v>
      </c>
      <c r="C3713" s="359" t="s">
        <v>2076</v>
      </c>
      <c r="D3713" s="359" t="s">
        <v>1779</v>
      </c>
      <c r="E3713" s="376" t="s">
        <v>1982</v>
      </c>
      <c r="F3713" s="377">
        <v>14</v>
      </c>
      <c r="G3713" s="378">
        <v>200</v>
      </c>
      <c r="H3713" s="378">
        <v>2800</v>
      </c>
      <c r="I3713" s="379">
        <v>3.7588786727900001E-3</v>
      </c>
      <c r="J3713" s="379">
        <v>1.8794393359999999E-5</v>
      </c>
      <c r="K3713" s="379">
        <v>0</v>
      </c>
    </row>
    <row r="3714" spans="2:11" x14ac:dyDescent="0.2">
      <c r="B3714" s="375" t="s">
        <v>2442</v>
      </c>
      <c r="C3714" s="359" t="s">
        <v>1880</v>
      </c>
      <c r="D3714" s="359" t="s">
        <v>1779</v>
      </c>
      <c r="E3714" s="376" t="s">
        <v>1982</v>
      </c>
      <c r="F3714" s="377">
        <v>1</v>
      </c>
      <c r="G3714" s="378">
        <v>120</v>
      </c>
      <c r="H3714" s="378">
        <v>120</v>
      </c>
      <c r="I3714" s="379">
        <v>1.6109480026E-4</v>
      </c>
      <c r="J3714" s="379">
        <v>1.34245667E-6</v>
      </c>
      <c r="K3714" s="379">
        <v>0</v>
      </c>
    </row>
    <row r="3715" spans="2:11" x14ac:dyDescent="0.2">
      <c r="B3715" s="375" t="s">
        <v>2442</v>
      </c>
      <c r="C3715" s="359" t="s">
        <v>1880</v>
      </c>
      <c r="D3715" s="359" t="s">
        <v>1779</v>
      </c>
      <c r="E3715" s="376" t="s">
        <v>1982</v>
      </c>
      <c r="F3715" s="377">
        <v>15</v>
      </c>
      <c r="G3715" s="378">
        <v>185</v>
      </c>
      <c r="H3715" s="378">
        <v>2775</v>
      </c>
      <c r="I3715" s="379">
        <v>3.72531725607E-3</v>
      </c>
      <c r="J3715" s="379">
        <v>2.013685003E-5</v>
      </c>
      <c r="K3715" s="379">
        <v>0</v>
      </c>
    </row>
    <row r="3716" spans="2:11" x14ac:dyDescent="0.2">
      <c r="B3716" s="375" t="s">
        <v>2442</v>
      </c>
      <c r="C3716" s="359" t="s">
        <v>1884</v>
      </c>
      <c r="D3716" s="359" t="s">
        <v>1779</v>
      </c>
      <c r="E3716" s="376" t="s">
        <v>1982</v>
      </c>
      <c r="F3716" s="377">
        <v>1</v>
      </c>
      <c r="G3716" s="378">
        <v>92</v>
      </c>
      <c r="H3716" s="378">
        <v>92</v>
      </c>
      <c r="I3716" s="379">
        <v>1.2350601352999999E-4</v>
      </c>
      <c r="J3716" s="379">
        <v>1.34245667E-6</v>
      </c>
      <c r="K3716" s="379">
        <v>0</v>
      </c>
    </row>
    <row r="3717" spans="2:11" x14ac:dyDescent="0.2">
      <c r="B3717" s="375" t="s">
        <v>2442</v>
      </c>
      <c r="C3717" s="359" t="s">
        <v>1962</v>
      </c>
      <c r="D3717" s="359" t="s">
        <v>2547</v>
      </c>
      <c r="E3717" s="376" t="s">
        <v>1982</v>
      </c>
      <c r="F3717" s="377">
        <v>43</v>
      </c>
      <c r="G3717" s="378">
        <v>289</v>
      </c>
      <c r="H3717" s="378">
        <v>12427</v>
      </c>
      <c r="I3717" s="379">
        <v>1.6682709023860001E-2</v>
      </c>
      <c r="J3717" s="379">
        <v>5.772563676E-5</v>
      </c>
      <c r="K3717" s="379">
        <v>0</v>
      </c>
    </row>
    <row r="3718" spans="2:11" x14ac:dyDescent="0.2">
      <c r="B3718" s="375" t="s">
        <v>2442</v>
      </c>
      <c r="C3718" s="359" t="s">
        <v>2054</v>
      </c>
      <c r="D3718" s="359" t="s">
        <v>2547</v>
      </c>
      <c r="E3718" s="376" t="s">
        <v>1982</v>
      </c>
      <c r="F3718" s="377">
        <v>29</v>
      </c>
      <c r="G3718" s="378">
        <v>315</v>
      </c>
      <c r="H3718" s="378">
        <v>9135</v>
      </c>
      <c r="I3718" s="379">
        <v>1.226334166999E-2</v>
      </c>
      <c r="J3718" s="379">
        <v>3.8931243400000002E-5</v>
      </c>
      <c r="K3718" s="379">
        <v>0</v>
      </c>
    </row>
    <row r="3719" spans="2:11" x14ac:dyDescent="0.2">
      <c r="B3719" s="375" t="s">
        <v>2442</v>
      </c>
      <c r="C3719" s="359" t="s">
        <v>1886</v>
      </c>
      <c r="D3719" s="359" t="s">
        <v>1779</v>
      </c>
      <c r="E3719" s="376" t="s">
        <v>1982</v>
      </c>
      <c r="F3719" s="377">
        <v>63</v>
      </c>
      <c r="G3719" s="378">
        <v>254.365079365079</v>
      </c>
      <c r="H3719" s="378">
        <v>16025</v>
      </c>
      <c r="I3719" s="379">
        <v>2.1512868118399999E-2</v>
      </c>
      <c r="J3719" s="379">
        <v>8.4574770139999998E-5</v>
      </c>
      <c r="K3719" s="379">
        <v>0</v>
      </c>
    </row>
    <row r="3720" spans="2:11" x14ac:dyDescent="0.2">
      <c r="B3720" s="375" t="s">
        <v>2442</v>
      </c>
      <c r="C3720" s="359" t="s">
        <v>1901</v>
      </c>
      <c r="D3720" s="359" t="s">
        <v>1783</v>
      </c>
      <c r="E3720" s="376" t="s">
        <v>1982</v>
      </c>
      <c r="F3720" s="377">
        <v>16</v>
      </c>
      <c r="G3720" s="378">
        <v>413.125</v>
      </c>
      <c r="H3720" s="378">
        <v>6610</v>
      </c>
      <c r="I3720" s="379">
        <v>8.8736385811299997E-3</v>
      </c>
      <c r="J3720" s="379">
        <v>2.14793067E-5</v>
      </c>
      <c r="K3720" s="379">
        <v>0</v>
      </c>
    </row>
    <row r="3721" spans="2:11" x14ac:dyDescent="0.2">
      <c r="B3721" s="375" t="s">
        <v>2442</v>
      </c>
      <c r="C3721" s="359" t="s">
        <v>1903</v>
      </c>
      <c r="D3721" s="359" t="s">
        <v>1783</v>
      </c>
      <c r="E3721" s="376" t="s">
        <v>1982</v>
      </c>
      <c r="F3721" s="377">
        <v>37</v>
      </c>
      <c r="G3721" s="378">
        <v>255</v>
      </c>
      <c r="H3721" s="378">
        <v>9435</v>
      </c>
      <c r="I3721" s="379">
        <v>1.266607867065E-2</v>
      </c>
      <c r="J3721" s="379">
        <v>4.9670896749999998E-5</v>
      </c>
      <c r="K3721" s="379">
        <v>0</v>
      </c>
    </row>
    <row r="3722" spans="2:11" x14ac:dyDescent="0.2">
      <c r="B3722" s="375" t="s">
        <v>2443</v>
      </c>
      <c r="C3722" s="359" t="s">
        <v>2242</v>
      </c>
      <c r="D3722" s="359" t="s">
        <v>1783</v>
      </c>
      <c r="E3722" s="376" t="s">
        <v>1982</v>
      </c>
      <c r="F3722" s="377">
        <v>14</v>
      </c>
      <c r="G3722" s="378">
        <v>270</v>
      </c>
      <c r="H3722" s="378">
        <v>3780</v>
      </c>
      <c r="I3722" s="379">
        <v>5.0744862082699998E-3</v>
      </c>
      <c r="J3722" s="379">
        <v>1.8794393359999999E-5</v>
      </c>
      <c r="K3722" s="379">
        <v>0</v>
      </c>
    </row>
    <row r="3723" spans="2:11" x14ac:dyDescent="0.2">
      <c r="B3723" s="375" t="s">
        <v>2443</v>
      </c>
      <c r="C3723" s="359" t="s">
        <v>1899</v>
      </c>
      <c r="D3723" s="359" t="s">
        <v>1783</v>
      </c>
      <c r="E3723" s="376" t="s">
        <v>1982</v>
      </c>
      <c r="F3723" s="377">
        <v>1</v>
      </c>
      <c r="G3723" s="378">
        <v>200</v>
      </c>
      <c r="H3723" s="378">
        <v>200</v>
      </c>
      <c r="I3723" s="379">
        <v>2.6849133377000002E-4</v>
      </c>
      <c r="J3723" s="379">
        <v>1.34245667E-6</v>
      </c>
      <c r="K3723" s="379">
        <v>0</v>
      </c>
    </row>
    <row r="3724" spans="2:11" x14ac:dyDescent="0.2">
      <c r="B3724" s="375" t="s">
        <v>2443</v>
      </c>
      <c r="C3724" s="359" t="s">
        <v>1899</v>
      </c>
      <c r="D3724" s="359" t="s">
        <v>1783</v>
      </c>
      <c r="E3724" s="376" t="s">
        <v>1982</v>
      </c>
      <c r="F3724" s="377">
        <v>3</v>
      </c>
      <c r="G3724" s="378">
        <v>100</v>
      </c>
      <c r="H3724" s="378">
        <v>300</v>
      </c>
      <c r="I3724" s="379">
        <v>4.0273700066000001E-4</v>
      </c>
      <c r="J3724" s="379">
        <v>4.02737001E-6</v>
      </c>
      <c r="K3724" s="379">
        <v>0</v>
      </c>
    </row>
    <row r="3725" spans="2:11" x14ac:dyDescent="0.2">
      <c r="B3725" s="375" t="s">
        <v>2444</v>
      </c>
      <c r="C3725" s="359" t="s">
        <v>2245</v>
      </c>
      <c r="D3725" s="359" t="s">
        <v>2547</v>
      </c>
      <c r="E3725" s="376" t="s">
        <v>1982</v>
      </c>
      <c r="F3725" s="377">
        <v>76</v>
      </c>
      <c r="G3725" s="378">
        <v>495</v>
      </c>
      <c r="H3725" s="378">
        <v>37620</v>
      </c>
      <c r="I3725" s="379">
        <v>5.0503219882319997E-2</v>
      </c>
      <c r="J3725" s="379">
        <v>1.0202670683E-4</v>
      </c>
      <c r="K3725" s="379">
        <v>0</v>
      </c>
    </row>
    <row r="3726" spans="2:11" x14ac:dyDescent="0.2">
      <c r="B3726" s="375" t="s">
        <v>2444</v>
      </c>
      <c r="C3726" s="359" t="s">
        <v>1787</v>
      </c>
      <c r="D3726" s="359" t="s">
        <v>1779</v>
      </c>
      <c r="E3726" s="376" t="s">
        <v>1982</v>
      </c>
      <c r="F3726" s="377">
        <v>1</v>
      </c>
      <c r="G3726" s="378">
        <v>215</v>
      </c>
      <c r="H3726" s="378">
        <v>215</v>
      </c>
      <c r="I3726" s="379">
        <v>2.8862818379999999E-4</v>
      </c>
      <c r="J3726" s="379">
        <v>1.34245667E-6</v>
      </c>
      <c r="K3726" s="379">
        <v>0</v>
      </c>
    </row>
    <row r="3727" spans="2:11" x14ac:dyDescent="0.2">
      <c r="B3727" s="375" t="s">
        <v>2444</v>
      </c>
      <c r="C3727" s="359" t="s">
        <v>1921</v>
      </c>
      <c r="D3727" s="359" t="s">
        <v>1779</v>
      </c>
      <c r="E3727" s="376" t="s">
        <v>1982</v>
      </c>
      <c r="F3727" s="377">
        <v>10</v>
      </c>
      <c r="G3727" s="378">
        <v>264.5</v>
      </c>
      <c r="H3727" s="378">
        <v>2645</v>
      </c>
      <c r="I3727" s="379">
        <v>3.5507978891199999E-3</v>
      </c>
      <c r="J3727" s="379">
        <v>1.342456669E-5</v>
      </c>
      <c r="K3727" s="379">
        <v>0</v>
      </c>
    </row>
    <row r="3728" spans="2:11" x14ac:dyDescent="0.2">
      <c r="B3728" s="375" t="s">
        <v>2444</v>
      </c>
      <c r="C3728" s="359" t="s">
        <v>1823</v>
      </c>
      <c r="D3728" s="359" t="s">
        <v>1779</v>
      </c>
      <c r="E3728" s="376" t="s">
        <v>1982</v>
      </c>
      <c r="F3728" s="377">
        <v>5</v>
      </c>
      <c r="G3728" s="378">
        <v>345</v>
      </c>
      <c r="H3728" s="378">
        <v>1725</v>
      </c>
      <c r="I3728" s="379">
        <v>2.31573775377E-3</v>
      </c>
      <c r="J3728" s="379">
        <v>6.7122833400000002E-6</v>
      </c>
      <c r="K3728" s="379">
        <v>0</v>
      </c>
    </row>
    <row r="3729" spans="2:11" x14ac:dyDescent="0.2">
      <c r="B3729" s="375" t="s">
        <v>2444</v>
      </c>
      <c r="C3729" s="359" t="s">
        <v>1824</v>
      </c>
      <c r="D3729" s="359" t="s">
        <v>2547</v>
      </c>
      <c r="E3729" s="376" t="s">
        <v>1982</v>
      </c>
      <c r="F3729" s="377">
        <v>5</v>
      </c>
      <c r="G3729" s="378">
        <v>432</v>
      </c>
      <c r="H3729" s="378">
        <v>2160</v>
      </c>
      <c r="I3729" s="379">
        <v>2.8997064047300001E-3</v>
      </c>
      <c r="J3729" s="379">
        <v>6.7122833400000002E-6</v>
      </c>
      <c r="K3729" s="379">
        <v>0</v>
      </c>
    </row>
    <row r="3730" spans="2:11" x14ac:dyDescent="0.2">
      <c r="B3730" s="375" t="s">
        <v>2444</v>
      </c>
      <c r="C3730" s="359" t="s">
        <v>1852</v>
      </c>
      <c r="D3730" s="359" t="s">
        <v>1779</v>
      </c>
      <c r="E3730" s="376" t="s">
        <v>1982</v>
      </c>
      <c r="F3730" s="377">
        <v>126</v>
      </c>
      <c r="G3730" s="378">
        <v>400</v>
      </c>
      <c r="H3730" s="378">
        <v>50400</v>
      </c>
      <c r="I3730" s="379">
        <v>6.7659816110289997E-2</v>
      </c>
      <c r="J3730" s="379">
        <v>1.6914954028E-4</v>
      </c>
      <c r="K3730" s="379">
        <v>0</v>
      </c>
    </row>
    <row r="3731" spans="2:11" x14ac:dyDescent="0.2">
      <c r="B3731" s="375" t="s">
        <v>2444</v>
      </c>
      <c r="C3731" s="359" t="s">
        <v>1943</v>
      </c>
      <c r="D3731" s="359" t="s">
        <v>2547</v>
      </c>
      <c r="E3731" s="376" t="s">
        <v>1982</v>
      </c>
      <c r="F3731" s="377">
        <v>1</v>
      </c>
      <c r="G3731" s="378">
        <v>235</v>
      </c>
      <c r="H3731" s="378">
        <v>235</v>
      </c>
      <c r="I3731" s="379">
        <v>3.1547731718000003E-4</v>
      </c>
      <c r="J3731" s="379">
        <v>1.34245667E-6</v>
      </c>
      <c r="K3731" s="379">
        <v>0</v>
      </c>
    </row>
    <row r="3732" spans="2:11" x14ac:dyDescent="0.2">
      <c r="B3732" s="375" t="s">
        <v>2444</v>
      </c>
      <c r="C3732" s="359" t="s">
        <v>1943</v>
      </c>
      <c r="D3732" s="359" t="s">
        <v>2547</v>
      </c>
      <c r="E3732" s="376" t="s">
        <v>1982</v>
      </c>
      <c r="F3732" s="377">
        <v>8</v>
      </c>
      <c r="G3732" s="378">
        <v>228</v>
      </c>
      <c r="H3732" s="378">
        <v>1824</v>
      </c>
      <c r="I3732" s="379">
        <v>2.44864096399E-3</v>
      </c>
      <c r="J3732" s="379">
        <v>1.073965335E-5</v>
      </c>
      <c r="K3732" s="379">
        <v>0</v>
      </c>
    </row>
    <row r="3733" spans="2:11" x14ac:dyDescent="0.2">
      <c r="B3733" s="375" t="s">
        <v>2444</v>
      </c>
      <c r="C3733" s="359" t="s">
        <v>1865</v>
      </c>
      <c r="D3733" s="359" t="s">
        <v>1783</v>
      </c>
      <c r="E3733" s="376" t="s">
        <v>1982</v>
      </c>
      <c r="F3733" s="377">
        <v>2</v>
      </c>
      <c r="G3733" s="378">
        <v>90</v>
      </c>
      <c r="H3733" s="378">
        <v>180</v>
      </c>
      <c r="I3733" s="379">
        <v>2.4164220039000001E-4</v>
      </c>
      <c r="J3733" s="379">
        <v>2.68491334E-6</v>
      </c>
      <c r="K3733" s="379">
        <v>0</v>
      </c>
    </row>
    <row r="3734" spans="2:11" x14ac:dyDescent="0.2">
      <c r="B3734" s="375" t="s">
        <v>2444</v>
      </c>
      <c r="C3734" s="359" t="s">
        <v>2054</v>
      </c>
      <c r="D3734" s="359" t="s">
        <v>2547</v>
      </c>
      <c r="E3734" s="376" t="s">
        <v>1982</v>
      </c>
      <c r="F3734" s="377">
        <v>128</v>
      </c>
      <c r="G3734" s="378">
        <v>185</v>
      </c>
      <c r="H3734" s="378">
        <v>23680</v>
      </c>
      <c r="I3734" s="379">
        <v>3.1789373918480003E-2</v>
      </c>
      <c r="J3734" s="379">
        <v>1.7183445361000001E-4</v>
      </c>
      <c r="K3734" s="379">
        <v>0</v>
      </c>
    </row>
    <row r="3735" spans="2:11" x14ac:dyDescent="0.2">
      <c r="B3735" s="375" t="s">
        <v>2445</v>
      </c>
      <c r="C3735" s="359" t="s">
        <v>1810</v>
      </c>
      <c r="D3735" s="359" t="s">
        <v>1779</v>
      </c>
      <c r="E3735" s="376" t="s">
        <v>1982</v>
      </c>
      <c r="F3735" s="377">
        <v>6</v>
      </c>
      <c r="G3735" s="378">
        <v>155</v>
      </c>
      <c r="H3735" s="378">
        <v>930</v>
      </c>
      <c r="I3735" s="379">
        <v>1.2484847020399999E-3</v>
      </c>
      <c r="J3735" s="379">
        <v>8.0547400100000002E-6</v>
      </c>
      <c r="K3735" s="379">
        <v>0</v>
      </c>
    </row>
    <row r="3736" spans="2:11" x14ac:dyDescent="0.2">
      <c r="B3736" s="375" t="s">
        <v>2445</v>
      </c>
      <c r="C3736" s="359" t="s">
        <v>1921</v>
      </c>
      <c r="D3736" s="359" t="s">
        <v>1779</v>
      </c>
      <c r="E3736" s="376" t="s">
        <v>1982</v>
      </c>
      <c r="F3736" s="377">
        <v>2</v>
      </c>
      <c r="G3736" s="378">
        <v>370</v>
      </c>
      <c r="H3736" s="378">
        <v>740</v>
      </c>
      <c r="I3736" s="379">
        <v>9.9341793494999993E-4</v>
      </c>
      <c r="J3736" s="379">
        <v>2.68491334E-6</v>
      </c>
      <c r="K3736" s="379">
        <v>0</v>
      </c>
    </row>
    <row r="3737" spans="2:11" x14ac:dyDescent="0.2">
      <c r="B3737" s="375" t="s">
        <v>2445</v>
      </c>
      <c r="C3737" s="359" t="s">
        <v>1925</v>
      </c>
      <c r="D3737" s="359" t="s">
        <v>1779</v>
      </c>
      <c r="E3737" s="376" t="s">
        <v>1982</v>
      </c>
      <c r="F3737" s="377">
        <v>182</v>
      </c>
      <c r="G3737" s="378">
        <v>225</v>
      </c>
      <c r="H3737" s="378">
        <v>40950</v>
      </c>
      <c r="I3737" s="379">
        <v>5.4973600589609997E-2</v>
      </c>
      <c r="J3737" s="379">
        <v>2.4432711372999999E-4</v>
      </c>
      <c r="K3737" s="379">
        <v>0</v>
      </c>
    </row>
    <row r="3738" spans="2:11" x14ac:dyDescent="0.2">
      <c r="B3738" s="375" t="s">
        <v>2445</v>
      </c>
      <c r="C3738" s="359" t="s">
        <v>1857</v>
      </c>
      <c r="D3738" s="359" t="s">
        <v>1779</v>
      </c>
      <c r="E3738" s="376" t="s">
        <v>1982</v>
      </c>
      <c r="F3738" s="377">
        <v>19</v>
      </c>
      <c r="G3738" s="378">
        <v>305</v>
      </c>
      <c r="H3738" s="378">
        <v>5795</v>
      </c>
      <c r="I3738" s="379">
        <v>7.7795363960100001E-3</v>
      </c>
      <c r="J3738" s="379">
        <v>2.550667671E-5</v>
      </c>
      <c r="K3738" s="379">
        <v>0</v>
      </c>
    </row>
    <row r="3739" spans="2:11" x14ac:dyDescent="0.2">
      <c r="B3739" s="375" t="s">
        <v>2445</v>
      </c>
      <c r="C3739" s="359" t="s">
        <v>2076</v>
      </c>
      <c r="D3739" s="359" t="s">
        <v>1779</v>
      </c>
      <c r="E3739" s="376" t="s">
        <v>1982</v>
      </c>
      <c r="F3739" s="377">
        <v>2</v>
      </c>
      <c r="G3739" s="378">
        <v>274</v>
      </c>
      <c r="H3739" s="378">
        <v>548</v>
      </c>
      <c r="I3739" s="379">
        <v>7.3566625453E-4</v>
      </c>
      <c r="J3739" s="379">
        <v>2.68491334E-6</v>
      </c>
      <c r="K3739" s="379">
        <v>0</v>
      </c>
    </row>
    <row r="3740" spans="2:11" x14ac:dyDescent="0.2">
      <c r="B3740" s="375" t="s">
        <v>2445</v>
      </c>
      <c r="C3740" s="359" t="s">
        <v>1874</v>
      </c>
      <c r="D3740" s="359" t="s">
        <v>1779</v>
      </c>
      <c r="E3740" s="376" t="s">
        <v>1982</v>
      </c>
      <c r="F3740" s="377">
        <v>2</v>
      </c>
      <c r="G3740" s="378">
        <v>120</v>
      </c>
      <c r="H3740" s="378">
        <v>240</v>
      </c>
      <c r="I3740" s="379">
        <v>3.2218960052999998E-4</v>
      </c>
      <c r="J3740" s="379">
        <v>2.68491334E-6</v>
      </c>
      <c r="K3740" s="379">
        <v>0</v>
      </c>
    </row>
    <row r="3741" spans="2:11" x14ac:dyDescent="0.2">
      <c r="B3741" s="375" t="s">
        <v>2445</v>
      </c>
      <c r="C3741" s="359" t="s">
        <v>1880</v>
      </c>
      <c r="D3741" s="359" t="s">
        <v>1779</v>
      </c>
      <c r="E3741" s="376" t="s">
        <v>1982</v>
      </c>
      <c r="F3741" s="377">
        <v>1</v>
      </c>
      <c r="G3741" s="378">
        <v>6</v>
      </c>
      <c r="H3741" s="378">
        <v>6</v>
      </c>
      <c r="I3741" s="379">
        <v>8.0547400100000002E-6</v>
      </c>
      <c r="J3741" s="379">
        <v>1.34245667E-6</v>
      </c>
      <c r="K3741" s="379">
        <v>0</v>
      </c>
    </row>
    <row r="3742" spans="2:11" x14ac:dyDescent="0.2">
      <c r="B3742" s="375" t="s">
        <v>2445</v>
      </c>
      <c r="C3742" s="359" t="s">
        <v>1960</v>
      </c>
      <c r="D3742" s="359" t="s">
        <v>1783</v>
      </c>
      <c r="E3742" s="376" t="s">
        <v>1982</v>
      </c>
      <c r="F3742" s="377">
        <v>2</v>
      </c>
      <c r="G3742" s="378">
        <v>45</v>
      </c>
      <c r="H3742" s="378">
        <v>90</v>
      </c>
      <c r="I3742" s="379">
        <v>1.208211002E-4</v>
      </c>
      <c r="J3742" s="379">
        <v>2.68491334E-6</v>
      </c>
      <c r="K3742" s="379">
        <v>0</v>
      </c>
    </row>
    <row r="3743" spans="2:11" x14ac:dyDescent="0.2">
      <c r="B3743" s="375" t="s">
        <v>2445</v>
      </c>
      <c r="C3743" s="359" t="s">
        <v>1960</v>
      </c>
      <c r="D3743" s="359" t="s">
        <v>1783</v>
      </c>
      <c r="E3743" s="376" t="s">
        <v>1982</v>
      </c>
      <c r="F3743" s="377">
        <v>6</v>
      </c>
      <c r="G3743" s="378">
        <v>30</v>
      </c>
      <c r="H3743" s="378">
        <v>180</v>
      </c>
      <c r="I3743" s="379">
        <v>2.4164220039000001E-4</v>
      </c>
      <c r="J3743" s="379">
        <v>8.0547400100000002E-6</v>
      </c>
      <c r="K3743" s="379">
        <v>0</v>
      </c>
    </row>
    <row r="3744" spans="2:11" x14ac:dyDescent="0.2">
      <c r="B3744" s="375" t="s">
        <v>2445</v>
      </c>
      <c r="C3744" s="359" t="s">
        <v>1962</v>
      </c>
      <c r="D3744" s="359" t="s">
        <v>2547</v>
      </c>
      <c r="E3744" s="376" t="s">
        <v>1982</v>
      </c>
      <c r="F3744" s="377">
        <v>16</v>
      </c>
      <c r="G3744" s="378">
        <v>280</v>
      </c>
      <c r="H3744" s="378">
        <v>4480</v>
      </c>
      <c r="I3744" s="379">
        <v>6.0142058764699998E-3</v>
      </c>
      <c r="J3744" s="379">
        <v>2.14793067E-5</v>
      </c>
      <c r="K3744" s="379">
        <v>0</v>
      </c>
    </row>
    <row r="3745" spans="2:11" x14ac:dyDescent="0.2">
      <c r="B3745" s="375" t="s">
        <v>2445</v>
      </c>
      <c r="C3745" s="359" t="s">
        <v>1962</v>
      </c>
      <c r="D3745" s="359" t="s">
        <v>2547</v>
      </c>
      <c r="E3745" s="376" t="s">
        <v>1982</v>
      </c>
      <c r="F3745" s="377">
        <v>208</v>
      </c>
      <c r="G3745" s="378">
        <v>309</v>
      </c>
      <c r="H3745" s="378">
        <v>64272</v>
      </c>
      <c r="I3745" s="379">
        <v>8.6282375020639998E-2</v>
      </c>
      <c r="J3745" s="379">
        <v>2.7923098711999999E-4</v>
      </c>
      <c r="K3745" s="379">
        <v>0</v>
      </c>
    </row>
    <row r="3746" spans="2:11" x14ac:dyDescent="0.2">
      <c r="B3746" s="375" t="s">
        <v>2445</v>
      </c>
      <c r="C3746" s="359" t="s">
        <v>2021</v>
      </c>
      <c r="D3746" s="359" t="s">
        <v>1783</v>
      </c>
      <c r="E3746" s="376" t="s">
        <v>1982</v>
      </c>
      <c r="F3746" s="377">
        <v>203</v>
      </c>
      <c r="G3746" s="378">
        <v>480</v>
      </c>
      <c r="H3746" s="378">
        <v>97440</v>
      </c>
      <c r="I3746" s="379">
        <v>0.13080897781322001</v>
      </c>
      <c r="J3746" s="379">
        <v>2.7251870378000001E-4</v>
      </c>
      <c r="K3746" s="379">
        <v>0</v>
      </c>
    </row>
    <row r="3747" spans="2:11" x14ac:dyDescent="0.2">
      <c r="B3747" s="375" t="s">
        <v>2445</v>
      </c>
      <c r="C3747" s="359" t="s">
        <v>1895</v>
      </c>
      <c r="D3747" s="359" t="s">
        <v>1779</v>
      </c>
      <c r="E3747" s="376" t="s">
        <v>1982</v>
      </c>
      <c r="F3747" s="377">
        <v>3</v>
      </c>
      <c r="G3747" s="378">
        <v>243</v>
      </c>
      <c r="H3747" s="378">
        <v>729</v>
      </c>
      <c r="I3747" s="379">
        <v>9.7865091160000009E-4</v>
      </c>
      <c r="J3747" s="379">
        <v>4.02737001E-6</v>
      </c>
      <c r="K3747" s="379">
        <v>0</v>
      </c>
    </row>
    <row r="3748" spans="2:11" x14ac:dyDescent="0.2">
      <c r="B3748" s="375" t="s">
        <v>2446</v>
      </c>
      <c r="C3748" s="359" t="s">
        <v>1778</v>
      </c>
      <c r="D3748" s="359" t="s">
        <v>1779</v>
      </c>
      <c r="E3748" s="376" t="s">
        <v>1982</v>
      </c>
      <c r="F3748" s="377">
        <v>1</v>
      </c>
      <c r="G3748" s="378">
        <v>8</v>
      </c>
      <c r="H3748" s="378">
        <v>8</v>
      </c>
      <c r="I3748" s="379">
        <v>1.073965335E-5</v>
      </c>
      <c r="J3748" s="379">
        <v>1.34245667E-6</v>
      </c>
      <c r="K3748" s="379">
        <v>0</v>
      </c>
    </row>
    <row r="3749" spans="2:11" x14ac:dyDescent="0.2">
      <c r="B3749" s="375" t="s">
        <v>2446</v>
      </c>
      <c r="C3749" s="359" t="s">
        <v>2242</v>
      </c>
      <c r="D3749" s="359" t="s">
        <v>1783</v>
      </c>
      <c r="E3749" s="376" t="s">
        <v>1982</v>
      </c>
      <c r="F3749" s="377">
        <v>14</v>
      </c>
      <c r="G3749" s="378">
        <v>327</v>
      </c>
      <c r="H3749" s="378">
        <v>4578</v>
      </c>
      <c r="I3749" s="379">
        <v>6.1457666300200001E-3</v>
      </c>
      <c r="J3749" s="379">
        <v>1.8794393359999999E-5</v>
      </c>
      <c r="K3749" s="379">
        <v>0</v>
      </c>
    </row>
    <row r="3750" spans="2:11" x14ac:dyDescent="0.2">
      <c r="B3750" s="375" t="s">
        <v>2446</v>
      </c>
      <c r="C3750" s="359" t="s">
        <v>1830</v>
      </c>
      <c r="D3750" s="359" t="s">
        <v>1779</v>
      </c>
      <c r="E3750" s="376" t="s">
        <v>1982</v>
      </c>
      <c r="F3750" s="377">
        <v>1</v>
      </c>
      <c r="G3750" s="378">
        <v>210</v>
      </c>
      <c r="H3750" s="378">
        <v>210</v>
      </c>
      <c r="I3750" s="379">
        <v>2.8191590046000001E-4</v>
      </c>
      <c r="J3750" s="379">
        <v>1.34245667E-6</v>
      </c>
      <c r="K3750" s="379">
        <v>0</v>
      </c>
    </row>
    <row r="3751" spans="2:11" x14ac:dyDescent="0.2">
      <c r="B3751" s="375" t="s">
        <v>2446</v>
      </c>
      <c r="C3751" s="359" t="s">
        <v>1842</v>
      </c>
      <c r="D3751" s="359" t="s">
        <v>1779</v>
      </c>
      <c r="E3751" s="376" t="s">
        <v>1982</v>
      </c>
      <c r="F3751" s="377">
        <v>2</v>
      </c>
      <c r="G3751" s="378">
        <v>15</v>
      </c>
      <c r="H3751" s="378">
        <v>30</v>
      </c>
      <c r="I3751" s="379">
        <v>4.0273700070000002E-5</v>
      </c>
      <c r="J3751" s="379">
        <v>2.68491334E-6</v>
      </c>
      <c r="K3751" s="379">
        <v>0</v>
      </c>
    </row>
    <row r="3752" spans="2:11" x14ac:dyDescent="0.2">
      <c r="B3752" s="375" t="s">
        <v>2446</v>
      </c>
      <c r="C3752" s="359" t="s">
        <v>1842</v>
      </c>
      <c r="D3752" s="359" t="s">
        <v>1779</v>
      </c>
      <c r="E3752" s="376" t="s">
        <v>1982</v>
      </c>
      <c r="F3752" s="377">
        <v>113</v>
      </c>
      <c r="G3752" s="378">
        <v>60</v>
      </c>
      <c r="H3752" s="378">
        <v>6780</v>
      </c>
      <c r="I3752" s="379">
        <v>9.1018562148400001E-3</v>
      </c>
      <c r="J3752" s="379">
        <v>1.5169760358000001E-4</v>
      </c>
      <c r="K3752" s="379">
        <v>0</v>
      </c>
    </row>
    <row r="3753" spans="2:11" x14ac:dyDescent="0.2">
      <c r="B3753" s="375" t="s">
        <v>2446</v>
      </c>
      <c r="C3753" s="359" t="s">
        <v>2207</v>
      </c>
      <c r="D3753" s="359" t="s">
        <v>2547</v>
      </c>
      <c r="E3753" s="376" t="s">
        <v>1982</v>
      </c>
      <c r="F3753" s="377">
        <v>30</v>
      </c>
      <c r="G3753" s="378">
        <v>240</v>
      </c>
      <c r="H3753" s="378">
        <v>7200</v>
      </c>
      <c r="I3753" s="379">
        <v>9.6656880157599996E-3</v>
      </c>
      <c r="J3753" s="379">
        <v>4.0273700070000002E-5</v>
      </c>
      <c r="K3753" s="379">
        <v>0</v>
      </c>
    </row>
    <row r="3754" spans="2:11" x14ac:dyDescent="0.2">
      <c r="B3754" s="375" t="s">
        <v>2446</v>
      </c>
      <c r="C3754" s="359" t="s">
        <v>1865</v>
      </c>
      <c r="D3754" s="359" t="s">
        <v>1783</v>
      </c>
      <c r="E3754" s="376" t="s">
        <v>1982</v>
      </c>
      <c r="F3754" s="377">
        <v>4</v>
      </c>
      <c r="G3754" s="378">
        <v>5</v>
      </c>
      <c r="H3754" s="378">
        <v>20</v>
      </c>
      <c r="I3754" s="379">
        <v>2.6849133380000001E-5</v>
      </c>
      <c r="J3754" s="379">
        <v>5.36982668E-6</v>
      </c>
      <c r="K3754" s="379">
        <v>0</v>
      </c>
    </row>
    <row r="3755" spans="2:11" x14ac:dyDescent="0.2">
      <c r="B3755" s="375" t="s">
        <v>2446</v>
      </c>
      <c r="C3755" s="359" t="s">
        <v>1871</v>
      </c>
      <c r="D3755" s="359" t="s">
        <v>1779</v>
      </c>
      <c r="E3755" s="376" t="s">
        <v>1982</v>
      </c>
      <c r="F3755" s="377">
        <v>2</v>
      </c>
      <c r="G3755" s="378">
        <v>170</v>
      </c>
      <c r="H3755" s="378">
        <v>340</v>
      </c>
      <c r="I3755" s="379">
        <v>4.5643526741E-4</v>
      </c>
      <c r="J3755" s="379">
        <v>2.68491334E-6</v>
      </c>
      <c r="K3755" s="379">
        <v>0</v>
      </c>
    </row>
    <row r="3756" spans="2:11" x14ac:dyDescent="0.2">
      <c r="B3756" s="375" t="s">
        <v>2446</v>
      </c>
      <c r="C3756" s="359" t="s">
        <v>2076</v>
      </c>
      <c r="D3756" s="359" t="s">
        <v>1779</v>
      </c>
      <c r="E3756" s="376" t="s">
        <v>1982</v>
      </c>
      <c r="F3756" s="377">
        <v>108</v>
      </c>
      <c r="G3756" s="378">
        <v>331.61111111111097</v>
      </c>
      <c r="H3756" s="378">
        <v>35814</v>
      </c>
      <c r="I3756" s="379">
        <v>4.8078743138370003E-2</v>
      </c>
      <c r="J3756" s="379">
        <v>1.4498532024E-4</v>
      </c>
      <c r="K3756" s="379">
        <v>0</v>
      </c>
    </row>
    <row r="3757" spans="2:11" x14ac:dyDescent="0.2">
      <c r="B3757" s="375" t="s">
        <v>2446</v>
      </c>
      <c r="C3757" s="359" t="s">
        <v>1872</v>
      </c>
      <c r="D3757" s="359" t="s">
        <v>1779</v>
      </c>
      <c r="E3757" s="376" t="s">
        <v>1982</v>
      </c>
      <c r="F3757" s="377">
        <v>2</v>
      </c>
      <c r="G3757" s="378">
        <v>198</v>
      </c>
      <c r="H3757" s="378">
        <v>396</v>
      </c>
      <c r="I3757" s="379">
        <v>5.3161284087000003E-4</v>
      </c>
      <c r="J3757" s="379">
        <v>2.68491334E-6</v>
      </c>
      <c r="K3757" s="379">
        <v>0</v>
      </c>
    </row>
    <row r="3758" spans="2:11" x14ac:dyDescent="0.2">
      <c r="B3758" s="375" t="s">
        <v>2446</v>
      </c>
      <c r="C3758" s="359" t="s">
        <v>1880</v>
      </c>
      <c r="D3758" s="359" t="s">
        <v>1779</v>
      </c>
      <c r="E3758" s="376" t="s">
        <v>1982</v>
      </c>
      <c r="F3758" s="377">
        <v>40</v>
      </c>
      <c r="G3758" s="378">
        <v>270</v>
      </c>
      <c r="H3758" s="378">
        <v>10800</v>
      </c>
      <c r="I3758" s="379">
        <v>1.449853202363E-2</v>
      </c>
      <c r="J3758" s="379">
        <v>5.3698266749999998E-5</v>
      </c>
      <c r="K3758" s="379">
        <v>0</v>
      </c>
    </row>
    <row r="3759" spans="2:11" x14ac:dyDescent="0.2">
      <c r="B3759" s="375" t="s">
        <v>2446</v>
      </c>
      <c r="C3759" s="359" t="s">
        <v>1893</v>
      </c>
      <c r="D3759" s="359" t="s">
        <v>1779</v>
      </c>
      <c r="E3759" s="376" t="s">
        <v>1982</v>
      </c>
      <c r="F3759" s="377">
        <v>4</v>
      </c>
      <c r="G3759" s="378">
        <v>178</v>
      </c>
      <c r="H3759" s="378">
        <v>712</v>
      </c>
      <c r="I3759" s="379">
        <v>9.5582914822000002E-4</v>
      </c>
      <c r="J3759" s="379">
        <v>5.36982668E-6</v>
      </c>
      <c r="K3759" s="379">
        <v>0</v>
      </c>
    </row>
    <row r="3760" spans="2:11" x14ac:dyDescent="0.2">
      <c r="B3760" s="375" t="s">
        <v>2446</v>
      </c>
      <c r="C3760" s="359" t="s">
        <v>2082</v>
      </c>
      <c r="D3760" s="359" t="s">
        <v>1779</v>
      </c>
      <c r="E3760" s="376" t="s">
        <v>1982</v>
      </c>
      <c r="F3760" s="377">
        <v>2</v>
      </c>
      <c r="G3760" s="378">
        <v>205</v>
      </c>
      <c r="H3760" s="378">
        <v>410</v>
      </c>
      <c r="I3760" s="379">
        <v>5.5040723423000002E-4</v>
      </c>
      <c r="J3760" s="379">
        <v>2.68491334E-6</v>
      </c>
      <c r="K3760" s="379">
        <v>0</v>
      </c>
    </row>
    <row r="3761" spans="2:11" x14ac:dyDescent="0.2">
      <c r="B3761" s="375" t="s">
        <v>2446</v>
      </c>
      <c r="C3761" s="359" t="s">
        <v>1901</v>
      </c>
      <c r="D3761" s="359" t="s">
        <v>1783</v>
      </c>
      <c r="E3761" s="376" t="s">
        <v>1982</v>
      </c>
      <c r="F3761" s="377">
        <v>6</v>
      </c>
      <c r="G3761" s="378">
        <v>346</v>
      </c>
      <c r="H3761" s="378">
        <v>2076</v>
      </c>
      <c r="I3761" s="379">
        <v>2.7869400445400001E-3</v>
      </c>
      <c r="J3761" s="379">
        <v>8.0547400100000002E-6</v>
      </c>
      <c r="K3761" s="379">
        <v>0</v>
      </c>
    </row>
    <row r="3762" spans="2:11" x14ac:dyDescent="0.2">
      <c r="B3762" s="375" t="s">
        <v>2447</v>
      </c>
      <c r="C3762" s="359" t="s">
        <v>1787</v>
      </c>
      <c r="D3762" s="359" t="s">
        <v>1779</v>
      </c>
      <c r="E3762" s="376" t="s">
        <v>1982</v>
      </c>
      <c r="F3762" s="377">
        <v>3</v>
      </c>
      <c r="G3762" s="378">
        <v>300</v>
      </c>
      <c r="H3762" s="378">
        <v>900</v>
      </c>
      <c r="I3762" s="379">
        <v>1.20821100197E-3</v>
      </c>
      <c r="J3762" s="379">
        <v>4.02737001E-6</v>
      </c>
      <c r="K3762" s="379">
        <v>0</v>
      </c>
    </row>
    <row r="3763" spans="2:11" x14ac:dyDescent="0.2">
      <c r="B3763" s="375" t="s">
        <v>2447</v>
      </c>
      <c r="C3763" s="359" t="s">
        <v>1817</v>
      </c>
      <c r="D3763" s="359" t="s">
        <v>1779</v>
      </c>
      <c r="E3763" s="376" t="s">
        <v>1982</v>
      </c>
      <c r="F3763" s="377">
        <v>1</v>
      </c>
      <c r="G3763" s="378">
        <v>330</v>
      </c>
      <c r="H3763" s="378">
        <v>330</v>
      </c>
      <c r="I3763" s="379">
        <v>4.4301070072000001E-4</v>
      </c>
      <c r="J3763" s="379">
        <v>1.34245667E-6</v>
      </c>
      <c r="K3763" s="379">
        <v>0</v>
      </c>
    </row>
    <row r="3764" spans="2:11" x14ac:dyDescent="0.2">
      <c r="B3764" s="375" t="s">
        <v>2447</v>
      </c>
      <c r="C3764" s="359" t="s">
        <v>1817</v>
      </c>
      <c r="D3764" s="359" t="s">
        <v>1779</v>
      </c>
      <c r="E3764" s="376" t="s">
        <v>1982</v>
      </c>
      <c r="F3764" s="377">
        <v>2</v>
      </c>
      <c r="G3764" s="378">
        <v>287</v>
      </c>
      <c r="H3764" s="378">
        <v>574</v>
      </c>
      <c r="I3764" s="379">
        <v>7.7057012792000005E-4</v>
      </c>
      <c r="J3764" s="379">
        <v>2.68491334E-6</v>
      </c>
      <c r="K3764" s="379">
        <v>0</v>
      </c>
    </row>
    <row r="3765" spans="2:11" x14ac:dyDescent="0.2">
      <c r="B3765" s="375" t="s">
        <v>2447</v>
      </c>
      <c r="C3765" s="359" t="s">
        <v>1930</v>
      </c>
      <c r="D3765" s="359" t="s">
        <v>1779</v>
      </c>
      <c r="E3765" s="376" t="s">
        <v>1982</v>
      </c>
      <c r="F3765" s="377">
        <v>1</v>
      </c>
      <c r="G3765" s="378">
        <v>255</v>
      </c>
      <c r="H3765" s="378">
        <v>255</v>
      </c>
      <c r="I3765" s="379">
        <v>3.4232645056000001E-4</v>
      </c>
      <c r="J3765" s="379">
        <v>1.34245667E-6</v>
      </c>
      <c r="K3765" s="379">
        <v>0</v>
      </c>
    </row>
    <row r="3766" spans="2:11" x14ac:dyDescent="0.2">
      <c r="B3766" s="375" t="s">
        <v>2447</v>
      </c>
      <c r="C3766" s="359" t="s">
        <v>1841</v>
      </c>
      <c r="D3766" s="359" t="s">
        <v>2547</v>
      </c>
      <c r="E3766" s="376" t="s">
        <v>1982</v>
      </c>
      <c r="F3766" s="377">
        <v>81</v>
      </c>
      <c r="G3766" s="378">
        <v>200</v>
      </c>
      <c r="H3766" s="378">
        <v>16200</v>
      </c>
      <c r="I3766" s="379">
        <v>2.1747798035449999E-2</v>
      </c>
      <c r="J3766" s="379">
        <v>1.0873899018000001E-4</v>
      </c>
      <c r="K3766" s="379">
        <v>0</v>
      </c>
    </row>
    <row r="3767" spans="2:11" x14ac:dyDescent="0.2">
      <c r="B3767" s="375" t="s">
        <v>2447</v>
      </c>
      <c r="C3767" s="359" t="s">
        <v>2228</v>
      </c>
      <c r="D3767" s="359" t="s">
        <v>2547</v>
      </c>
      <c r="E3767" s="376" t="s">
        <v>1982</v>
      </c>
      <c r="F3767" s="377">
        <v>167</v>
      </c>
      <c r="G3767" s="378">
        <v>20</v>
      </c>
      <c r="H3767" s="378">
        <v>3340</v>
      </c>
      <c r="I3767" s="379">
        <v>4.4838052739799997E-3</v>
      </c>
      <c r="J3767" s="379">
        <v>2.2419026369999999E-4</v>
      </c>
      <c r="K3767" s="379">
        <v>0</v>
      </c>
    </row>
    <row r="3768" spans="2:11" x14ac:dyDescent="0.2">
      <c r="B3768" s="375" t="s">
        <v>2447</v>
      </c>
      <c r="C3768" s="359" t="s">
        <v>1849</v>
      </c>
      <c r="D3768" s="359" t="s">
        <v>1779</v>
      </c>
      <c r="E3768" s="376" t="s">
        <v>1982</v>
      </c>
      <c r="F3768" s="377">
        <v>6</v>
      </c>
      <c r="G3768" s="378">
        <v>220</v>
      </c>
      <c r="H3768" s="378">
        <v>1320</v>
      </c>
      <c r="I3768" s="379">
        <v>1.7720428028900001E-3</v>
      </c>
      <c r="J3768" s="379">
        <v>8.0547400100000002E-6</v>
      </c>
      <c r="K3768" s="379">
        <v>0</v>
      </c>
    </row>
    <row r="3769" spans="2:11" x14ac:dyDescent="0.2">
      <c r="B3769" s="375" t="s">
        <v>2447</v>
      </c>
      <c r="C3769" s="359" t="s">
        <v>1946</v>
      </c>
      <c r="D3769" s="359" t="s">
        <v>1783</v>
      </c>
      <c r="E3769" s="376" t="s">
        <v>1982</v>
      </c>
      <c r="F3769" s="377">
        <v>250</v>
      </c>
      <c r="G3769" s="378">
        <v>215</v>
      </c>
      <c r="H3769" s="378">
        <v>53750</v>
      </c>
      <c r="I3769" s="379">
        <v>7.2157045950950002E-2</v>
      </c>
      <c r="J3769" s="379">
        <v>3.3561416721E-4</v>
      </c>
      <c r="K3769" s="379">
        <v>0</v>
      </c>
    </row>
    <row r="3770" spans="2:11" x14ac:dyDescent="0.2">
      <c r="B3770" s="375" t="s">
        <v>2447</v>
      </c>
      <c r="C3770" s="359" t="s">
        <v>2076</v>
      </c>
      <c r="D3770" s="359" t="s">
        <v>1779</v>
      </c>
      <c r="E3770" s="376" t="s">
        <v>1982</v>
      </c>
      <c r="F3770" s="377">
        <v>37</v>
      </c>
      <c r="G3770" s="378">
        <v>79</v>
      </c>
      <c r="H3770" s="378">
        <v>2923</v>
      </c>
      <c r="I3770" s="379">
        <v>3.9240008430599998E-3</v>
      </c>
      <c r="J3770" s="379">
        <v>4.9670896749999998E-5</v>
      </c>
      <c r="K3770" s="379">
        <v>0</v>
      </c>
    </row>
    <row r="3771" spans="2:11" x14ac:dyDescent="0.2">
      <c r="B3771" s="375" t="s">
        <v>2447</v>
      </c>
      <c r="C3771" s="359" t="s">
        <v>2077</v>
      </c>
      <c r="D3771" s="359" t="s">
        <v>1779</v>
      </c>
      <c r="E3771" s="376" t="s">
        <v>1982</v>
      </c>
      <c r="F3771" s="377">
        <v>1</v>
      </c>
      <c r="G3771" s="378">
        <v>360</v>
      </c>
      <c r="H3771" s="378">
        <v>360</v>
      </c>
      <c r="I3771" s="379">
        <v>4.8328440078999999E-4</v>
      </c>
      <c r="J3771" s="379">
        <v>1.34245667E-6</v>
      </c>
      <c r="K3771" s="379">
        <v>0</v>
      </c>
    </row>
    <row r="3772" spans="2:11" x14ac:dyDescent="0.2">
      <c r="B3772" s="375" t="s">
        <v>2447</v>
      </c>
      <c r="C3772" s="359" t="s">
        <v>1880</v>
      </c>
      <c r="D3772" s="359" t="s">
        <v>1779</v>
      </c>
      <c r="E3772" s="376" t="s">
        <v>1982</v>
      </c>
      <c r="F3772" s="377">
        <v>17</v>
      </c>
      <c r="G3772" s="378">
        <v>295.58823529411802</v>
      </c>
      <c r="H3772" s="378">
        <v>5025</v>
      </c>
      <c r="I3772" s="379">
        <v>6.745844761E-3</v>
      </c>
      <c r="J3772" s="379">
        <v>2.2821763370000001E-5</v>
      </c>
      <c r="K3772" s="379">
        <v>0</v>
      </c>
    </row>
    <row r="3773" spans="2:11" x14ac:dyDescent="0.2">
      <c r="B3773" s="375" t="s">
        <v>2447</v>
      </c>
      <c r="C3773" s="359" t="s">
        <v>1880</v>
      </c>
      <c r="D3773" s="359" t="s">
        <v>1779</v>
      </c>
      <c r="E3773" s="376" t="s">
        <v>1982</v>
      </c>
      <c r="F3773" s="377">
        <v>42</v>
      </c>
      <c r="G3773" s="378">
        <v>163</v>
      </c>
      <c r="H3773" s="378">
        <v>6846</v>
      </c>
      <c r="I3773" s="379">
        <v>9.1904583549800006E-3</v>
      </c>
      <c r="J3773" s="379">
        <v>5.638318009E-5</v>
      </c>
      <c r="K3773" s="379">
        <v>0</v>
      </c>
    </row>
    <row r="3774" spans="2:11" x14ac:dyDescent="0.2">
      <c r="B3774" s="375" t="s">
        <v>2447</v>
      </c>
      <c r="C3774" s="359" t="s">
        <v>1880</v>
      </c>
      <c r="D3774" s="359" t="s">
        <v>1779</v>
      </c>
      <c r="E3774" s="376" t="s">
        <v>1982</v>
      </c>
      <c r="F3774" s="377">
        <v>25</v>
      </c>
      <c r="G3774" s="378">
        <v>330</v>
      </c>
      <c r="H3774" s="378">
        <v>8250</v>
      </c>
      <c r="I3774" s="379">
        <v>1.107526751805E-2</v>
      </c>
      <c r="J3774" s="379">
        <v>3.3561416719999998E-5</v>
      </c>
      <c r="K3774" s="379">
        <v>0</v>
      </c>
    </row>
    <row r="3775" spans="2:11" x14ac:dyDescent="0.2">
      <c r="B3775" s="375" t="s">
        <v>2447</v>
      </c>
      <c r="C3775" s="359" t="s">
        <v>1960</v>
      </c>
      <c r="D3775" s="359" t="s">
        <v>1783</v>
      </c>
      <c r="E3775" s="376" t="s">
        <v>1982</v>
      </c>
      <c r="F3775" s="377">
        <v>1</v>
      </c>
      <c r="G3775" s="378">
        <v>41</v>
      </c>
      <c r="H3775" s="378">
        <v>41</v>
      </c>
      <c r="I3775" s="379">
        <v>5.5040723419999999E-5</v>
      </c>
      <c r="J3775" s="379">
        <v>1.34245667E-6</v>
      </c>
      <c r="K3775" s="379">
        <v>0</v>
      </c>
    </row>
    <row r="3776" spans="2:11" x14ac:dyDescent="0.2">
      <c r="B3776" s="375" t="s">
        <v>2447</v>
      </c>
      <c r="C3776" s="359" t="s">
        <v>1960</v>
      </c>
      <c r="D3776" s="359" t="s">
        <v>1783</v>
      </c>
      <c r="E3776" s="376" t="s">
        <v>1982</v>
      </c>
      <c r="F3776" s="377">
        <v>34</v>
      </c>
      <c r="G3776" s="378">
        <v>210</v>
      </c>
      <c r="H3776" s="378">
        <v>7140</v>
      </c>
      <c r="I3776" s="379">
        <v>9.5851406156200001E-3</v>
      </c>
      <c r="J3776" s="379">
        <v>4.5643526740000003E-5</v>
      </c>
      <c r="K3776" s="379">
        <v>0</v>
      </c>
    </row>
    <row r="3777" spans="2:11" x14ac:dyDescent="0.2">
      <c r="B3777" s="375" t="s">
        <v>2447</v>
      </c>
      <c r="C3777" s="359" t="s">
        <v>2054</v>
      </c>
      <c r="D3777" s="359" t="s">
        <v>2547</v>
      </c>
      <c r="E3777" s="376" t="s">
        <v>1982</v>
      </c>
      <c r="F3777" s="377">
        <v>16</v>
      </c>
      <c r="G3777" s="378">
        <v>250</v>
      </c>
      <c r="H3777" s="378">
        <v>4000</v>
      </c>
      <c r="I3777" s="379">
        <v>5.3698266754199997E-3</v>
      </c>
      <c r="J3777" s="379">
        <v>2.14793067E-5</v>
      </c>
      <c r="K3777" s="379">
        <v>0</v>
      </c>
    </row>
    <row r="3778" spans="2:11" x14ac:dyDescent="0.2">
      <c r="B3778" s="375" t="s">
        <v>2447</v>
      </c>
      <c r="C3778" s="359" t="s">
        <v>1971</v>
      </c>
      <c r="D3778" s="359" t="s">
        <v>2547</v>
      </c>
      <c r="E3778" s="376" t="s">
        <v>1982</v>
      </c>
      <c r="F3778" s="377">
        <v>5</v>
      </c>
      <c r="G3778" s="378">
        <v>4</v>
      </c>
      <c r="H3778" s="378">
        <v>20</v>
      </c>
      <c r="I3778" s="379">
        <v>2.6849133380000001E-5</v>
      </c>
      <c r="J3778" s="379">
        <v>6.7122833400000002E-6</v>
      </c>
      <c r="K3778" s="379">
        <v>0</v>
      </c>
    </row>
    <row r="3779" spans="2:11" x14ac:dyDescent="0.2">
      <c r="B3779" s="375" t="s">
        <v>2447</v>
      </c>
      <c r="C3779" s="359" t="s">
        <v>2081</v>
      </c>
      <c r="D3779" s="359" t="s">
        <v>2547</v>
      </c>
      <c r="E3779" s="376" t="s">
        <v>1982</v>
      </c>
      <c r="F3779" s="377">
        <v>3</v>
      </c>
      <c r="G3779" s="378">
        <v>5</v>
      </c>
      <c r="H3779" s="378">
        <v>15</v>
      </c>
      <c r="I3779" s="379">
        <v>2.013685003E-5</v>
      </c>
      <c r="J3779" s="379">
        <v>4.02737001E-6</v>
      </c>
      <c r="K3779" s="379">
        <v>0</v>
      </c>
    </row>
    <row r="3780" spans="2:11" x14ac:dyDescent="0.2">
      <c r="B3780" s="375" t="s">
        <v>2447</v>
      </c>
      <c r="C3780" s="359" t="s">
        <v>2081</v>
      </c>
      <c r="D3780" s="359" t="s">
        <v>2547</v>
      </c>
      <c r="E3780" s="376" t="s">
        <v>1982</v>
      </c>
      <c r="F3780" s="377">
        <v>23</v>
      </c>
      <c r="G3780" s="378">
        <v>395</v>
      </c>
      <c r="H3780" s="378">
        <v>9085</v>
      </c>
      <c r="I3780" s="379">
        <v>1.2196218836549999E-2</v>
      </c>
      <c r="J3780" s="379">
        <v>3.0876503380000003E-5</v>
      </c>
      <c r="K3780" s="379">
        <v>0</v>
      </c>
    </row>
    <row r="3781" spans="2:11" x14ac:dyDescent="0.2">
      <c r="B3781" s="375" t="s">
        <v>2447</v>
      </c>
      <c r="C3781" s="359" t="s">
        <v>1892</v>
      </c>
      <c r="D3781" s="359" t="s">
        <v>1779</v>
      </c>
      <c r="E3781" s="376" t="s">
        <v>1982</v>
      </c>
      <c r="F3781" s="377">
        <v>12</v>
      </c>
      <c r="G3781" s="378">
        <v>125</v>
      </c>
      <c r="H3781" s="378">
        <v>1500</v>
      </c>
      <c r="I3781" s="379">
        <v>2.0136850032799998E-3</v>
      </c>
      <c r="J3781" s="379">
        <v>1.610948003E-5</v>
      </c>
      <c r="K3781" s="379">
        <v>0</v>
      </c>
    </row>
    <row r="3782" spans="2:11" x14ac:dyDescent="0.2">
      <c r="B3782" s="375" t="s">
        <v>2447</v>
      </c>
      <c r="C3782" s="359" t="s">
        <v>1892</v>
      </c>
      <c r="D3782" s="359" t="s">
        <v>1779</v>
      </c>
      <c r="E3782" s="376" t="s">
        <v>1982</v>
      </c>
      <c r="F3782" s="377">
        <v>6</v>
      </c>
      <c r="G3782" s="378">
        <v>331.33333333333297</v>
      </c>
      <c r="H3782" s="378">
        <v>1988</v>
      </c>
      <c r="I3782" s="379">
        <v>2.6688038576799999E-3</v>
      </c>
      <c r="J3782" s="379">
        <v>8.0547400100000002E-6</v>
      </c>
      <c r="K3782" s="379">
        <v>0</v>
      </c>
    </row>
    <row r="3783" spans="2:11" x14ac:dyDescent="0.2">
      <c r="B3783" s="375" t="s">
        <v>2447</v>
      </c>
      <c r="C3783" s="359" t="s">
        <v>1898</v>
      </c>
      <c r="D3783" s="359" t="s">
        <v>1783</v>
      </c>
      <c r="E3783" s="376" t="s">
        <v>1982</v>
      </c>
      <c r="F3783" s="377">
        <v>6</v>
      </c>
      <c r="G3783" s="378">
        <v>212.5</v>
      </c>
      <c r="H3783" s="378">
        <v>1275</v>
      </c>
      <c r="I3783" s="379">
        <v>1.7116322527899999E-3</v>
      </c>
      <c r="J3783" s="379">
        <v>8.0547400100000002E-6</v>
      </c>
      <c r="K3783" s="379">
        <v>0</v>
      </c>
    </row>
    <row r="3784" spans="2:11" x14ac:dyDescent="0.2">
      <c r="B3784" s="375" t="s">
        <v>2448</v>
      </c>
      <c r="C3784" s="359" t="s">
        <v>1811</v>
      </c>
      <c r="D3784" s="359" t="s">
        <v>1779</v>
      </c>
      <c r="E3784" s="376" t="s">
        <v>1982</v>
      </c>
      <c r="F3784" s="377">
        <v>4</v>
      </c>
      <c r="G3784" s="378">
        <v>70</v>
      </c>
      <c r="H3784" s="378">
        <v>280</v>
      </c>
      <c r="I3784" s="379">
        <v>3.7588786727999997E-4</v>
      </c>
      <c r="J3784" s="379">
        <v>5.36982668E-6</v>
      </c>
      <c r="K3784" s="379">
        <v>0</v>
      </c>
    </row>
    <row r="3785" spans="2:11" x14ac:dyDescent="0.2">
      <c r="B3785" s="375" t="s">
        <v>2448</v>
      </c>
      <c r="C3785" s="359" t="s">
        <v>1921</v>
      </c>
      <c r="D3785" s="359" t="s">
        <v>1779</v>
      </c>
      <c r="E3785" s="376" t="s">
        <v>1982</v>
      </c>
      <c r="F3785" s="377">
        <v>31</v>
      </c>
      <c r="G3785" s="378">
        <v>301</v>
      </c>
      <c r="H3785" s="378">
        <v>9331</v>
      </c>
      <c r="I3785" s="379">
        <v>1.252646317708E-2</v>
      </c>
      <c r="J3785" s="379">
        <v>4.161615673E-5</v>
      </c>
      <c r="K3785" s="379">
        <v>0</v>
      </c>
    </row>
    <row r="3786" spans="2:11" x14ac:dyDescent="0.2">
      <c r="B3786" s="375" t="s">
        <v>2448</v>
      </c>
      <c r="C3786" s="359" t="s">
        <v>1823</v>
      </c>
      <c r="D3786" s="359" t="s">
        <v>1779</v>
      </c>
      <c r="E3786" s="376" t="s">
        <v>1982</v>
      </c>
      <c r="F3786" s="377">
        <v>20</v>
      </c>
      <c r="G3786" s="378">
        <v>253</v>
      </c>
      <c r="H3786" s="378">
        <v>5060</v>
      </c>
      <c r="I3786" s="379">
        <v>6.7928307444100004E-3</v>
      </c>
      <c r="J3786" s="379">
        <v>2.6849133380000001E-5</v>
      </c>
      <c r="K3786" s="379">
        <v>0</v>
      </c>
    </row>
    <row r="3787" spans="2:11" x14ac:dyDescent="0.2">
      <c r="B3787" s="375" t="s">
        <v>2448</v>
      </c>
      <c r="C3787" s="359" t="s">
        <v>2033</v>
      </c>
      <c r="D3787" s="359" t="s">
        <v>1779</v>
      </c>
      <c r="E3787" s="376" t="s">
        <v>1982</v>
      </c>
      <c r="F3787" s="377">
        <v>2</v>
      </c>
      <c r="G3787" s="378">
        <v>55</v>
      </c>
      <c r="H3787" s="378">
        <v>110</v>
      </c>
      <c r="I3787" s="379">
        <v>1.4767023357000001E-4</v>
      </c>
      <c r="J3787" s="379">
        <v>2.68491334E-6</v>
      </c>
      <c r="K3787" s="379">
        <v>0</v>
      </c>
    </row>
    <row r="3788" spans="2:11" x14ac:dyDescent="0.2">
      <c r="B3788" s="375" t="s">
        <v>2448</v>
      </c>
      <c r="C3788" s="359" t="s">
        <v>1830</v>
      </c>
      <c r="D3788" s="359" t="s">
        <v>1779</v>
      </c>
      <c r="E3788" s="376" t="s">
        <v>1982</v>
      </c>
      <c r="F3788" s="377">
        <v>6</v>
      </c>
      <c r="G3788" s="378">
        <v>85</v>
      </c>
      <c r="H3788" s="378">
        <v>510</v>
      </c>
      <c r="I3788" s="379">
        <v>6.8465290112000002E-4</v>
      </c>
      <c r="J3788" s="379">
        <v>8.0547400100000002E-6</v>
      </c>
      <c r="K3788" s="379">
        <v>0</v>
      </c>
    </row>
    <row r="3789" spans="2:11" x14ac:dyDescent="0.2">
      <c r="B3789" s="375" t="s">
        <v>2448</v>
      </c>
      <c r="C3789" s="359" t="s">
        <v>1841</v>
      </c>
      <c r="D3789" s="359" t="s">
        <v>2547</v>
      </c>
      <c r="E3789" s="376" t="s">
        <v>1982</v>
      </c>
      <c r="F3789" s="377">
        <v>47</v>
      </c>
      <c r="G3789" s="378">
        <v>170</v>
      </c>
      <c r="H3789" s="378">
        <v>7990</v>
      </c>
      <c r="I3789" s="379">
        <v>1.0726228784149999E-2</v>
      </c>
      <c r="J3789" s="379">
        <v>6.3095463440000004E-5</v>
      </c>
      <c r="K3789" s="379">
        <v>0</v>
      </c>
    </row>
    <row r="3790" spans="2:11" x14ac:dyDescent="0.2">
      <c r="B3790" s="375" t="s">
        <v>2448</v>
      </c>
      <c r="C3790" s="359" t="s">
        <v>1854</v>
      </c>
      <c r="D3790" s="359" t="s">
        <v>1779</v>
      </c>
      <c r="E3790" s="376" t="s">
        <v>1982</v>
      </c>
      <c r="F3790" s="377">
        <v>2</v>
      </c>
      <c r="G3790" s="378">
        <v>260</v>
      </c>
      <c r="H3790" s="378">
        <v>520</v>
      </c>
      <c r="I3790" s="379">
        <v>6.9807746779999998E-4</v>
      </c>
      <c r="J3790" s="379">
        <v>2.68491334E-6</v>
      </c>
      <c r="K3790" s="379">
        <v>0</v>
      </c>
    </row>
    <row r="3791" spans="2:11" x14ac:dyDescent="0.2">
      <c r="B3791" s="375" t="s">
        <v>2448</v>
      </c>
      <c r="C3791" s="359" t="s">
        <v>1857</v>
      </c>
      <c r="D3791" s="359" t="s">
        <v>1779</v>
      </c>
      <c r="E3791" s="376" t="s">
        <v>1982</v>
      </c>
      <c r="F3791" s="377">
        <v>125</v>
      </c>
      <c r="G3791" s="378">
        <v>256.32</v>
      </c>
      <c r="H3791" s="378">
        <v>32040</v>
      </c>
      <c r="I3791" s="379">
        <v>4.301231167011E-2</v>
      </c>
      <c r="J3791" s="379">
        <v>1.6780708360999999E-4</v>
      </c>
      <c r="K3791" s="379">
        <v>0</v>
      </c>
    </row>
    <row r="3792" spans="2:11" x14ac:dyDescent="0.2">
      <c r="B3792" s="375" t="s">
        <v>2448</v>
      </c>
      <c r="C3792" s="359" t="s">
        <v>1866</v>
      </c>
      <c r="D3792" s="359" t="s">
        <v>1783</v>
      </c>
      <c r="E3792" s="376" t="s">
        <v>1982</v>
      </c>
      <c r="F3792" s="377">
        <v>118</v>
      </c>
      <c r="G3792" s="378">
        <v>330.12711864406799</v>
      </c>
      <c r="H3792" s="378">
        <v>38955</v>
      </c>
      <c r="I3792" s="379">
        <v>5.2295399535239998E-2</v>
      </c>
      <c r="J3792" s="379">
        <v>1.5840988691999999E-4</v>
      </c>
      <c r="K3792" s="379">
        <v>0</v>
      </c>
    </row>
    <row r="3793" spans="2:11" x14ac:dyDescent="0.2">
      <c r="B3793" s="375" t="s">
        <v>2448</v>
      </c>
      <c r="C3793" s="359" t="s">
        <v>1880</v>
      </c>
      <c r="D3793" s="359" t="s">
        <v>1779</v>
      </c>
      <c r="E3793" s="376" t="s">
        <v>1982</v>
      </c>
      <c r="F3793" s="377">
        <v>28</v>
      </c>
      <c r="G3793" s="378">
        <v>214</v>
      </c>
      <c r="H3793" s="378">
        <v>5992</v>
      </c>
      <c r="I3793" s="379">
        <v>8.04400035978E-3</v>
      </c>
      <c r="J3793" s="379">
        <v>3.7588786730000001E-5</v>
      </c>
      <c r="K3793" s="379">
        <v>0</v>
      </c>
    </row>
    <row r="3794" spans="2:11" x14ac:dyDescent="0.2">
      <c r="B3794" s="375" t="s">
        <v>2448</v>
      </c>
      <c r="C3794" s="359" t="s">
        <v>1880</v>
      </c>
      <c r="D3794" s="359" t="s">
        <v>1779</v>
      </c>
      <c r="E3794" s="376" t="s">
        <v>1982</v>
      </c>
      <c r="F3794" s="377">
        <v>53</v>
      </c>
      <c r="G3794" s="378">
        <v>314.56603773584902</v>
      </c>
      <c r="H3794" s="378">
        <v>16672</v>
      </c>
      <c r="I3794" s="379">
        <v>2.2381437583150001E-2</v>
      </c>
      <c r="J3794" s="379">
        <v>7.1150203450000006E-5</v>
      </c>
      <c r="K3794" s="379">
        <v>0</v>
      </c>
    </row>
    <row r="3795" spans="2:11" x14ac:dyDescent="0.2">
      <c r="B3795" s="375" t="s">
        <v>2448</v>
      </c>
      <c r="C3795" s="359" t="s">
        <v>2054</v>
      </c>
      <c r="D3795" s="359" t="s">
        <v>2547</v>
      </c>
      <c r="E3795" s="376" t="s">
        <v>1982</v>
      </c>
      <c r="F3795" s="377">
        <v>8</v>
      </c>
      <c r="G3795" s="378">
        <v>225</v>
      </c>
      <c r="H3795" s="378">
        <v>1800</v>
      </c>
      <c r="I3795" s="379">
        <v>2.4164220039399999E-3</v>
      </c>
      <c r="J3795" s="379">
        <v>1.073965335E-5</v>
      </c>
      <c r="K3795" s="379">
        <v>0</v>
      </c>
    </row>
    <row r="3796" spans="2:11" x14ac:dyDescent="0.2">
      <c r="B3796" s="375" t="s">
        <v>2448</v>
      </c>
      <c r="C3796" s="359" t="s">
        <v>2234</v>
      </c>
      <c r="D3796" s="359" t="s">
        <v>2547</v>
      </c>
      <c r="E3796" s="376" t="s">
        <v>1982</v>
      </c>
      <c r="F3796" s="377">
        <v>3</v>
      </c>
      <c r="G3796" s="378">
        <v>408</v>
      </c>
      <c r="H3796" s="378">
        <v>1224</v>
      </c>
      <c r="I3796" s="379">
        <v>1.6431669626799999E-3</v>
      </c>
      <c r="J3796" s="379">
        <v>4.02737001E-6</v>
      </c>
      <c r="K3796" s="379">
        <v>0</v>
      </c>
    </row>
    <row r="3797" spans="2:11" x14ac:dyDescent="0.2">
      <c r="B3797" s="375" t="s">
        <v>2448</v>
      </c>
      <c r="C3797" s="359" t="s">
        <v>1886</v>
      </c>
      <c r="D3797" s="359" t="s">
        <v>1779</v>
      </c>
      <c r="E3797" s="376" t="s">
        <v>1982</v>
      </c>
      <c r="F3797" s="377">
        <v>15</v>
      </c>
      <c r="G3797" s="378">
        <v>88.6666666666667</v>
      </c>
      <c r="H3797" s="378">
        <v>1330</v>
      </c>
      <c r="I3797" s="379">
        <v>1.7854673695800001E-3</v>
      </c>
      <c r="J3797" s="379">
        <v>2.013685003E-5</v>
      </c>
      <c r="K3797" s="379">
        <v>0</v>
      </c>
    </row>
    <row r="3798" spans="2:11" x14ac:dyDescent="0.2">
      <c r="B3798" s="375" t="s">
        <v>2448</v>
      </c>
      <c r="C3798" s="359" t="s">
        <v>1968</v>
      </c>
      <c r="D3798" s="359" t="s">
        <v>2547</v>
      </c>
      <c r="E3798" s="376" t="s">
        <v>1982</v>
      </c>
      <c r="F3798" s="377">
        <v>1</v>
      </c>
      <c r="G3798" s="378">
        <v>105</v>
      </c>
      <c r="H3798" s="378">
        <v>105</v>
      </c>
      <c r="I3798" s="379">
        <v>1.4095795023E-4</v>
      </c>
      <c r="J3798" s="379">
        <v>1.34245667E-6</v>
      </c>
      <c r="K3798" s="379">
        <v>0</v>
      </c>
    </row>
    <row r="3799" spans="2:11" x14ac:dyDescent="0.2">
      <c r="B3799" s="375" t="s">
        <v>2448</v>
      </c>
      <c r="C3799" s="359" t="s">
        <v>1901</v>
      </c>
      <c r="D3799" s="359" t="s">
        <v>1783</v>
      </c>
      <c r="E3799" s="376" t="s">
        <v>1982</v>
      </c>
      <c r="F3799" s="377">
        <v>22</v>
      </c>
      <c r="G3799" s="378">
        <v>305</v>
      </c>
      <c r="H3799" s="378">
        <v>6710</v>
      </c>
      <c r="I3799" s="379">
        <v>9.0078842480199994E-3</v>
      </c>
      <c r="J3799" s="379">
        <v>2.9534046709999999E-5</v>
      </c>
      <c r="K3799" s="379">
        <v>0</v>
      </c>
    </row>
    <row r="3800" spans="2:11" x14ac:dyDescent="0.2">
      <c r="B3800" s="375" t="s">
        <v>2449</v>
      </c>
      <c r="C3800" s="359" t="s">
        <v>1813</v>
      </c>
      <c r="D3800" s="359" t="s">
        <v>1779</v>
      </c>
      <c r="E3800" s="376" t="s">
        <v>1982</v>
      </c>
      <c r="F3800" s="377">
        <v>1</v>
      </c>
      <c r="G3800" s="378">
        <v>100</v>
      </c>
      <c r="H3800" s="378">
        <v>100</v>
      </c>
      <c r="I3800" s="379">
        <v>1.3424566689E-4</v>
      </c>
      <c r="J3800" s="379">
        <v>1.34245667E-6</v>
      </c>
      <c r="K3800" s="379">
        <v>0</v>
      </c>
    </row>
    <row r="3801" spans="2:11" x14ac:dyDescent="0.2">
      <c r="B3801" s="375" t="s">
        <v>2449</v>
      </c>
      <c r="C3801" s="359" t="s">
        <v>2350</v>
      </c>
      <c r="D3801" s="359" t="s">
        <v>2547</v>
      </c>
      <c r="E3801" s="376" t="s">
        <v>1982</v>
      </c>
      <c r="F3801" s="377">
        <v>1</v>
      </c>
      <c r="G3801" s="378">
        <v>205</v>
      </c>
      <c r="H3801" s="378">
        <v>205</v>
      </c>
      <c r="I3801" s="379">
        <v>2.7520361712000003E-4</v>
      </c>
      <c r="J3801" s="379">
        <v>1.34245667E-6</v>
      </c>
      <c r="K3801" s="379">
        <v>0</v>
      </c>
    </row>
    <row r="3802" spans="2:11" x14ac:dyDescent="0.2">
      <c r="B3802" s="375" t="s">
        <v>2449</v>
      </c>
      <c r="C3802" s="359" t="s">
        <v>1921</v>
      </c>
      <c r="D3802" s="359" t="s">
        <v>1779</v>
      </c>
      <c r="E3802" s="376" t="s">
        <v>1982</v>
      </c>
      <c r="F3802" s="377">
        <v>15</v>
      </c>
      <c r="G3802" s="378">
        <v>258</v>
      </c>
      <c r="H3802" s="378">
        <v>3870</v>
      </c>
      <c r="I3802" s="379">
        <v>5.1953073084700001E-3</v>
      </c>
      <c r="J3802" s="379">
        <v>2.013685003E-5</v>
      </c>
      <c r="K3802" s="379">
        <v>0</v>
      </c>
    </row>
    <row r="3803" spans="2:11" x14ac:dyDescent="0.2">
      <c r="B3803" s="375" t="s">
        <v>2449</v>
      </c>
      <c r="C3803" s="359" t="s">
        <v>1925</v>
      </c>
      <c r="D3803" s="359" t="s">
        <v>1779</v>
      </c>
      <c r="E3803" s="376" t="s">
        <v>1982</v>
      </c>
      <c r="F3803" s="377">
        <v>9</v>
      </c>
      <c r="G3803" s="378">
        <v>20</v>
      </c>
      <c r="H3803" s="378">
        <v>180</v>
      </c>
      <c r="I3803" s="379">
        <v>2.4164220039000001E-4</v>
      </c>
      <c r="J3803" s="379">
        <v>1.2082110019999999E-5</v>
      </c>
      <c r="K3803" s="379">
        <v>0</v>
      </c>
    </row>
    <row r="3804" spans="2:11" x14ac:dyDescent="0.2">
      <c r="B3804" s="375" t="s">
        <v>2449</v>
      </c>
      <c r="C3804" s="359" t="s">
        <v>2080</v>
      </c>
      <c r="D3804" s="359" t="s">
        <v>1783</v>
      </c>
      <c r="E3804" s="376" t="s">
        <v>1982</v>
      </c>
      <c r="F3804" s="377">
        <v>1</v>
      </c>
      <c r="G3804" s="378">
        <v>145</v>
      </c>
      <c r="H3804" s="378">
        <v>145</v>
      </c>
      <c r="I3804" s="379">
        <v>1.9465621697999999E-4</v>
      </c>
      <c r="J3804" s="379">
        <v>1.34245667E-6</v>
      </c>
      <c r="K3804" s="379">
        <v>0</v>
      </c>
    </row>
    <row r="3805" spans="2:11" x14ac:dyDescent="0.2">
      <c r="B3805" s="375" t="s">
        <v>2449</v>
      </c>
      <c r="C3805" s="359" t="s">
        <v>1841</v>
      </c>
      <c r="D3805" s="359" t="s">
        <v>2547</v>
      </c>
      <c r="E3805" s="376" t="s">
        <v>1982</v>
      </c>
      <c r="F3805" s="377">
        <v>62</v>
      </c>
      <c r="G3805" s="378">
        <v>304.693548387097</v>
      </c>
      <c r="H3805" s="378">
        <v>18891</v>
      </c>
      <c r="I3805" s="379">
        <v>2.5360348931339999E-2</v>
      </c>
      <c r="J3805" s="379">
        <v>8.3232313470000003E-5</v>
      </c>
      <c r="K3805" s="379">
        <v>0</v>
      </c>
    </row>
    <row r="3806" spans="2:11" x14ac:dyDescent="0.2">
      <c r="B3806" s="375" t="s">
        <v>2449</v>
      </c>
      <c r="C3806" s="359" t="s">
        <v>1841</v>
      </c>
      <c r="D3806" s="359" t="s">
        <v>2547</v>
      </c>
      <c r="E3806" s="376" t="s">
        <v>1982</v>
      </c>
      <c r="F3806" s="377">
        <v>89</v>
      </c>
      <c r="G3806" s="378">
        <v>350</v>
      </c>
      <c r="H3806" s="378">
        <v>31150</v>
      </c>
      <c r="I3806" s="379">
        <v>4.1817525234829997E-2</v>
      </c>
      <c r="J3806" s="379">
        <v>1.1947864353E-4</v>
      </c>
      <c r="K3806" s="379">
        <v>0</v>
      </c>
    </row>
    <row r="3807" spans="2:11" x14ac:dyDescent="0.2">
      <c r="B3807" s="375" t="s">
        <v>2449</v>
      </c>
      <c r="C3807" s="359" t="s">
        <v>1989</v>
      </c>
      <c r="D3807" s="359" t="s">
        <v>2547</v>
      </c>
      <c r="E3807" s="376" t="s">
        <v>1982</v>
      </c>
      <c r="F3807" s="377">
        <v>1</v>
      </c>
      <c r="G3807" s="378">
        <v>9</v>
      </c>
      <c r="H3807" s="378">
        <v>9</v>
      </c>
      <c r="I3807" s="379">
        <v>1.2082110019999999E-5</v>
      </c>
      <c r="J3807" s="379">
        <v>1.34245667E-6</v>
      </c>
      <c r="K3807" s="379">
        <v>0</v>
      </c>
    </row>
    <row r="3808" spans="2:11" x14ac:dyDescent="0.2">
      <c r="B3808" s="375" t="s">
        <v>2449</v>
      </c>
      <c r="C3808" s="359" t="s">
        <v>1845</v>
      </c>
      <c r="D3808" s="359" t="s">
        <v>1783</v>
      </c>
      <c r="E3808" s="376" t="s">
        <v>1982</v>
      </c>
      <c r="F3808" s="377">
        <v>37</v>
      </c>
      <c r="G3808" s="378">
        <v>246</v>
      </c>
      <c r="H3808" s="378">
        <v>9102</v>
      </c>
      <c r="I3808" s="379">
        <v>1.221904059992E-2</v>
      </c>
      <c r="J3808" s="379">
        <v>4.9670896749999998E-5</v>
      </c>
      <c r="K3808" s="379">
        <v>0</v>
      </c>
    </row>
    <row r="3809" spans="2:11" x14ac:dyDescent="0.2">
      <c r="B3809" s="375" t="s">
        <v>2449</v>
      </c>
      <c r="C3809" s="359" t="s">
        <v>1847</v>
      </c>
      <c r="D3809" s="359" t="s">
        <v>1779</v>
      </c>
      <c r="E3809" s="376" t="s">
        <v>1982</v>
      </c>
      <c r="F3809" s="377">
        <v>1</v>
      </c>
      <c r="G3809" s="378">
        <v>146</v>
      </c>
      <c r="H3809" s="378">
        <v>146</v>
      </c>
      <c r="I3809" s="379">
        <v>1.9599867365E-4</v>
      </c>
      <c r="J3809" s="379">
        <v>1.34245667E-6</v>
      </c>
      <c r="K3809" s="379">
        <v>0</v>
      </c>
    </row>
    <row r="3810" spans="2:11" x14ac:dyDescent="0.2">
      <c r="B3810" s="375" t="s">
        <v>2449</v>
      </c>
      <c r="C3810" s="359" t="s">
        <v>1880</v>
      </c>
      <c r="D3810" s="359" t="s">
        <v>1779</v>
      </c>
      <c r="E3810" s="376" t="s">
        <v>1982</v>
      </c>
      <c r="F3810" s="377">
        <v>4</v>
      </c>
      <c r="G3810" s="378">
        <v>130</v>
      </c>
      <c r="H3810" s="378">
        <v>520</v>
      </c>
      <c r="I3810" s="379">
        <v>6.9807746779999998E-4</v>
      </c>
      <c r="J3810" s="379">
        <v>5.36982668E-6</v>
      </c>
      <c r="K3810" s="379">
        <v>0</v>
      </c>
    </row>
    <row r="3811" spans="2:11" x14ac:dyDescent="0.2">
      <c r="B3811" s="375" t="s">
        <v>2449</v>
      </c>
      <c r="C3811" s="359" t="s">
        <v>1880</v>
      </c>
      <c r="D3811" s="359" t="s">
        <v>1779</v>
      </c>
      <c r="E3811" s="376" t="s">
        <v>1982</v>
      </c>
      <c r="F3811" s="377">
        <v>9</v>
      </c>
      <c r="G3811" s="378">
        <v>147.222222222222</v>
      </c>
      <c r="H3811" s="378">
        <v>1325</v>
      </c>
      <c r="I3811" s="379">
        <v>1.7787550862300001E-3</v>
      </c>
      <c r="J3811" s="379">
        <v>1.2082110019999999E-5</v>
      </c>
      <c r="K3811" s="379">
        <v>0</v>
      </c>
    </row>
    <row r="3812" spans="2:11" x14ac:dyDescent="0.2">
      <c r="B3812" s="375" t="s">
        <v>2449</v>
      </c>
      <c r="C3812" s="359" t="s">
        <v>1880</v>
      </c>
      <c r="D3812" s="359" t="s">
        <v>1779</v>
      </c>
      <c r="E3812" s="376" t="s">
        <v>1982</v>
      </c>
      <c r="F3812" s="377">
        <v>50</v>
      </c>
      <c r="G3812" s="378">
        <v>109.6</v>
      </c>
      <c r="H3812" s="378">
        <v>5480</v>
      </c>
      <c r="I3812" s="379">
        <v>7.35666254532E-3</v>
      </c>
      <c r="J3812" s="379">
        <v>6.7122833439999996E-5</v>
      </c>
      <c r="K3812" s="379">
        <v>0</v>
      </c>
    </row>
    <row r="3813" spans="2:11" x14ac:dyDescent="0.2">
      <c r="B3813" s="375" t="s">
        <v>2449</v>
      </c>
      <c r="C3813" s="359" t="s">
        <v>1887</v>
      </c>
      <c r="D3813" s="359" t="s">
        <v>1779</v>
      </c>
      <c r="E3813" s="376" t="s">
        <v>1982</v>
      </c>
      <c r="F3813" s="377">
        <v>4</v>
      </c>
      <c r="G3813" s="378">
        <v>11</v>
      </c>
      <c r="H3813" s="378">
        <v>44</v>
      </c>
      <c r="I3813" s="379">
        <v>5.9068093430000001E-5</v>
      </c>
      <c r="J3813" s="379">
        <v>5.36982668E-6</v>
      </c>
      <c r="K3813" s="379">
        <v>0</v>
      </c>
    </row>
    <row r="3814" spans="2:11" x14ac:dyDescent="0.2">
      <c r="B3814" s="375" t="s">
        <v>2450</v>
      </c>
      <c r="C3814" s="359" t="s">
        <v>2245</v>
      </c>
      <c r="D3814" s="359" t="s">
        <v>2547</v>
      </c>
      <c r="E3814" s="376" t="s">
        <v>1982</v>
      </c>
      <c r="F3814" s="377">
        <v>2</v>
      </c>
      <c r="G3814" s="378">
        <v>593</v>
      </c>
      <c r="H3814" s="378">
        <v>1186</v>
      </c>
      <c r="I3814" s="379">
        <v>1.5921536092600001E-3</v>
      </c>
      <c r="J3814" s="379">
        <v>2.68491334E-6</v>
      </c>
      <c r="K3814" s="379">
        <v>0</v>
      </c>
    </row>
    <row r="3815" spans="2:11" x14ac:dyDescent="0.2">
      <c r="B3815" s="375" t="s">
        <v>2450</v>
      </c>
      <c r="C3815" s="359" t="s">
        <v>1900</v>
      </c>
      <c r="D3815" s="359" t="s">
        <v>1779</v>
      </c>
      <c r="E3815" s="376" t="s">
        <v>1982</v>
      </c>
      <c r="F3815" s="377">
        <v>95</v>
      </c>
      <c r="G3815" s="378">
        <v>440</v>
      </c>
      <c r="H3815" s="378">
        <v>41800</v>
      </c>
      <c r="I3815" s="379">
        <v>5.6114688758129999E-2</v>
      </c>
      <c r="J3815" s="379">
        <v>1.2753338354000001E-4</v>
      </c>
      <c r="K3815" s="379">
        <v>0</v>
      </c>
    </row>
    <row r="3816" spans="2:11" x14ac:dyDescent="0.2">
      <c r="B3816" s="375" t="s">
        <v>2451</v>
      </c>
      <c r="C3816" s="359" t="s">
        <v>2245</v>
      </c>
      <c r="D3816" s="359" t="s">
        <v>2547</v>
      </c>
      <c r="E3816" s="376" t="s">
        <v>1982</v>
      </c>
      <c r="F3816" s="377">
        <v>14</v>
      </c>
      <c r="G3816" s="378">
        <v>235</v>
      </c>
      <c r="H3816" s="378">
        <v>3290</v>
      </c>
      <c r="I3816" s="379">
        <v>4.4166824405300004E-3</v>
      </c>
      <c r="J3816" s="379">
        <v>1.8794393359999999E-5</v>
      </c>
      <c r="K3816" s="379">
        <v>0</v>
      </c>
    </row>
    <row r="3817" spans="2:11" x14ac:dyDescent="0.2">
      <c r="B3817" s="375" t="s">
        <v>2451</v>
      </c>
      <c r="C3817" s="359" t="s">
        <v>2245</v>
      </c>
      <c r="D3817" s="359" t="s">
        <v>2547</v>
      </c>
      <c r="E3817" s="376" t="s">
        <v>1982</v>
      </c>
      <c r="F3817" s="377">
        <v>29</v>
      </c>
      <c r="G3817" s="378">
        <v>162</v>
      </c>
      <c r="H3817" s="378">
        <v>4698</v>
      </c>
      <c r="I3817" s="379">
        <v>6.3068614302800004E-3</v>
      </c>
      <c r="J3817" s="379">
        <v>3.8931243400000002E-5</v>
      </c>
      <c r="K3817" s="379">
        <v>0</v>
      </c>
    </row>
    <row r="3818" spans="2:11" x14ac:dyDescent="0.2">
      <c r="B3818" s="375" t="s">
        <v>2451</v>
      </c>
      <c r="C3818" s="359" t="s">
        <v>1841</v>
      </c>
      <c r="D3818" s="359" t="s">
        <v>2547</v>
      </c>
      <c r="E3818" s="376" t="s">
        <v>1982</v>
      </c>
      <c r="F3818" s="377">
        <v>79</v>
      </c>
      <c r="G3818" s="378">
        <v>80.759493670886101</v>
      </c>
      <c r="H3818" s="378">
        <v>6380</v>
      </c>
      <c r="I3818" s="379">
        <v>8.5648735472900004E-3</v>
      </c>
      <c r="J3818" s="379">
        <v>1.0605407684E-4</v>
      </c>
      <c r="K3818" s="379">
        <v>0</v>
      </c>
    </row>
    <row r="3819" spans="2:11" x14ac:dyDescent="0.2">
      <c r="B3819" s="375" t="s">
        <v>2451</v>
      </c>
      <c r="C3819" s="359" t="s">
        <v>1962</v>
      </c>
      <c r="D3819" s="359" t="s">
        <v>2547</v>
      </c>
      <c r="E3819" s="376" t="s">
        <v>1982</v>
      </c>
      <c r="F3819" s="377">
        <v>14</v>
      </c>
      <c r="G3819" s="378">
        <v>205</v>
      </c>
      <c r="H3819" s="378">
        <v>2870</v>
      </c>
      <c r="I3819" s="379">
        <v>3.8528506396100001E-3</v>
      </c>
      <c r="J3819" s="379">
        <v>1.8794393359999999E-5</v>
      </c>
      <c r="K3819" s="379">
        <v>0</v>
      </c>
    </row>
    <row r="3820" spans="2:11" x14ac:dyDescent="0.2">
      <c r="B3820" s="375" t="s">
        <v>2451</v>
      </c>
      <c r="C3820" s="359" t="s">
        <v>2234</v>
      </c>
      <c r="D3820" s="359" t="s">
        <v>2547</v>
      </c>
      <c r="E3820" s="376" t="s">
        <v>1982</v>
      </c>
      <c r="F3820" s="377">
        <v>33</v>
      </c>
      <c r="G3820" s="378">
        <v>376</v>
      </c>
      <c r="H3820" s="378">
        <v>12408</v>
      </c>
      <c r="I3820" s="379">
        <v>1.6657202347149999E-2</v>
      </c>
      <c r="J3820" s="379">
        <v>4.4301070070000002E-5</v>
      </c>
      <c r="K3820" s="379">
        <v>0</v>
      </c>
    </row>
    <row r="3821" spans="2:11" x14ac:dyDescent="0.2">
      <c r="B3821" s="375" t="s">
        <v>2451</v>
      </c>
      <c r="C3821" s="359" t="s">
        <v>2112</v>
      </c>
      <c r="D3821" s="359" t="s">
        <v>1783</v>
      </c>
      <c r="E3821" s="376" t="s">
        <v>1982</v>
      </c>
      <c r="F3821" s="377">
        <v>25</v>
      </c>
      <c r="G3821" s="378">
        <v>45</v>
      </c>
      <c r="H3821" s="378">
        <v>1125</v>
      </c>
      <c r="I3821" s="379">
        <v>1.5102637524600001E-3</v>
      </c>
      <c r="J3821" s="379">
        <v>3.3561416719999998E-5</v>
      </c>
      <c r="K3821" s="379">
        <v>0</v>
      </c>
    </row>
    <row r="3822" spans="2:11" x14ac:dyDescent="0.2">
      <c r="B3822" s="375" t="s">
        <v>2451</v>
      </c>
      <c r="C3822" s="359" t="s">
        <v>2218</v>
      </c>
      <c r="D3822" s="359" t="s">
        <v>2547</v>
      </c>
      <c r="E3822" s="376" t="s">
        <v>1982</v>
      </c>
      <c r="F3822" s="377">
        <v>225</v>
      </c>
      <c r="G3822" s="378">
        <v>65</v>
      </c>
      <c r="H3822" s="378">
        <v>14625</v>
      </c>
      <c r="I3822" s="379">
        <v>1.9633428782000001E-2</v>
      </c>
      <c r="J3822" s="379">
        <v>3.0205275048999998E-4</v>
      </c>
      <c r="K3822" s="379">
        <v>0</v>
      </c>
    </row>
    <row r="3823" spans="2:11" x14ac:dyDescent="0.2">
      <c r="B3823" s="375" t="s">
        <v>2452</v>
      </c>
      <c r="C3823" s="359" t="s">
        <v>1921</v>
      </c>
      <c r="D3823" s="359" t="s">
        <v>1779</v>
      </c>
      <c r="E3823" s="376" t="s">
        <v>1982</v>
      </c>
      <c r="F3823" s="377">
        <v>42</v>
      </c>
      <c r="G3823" s="378">
        <v>385</v>
      </c>
      <c r="H3823" s="378">
        <v>16170</v>
      </c>
      <c r="I3823" s="379">
        <v>2.170752433538E-2</v>
      </c>
      <c r="J3823" s="379">
        <v>5.638318009E-5</v>
      </c>
      <c r="K3823" s="379">
        <v>0</v>
      </c>
    </row>
    <row r="3824" spans="2:11" x14ac:dyDescent="0.2">
      <c r="B3824" s="375" t="s">
        <v>2452</v>
      </c>
      <c r="C3824" s="359" t="s">
        <v>1822</v>
      </c>
      <c r="D3824" s="359" t="s">
        <v>1783</v>
      </c>
      <c r="E3824" s="376" t="s">
        <v>1982</v>
      </c>
      <c r="F3824" s="377">
        <v>59</v>
      </c>
      <c r="G3824" s="378">
        <v>210</v>
      </c>
      <c r="H3824" s="378">
        <v>12390</v>
      </c>
      <c r="I3824" s="379">
        <v>1.6633038127109999E-2</v>
      </c>
      <c r="J3824" s="379">
        <v>7.9204943459999994E-5</v>
      </c>
      <c r="K3824" s="379">
        <v>0</v>
      </c>
    </row>
    <row r="3825" spans="2:11" x14ac:dyDescent="0.2">
      <c r="B3825" s="375" t="s">
        <v>2452</v>
      </c>
      <c r="C3825" s="359" t="s">
        <v>1925</v>
      </c>
      <c r="D3825" s="359" t="s">
        <v>1779</v>
      </c>
      <c r="E3825" s="376" t="s">
        <v>1982</v>
      </c>
      <c r="F3825" s="377">
        <v>19</v>
      </c>
      <c r="G3825" s="378">
        <v>380</v>
      </c>
      <c r="H3825" s="378">
        <v>7220</v>
      </c>
      <c r="I3825" s="379">
        <v>9.6925371491299993E-3</v>
      </c>
      <c r="J3825" s="379">
        <v>2.550667671E-5</v>
      </c>
      <c r="K3825" s="379">
        <v>0</v>
      </c>
    </row>
    <row r="3826" spans="2:11" x14ac:dyDescent="0.2">
      <c r="B3826" s="375" t="s">
        <v>2452</v>
      </c>
      <c r="C3826" s="359" t="s">
        <v>1837</v>
      </c>
      <c r="D3826" s="359" t="s">
        <v>1779</v>
      </c>
      <c r="E3826" s="376" t="s">
        <v>1982</v>
      </c>
      <c r="F3826" s="377">
        <v>2</v>
      </c>
      <c r="G3826" s="378">
        <v>6</v>
      </c>
      <c r="H3826" s="378">
        <v>12</v>
      </c>
      <c r="I3826" s="379">
        <v>1.610948003E-5</v>
      </c>
      <c r="J3826" s="379">
        <v>2.68491334E-6</v>
      </c>
      <c r="K3826" s="379">
        <v>0</v>
      </c>
    </row>
    <row r="3827" spans="2:11" x14ac:dyDescent="0.2">
      <c r="B3827" s="375" t="s">
        <v>2452</v>
      </c>
      <c r="C3827" s="359" t="s">
        <v>1841</v>
      </c>
      <c r="D3827" s="359" t="s">
        <v>2547</v>
      </c>
      <c r="E3827" s="376" t="s">
        <v>1982</v>
      </c>
      <c r="F3827" s="377">
        <v>23</v>
      </c>
      <c r="G3827" s="378">
        <v>292</v>
      </c>
      <c r="H3827" s="378">
        <v>6716</v>
      </c>
      <c r="I3827" s="379">
        <v>9.0159389880299992E-3</v>
      </c>
      <c r="J3827" s="379">
        <v>3.0876503380000003E-5</v>
      </c>
      <c r="K3827" s="379">
        <v>0</v>
      </c>
    </row>
    <row r="3828" spans="2:11" x14ac:dyDescent="0.2">
      <c r="B3828" s="375" t="s">
        <v>2452</v>
      </c>
      <c r="C3828" s="359" t="s">
        <v>1841</v>
      </c>
      <c r="D3828" s="359" t="s">
        <v>2547</v>
      </c>
      <c r="E3828" s="376" t="s">
        <v>1982</v>
      </c>
      <c r="F3828" s="377">
        <v>129</v>
      </c>
      <c r="G3828" s="378">
        <v>265</v>
      </c>
      <c r="H3828" s="378">
        <v>34185</v>
      </c>
      <c r="I3828" s="379">
        <v>4.58918812248E-2</v>
      </c>
      <c r="J3828" s="379">
        <v>1.7317691027999999E-4</v>
      </c>
      <c r="K3828" s="379">
        <v>0</v>
      </c>
    </row>
    <row r="3829" spans="2:11" x14ac:dyDescent="0.2">
      <c r="B3829" s="375" t="s">
        <v>2452</v>
      </c>
      <c r="C3829" s="359" t="s">
        <v>1855</v>
      </c>
      <c r="D3829" s="359" t="s">
        <v>1779</v>
      </c>
      <c r="E3829" s="376" t="s">
        <v>1982</v>
      </c>
      <c r="F3829" s="377">
        <v>3</v>
      </c>
      <c r="G3829" s="378">
        <v>45</v>
      </c>
      <c r="H3829" s="378">
        <v>135</v>
      </c>
      <c r="I3829" s="379">
        <v>1.8123165030000001E-4</v>
      </c>
      <c r="J3829" s="379">
        <v>4.02737001E-6</v>
      </c>
      <c r="K3829" s="379">
        <v>0</v>
      </c>
    </row>
    <row r="3830" spans="2:11" x14ac:dyDescent="0.2">
      <c r="B3830" s="375" t="s">
        <v>2452</v>
      </c>
      <c r="C3830" s="359" t="s">
        <v>1880</v>
      </c>
      <c r="D3830" s="359" t="s">
        <v>1779</v>
      </c>
      <c r="E3830" s="376" t="s">
        <v>1982</v>
      </c>
      <c r="F3830" s="377">
        <v>3</v>
      </c>
      <c r="G3830" s="378">
        <v>160</v>
      </c>
      <c r="H3830" s="378">
        <v>480</v>
      </c>
      <c r="I3830" s="379">
        <v>6.4437920105000004E-4</v>
      </c>
      <c r="J3830" s="379">
        <v>4.02737001E-6</v>
      </c>
      <c r="K3830" s="379">
        <v>0</v>
      </c>
    </row>
    <row r="3831" spans="2:11" x14ac:dyDescent="0.2">
      <c r="B3831" s="375" t="s">
        <v>2452</v>
      </c>
      <c r="C3831" s="359" t="s">
        <v>1880</v>
      </c>
      <c r="D3831" s="359" t="s">
        <v>1779</v>
      </c>
      <c r="E3831" s="376" t="s">
        <v>1982</v>
      </c>
      <c r="F3831" s="377">
        <v>9</v>
      </c>
      <c r="G3831" s="378">
        <v>140</v>
      </c>
      <c r="H3831" s="378">
        <v>1260</v>
      </c>
      <c r="I3831" s="379">
        <v>1.6914954027599999E-3</v>
      </c>
      <c r="J3831" s="379">
        <v>1.2082110019999999E-5</v>
      </c>
      <c r="K3831" s="379">
        <v>0</v>
      </c>
    </row>
    <row r="3832" spans="2:11" x14ac:dyDescent="0.2">
      <c r="B3832" s="375" t="s">
        <v>2453</v>
      </c>
      <c r="C3832" s="359" t="s">
        <v>1813</v>
      </c>
      <c r="D3832" s="359" t="s">
        <v>1779</v>
      </c>
      <c r="E3832" s="376" t="s">
        <v>1982</v>
      </c>
      <c r="F3832" s="377">
        <v>1</v>
      </c>
      <c r="G3832" s="378">
        <v>10</v>
      </c>
      <c r="H3832" s="378">
        <v>10</v>
      </c>
      <c r="I3832" s="379">
        <v>1.342456669E-5</v>
      </c>
      <c r="J3832" s="379">
        <v>1.34245667E-6</v>
      </c>
      <c r="K3832" s="379">
        <v>0</v>
      </c>
    </row>
    <row r="3833" spans="2:11" x14ac:dyDescent="0.2">
      <c r="B3833" s="375" t="s">
        <v>2453</v>
      </c>
      <c r="C3833" s="359" t="s">
        <v>1813</v>
      </c>
      <c r="D3833" s="359" t="s">
        <v>1779</v>
      </c>
      <c r="E3833" s="376" t="s">
        <v>1982</v>
      </c>
      <c r="F3833" s="377">
        <v>5</v>
      </c>
      <c r="G3833" s="378">
        <v>49</v>
      </c>
      <c r="H3833" s="378">
        <v>245</v>
      </c>
      <c r="I3833" s="379">
        <v>3.2890188387000002E-4</v>
      </c>
      <c r="J3833" s="379">
        <v>6.7122833400000002E-6</v>
      </c>
      <c r="K3833" s="379">
        <v>0</v>
      </c>
    </row>
    <row r="3834" spans="2:11" x14ac:dyDescent="0.2">
      <c r="B3834" s="375" t="s">
        <v>2453</v>
      </c>
      <c r="C3834" s="359" t="s">
        <v>1813</v>
      </c>
      <c r="D3834" s="359" t="s">
        <v>1779</v>
      </c>
      <c r="E3834" s="376" t="s">
        <v>1982</v>
      </c>
      <c r="F3834" s="377">
        <v>4</v>
      </c>
      <c r="G3834" s="378">
        <v>75</v>
      </c>
      <c r="H3834" s="378">
        <v>300</v>
      </c>
      <c r="I3834" s="379">
        <v>4.0273700066000001E-4</v>
      </c>
      <c r="J3834" s="379">
        <v>5.36982668E-6</v>
      </c>
      <c r="K3834" s="379">
        <v>0</v>
      </c>
    </row>
    <row r="3835" spans="2:11" x14ac:dyDescent="0.2">
      <c r="B3835" s="375" t="s">
        <v>2453</v>
      </c>
      <c r="C3835" s="359" t="s">
        <v>1813</v>
      </c>
      <c r="D3835" s="359" t="s">
        <v>1779</v>
      </c>
      <c r="E3835" s="376" t="s">
        <v>1982</v>
      </c>
      <c r="F3835" s="377">
        <v>4</v>
      </c>
      <c r="G3835" s="378">
        <v>199</v>
      </c>
      <c r="H3835" s="378">
        <v>796</v>
      </c>
      <c r="I3835" s="379">
        <v>1.06859550841E-3</v>
      </c>
      <c r="J3835" s="379">
        <v>5.36982668E-6</v>
      </c>
      <c r="K3835" s="379">
        <v>0</v>
      </c>
    </row>
    <row r="3836" spans="2:11" x14ac:dyDescent="0.2">
      <c r="B3836" s="375" t="s">
        <v>2453</v>
      </c>
      <c r="C3836" s="359" t="s">
        <v>1921</v>
      </c>
      <c r="D3836" s="359" t="s">
        <v>1779</v>
      </c>
      <c r="E3836" s="376" t="s">
        <v>1982</v>
      </c>
      <c r="F3836" s="377">
        <v>57</v>
      </c>
      <c r="G3836" s="378">
        <v>298</v>
      </c>
      <c r="H3836" s="378">
        <v>16986</v>
      </c>
      <c r="I3836" s="379">
        <v>2.2802968977170001E-2</v>
      </c>
      <c r="J3836" s="379">
        <v>7.6520030120000006E-5</v>
      </c>
      <c r="K3836" s="379">
        <v>0</v>
      </c>
    </row>
    <row r="3837" spans="2:11" x14ac:dyDescent="0.2">
      <c r="B3837" s="375" t="s">
        <v>2453</v>
      </c>
      <c r="C3837" s="359" t="s">
        <v>1823</v>
      </c>
      <c r="D3837" s="359" t="s">
        <v>1779</v>
      </c>
      <c r="E3837" s="376" t="s">
        <v>1982</v>
      </c>
      <c r="F3837" s="377">
        <v>34</v>
      </c>
      <c r="G3837" s="378">
        <v>245.76470588235301</v>
      </c>
      <c r="H3837" s="378">
        <v>8356</v>
      </c>
      <c r="I3837" s="379">
        <v>1.121756792495E-2</v>
      </c>
      <c r="J3837" s="379">
        <v>4.5643526740000003E-5</v>
      </c>
      <c r="K3837" s="379">
        <v>0</v>
      </c>
    </row>
    <row r="3838" spans="2:11" x14ac:dyDescent="0.2">
      <c r="B3838" s="375" t="s">
        <v>2453</v>
      </c>
      <c r="C3838" s="359" t="s">
        <v>1823</v>
      </c>
      <c r="D3838" s="359" t="s">
        <v>1779</v>
      </c>
      <c r="E3838" s="376" t="s">
        <v>1982</v>
      </c>
      <c r="F3838" s="377">
        <v>46</v>
      </c>
      <c r="G3838" s="378">
        <v>340.86956521739103</v>
      </c>
      <c r="H3838" s="378">
        <v>15680</v>
      </c>
      <c r="I3838" s="379">
        <v>2.1049720567639998E-2</v>
      </c>
      <c r="J3838" s="379">
        <v>6.1753006769999996E-5</v>
      </c>
      <c r="K3838" s="379">
        <v>0</v>
      </c>
    </row>
    <row r="3839" spans="2:11" x14ac:dyDescent="0.2">
      <c r="B3839" s="375" t="s">
        <v>2453</v>
      </c>
      <c r="C3839" s="359" t="s">
        <v>1823</v>
      </c>
      <c r="D3839" s="359" t="s">
        <v>1779</v>
      </c>
      <c r="E3839" s="376" t="s">
        <v>1982</v>
      </c>
      <c r="F3839" s="377">
        <v>84</v>
      </c>
      <c r="G3839" s="378">
        <v>325</v>
      </c>
      <c r="H3839" s="378">
        <v>27300</v>
      </c>
      <c r="I3839" s="379">
        <v>3.6649067059739998E-2</v>
      </c>
      <c r="J3839" s="379">
        <v>1.1276636018E-4</v>
      </c>
      <c r="K3839" s="379">
        <v>0</v>
      </c>
    </row>
    <row r="3840" spans="2:11" x14ac:dyDescent="0.2">
      <c r="B3840" s="375" t="s">
        <v>2453</v>
      </c>
      <c r="C3840" s="359" t="s">
        <v>2062</v>
      </c>
      <c r="D3840" s="359" t="s">
        <v>1783</v>
      </c>
      <c r="E3840" s="376" t="s">
        <v>1982</v>
      </c>
      <c r="F3840" s="377">
        <v>1</v>
      </c>
      <c r="G3840" s="378">
        <v>360</v>
      </c>
      <c r="H3840" s="378">
        <v>360</v>
      </c>
      <c r="I3840" s="379">
        <v>4.8328440078999999E-4</v>
      </c>
      <c r="J3840" s="379">
        <v>1.34245667E-6</v>
      </c>
      <c r="K3840" s="379">
        <v>0</v>
      </c>
    </row>
    <row r="3841" spans="2:11" x14ac:dyDescent="0.2">
      <c r="B3841" s="375" t="s">
        <v>2453</v>
      </c>
      <c r="C3841" s="359" t="s">
        <v>1841</v>
      </c>
      <c r="D3841" s="359" t="s">
        <v>2547</v>
      </c>
      <c r="E3841" s="376" t="s">
        <v>1982</v>
      </c>
      <c r="F3841" s="377">
        <v>5</v>
      </c>
      <c r="G3841" s="378">
        <v>260</v>
      </c>
      <c r="H3841" s="378">
        <v>1300</v>
      </c>
      <c r="I3841" s="379">
        <v>1.7451936695100001E-3</v>
      </c>
      <c r="J3841" s="379">
        <v>6.7122833400000002E-6</v>
      </c>
      <c r="K3841" s="379">
        <v>0</v>
      </c>
    </row>
    <row r="3842" spans="2:11" x14ac:dyDescent="0.2">
      <c r="B3842" s="375" t="s">
        <v>2453</v>
      </c>
      <c r="C3842" s="359" t="s">
        <v>1841</v>
      </c>
      <c r="D3842" s="359" t="s">
        <v>2547</v>
      </c>
      <c r="E3842" s="376" t="s">
        <v>1982</v>
      </c>
      <c r="F3842" s="377">
        <v>28</v>
      </c>
      <c r="G3842" s="378">
        <v>180</v>
      </c>
      <c r="H3842" s="378">
        <v>5040</v>
      </c>
      <c r="I3842" s="379">
        <v>6.7659816110299999E-3</v>
      </c>
      <c r="J3842" s="379">
        <v>3.7588786730000001E-5</v>
      </c>
      <c r="K3842" s="379">
        <v>0</v>
      </c>
    </row>
    <row r="3843" spans="2:11" x14ac:dyDescent="0.2">
      <c r="B3843" s="375" t="s">
        <v>2453</v>
      </c>
      <c r="C3843" s="359" t="s">
        <v>1842</v>
      </c>
      <c r="D3843" s="359" t="s">
        <v>1779</v>
      </c>
      <c r="E3843" s="376" t="s">
        <v>1982</v>
      </c>
      <c r="F3843" s="377">
        <v>59</v>
      </c>
      <c r="G3843" s="378">
        <v>387</v>
      </c>
      <c r="H3843" s="378">
        <v>22833</v>
      </c>
      <c r="I3843" s="379">
        <v>3.0652313119960001E-2</v>
      </c>
      <c r="J3843" s="379">
        <v>7.9204943459999994E-5</v>
      </c>
      <c r="K3843" s="379">
        <v>0</v>
      </c>
    </row>
    <row r="3844" spans="2:11" x14ac:dyDescent="0.2">
      <c r="B3844" s="375" t="s">
        <v>2453</v>
      </c>
      <c r="C3844" s="359" t="s">
        <v>2005</v>
      </c>
      <c r="D3844" s="359" t="s">
        <v>1779</v>
      </c>
      <c r="E3844" s="376" t="s">
        <v>1982</v>
      </c>
      <c r="F3844" s="377">
        <v>13</v>
      </c>
      <c r="G3844" s="378">
        <v>338</v>
      </c>
      <c r="H3844" s="378">
        <v>4394</v>
      </c>
      <c r="I3844" s="379">
        <v>5.8987546029499998E-3</v>
      </c>
      <c r="J3844" s="379">
        <v>1.7451936700000001E-5</v>
      </c>
      <c r="K3844" s="379">
        <v>0</v>
      </c>
    </row>
    <row r="3845" spans="2:11" x14ac:dyDescent="0.2">
      <c r="B3845" s="375" t="s">
        <v>2453</v>
      </c>
      <c r="C3845" s="359" t="s">
        <v>1934</v>
      </c>
      <c r="D3845" s="359" t="s">
        <v>1779</v>
      </c>
      <c r="E3845" s="376" t="s">
        <v>1982</v>
      </c>
      <c r="F3845" s="377">
        <v>17</v>
      </c>
      <c r="G3845" s="378">
        <v>35</v>
      </c>
      <c r="H3845" s="378">
        <v>595</v>
      </c>
      <c r="I3845" s="379">
        <v>7.9876171797000001E-4</v>
      </c>
      <c r="J3845" s="379">
        <v>2.2821763370000001E-5</v>
      </c>
      <c r="K3845" s="379">
        <v>0</v>
      </c>
    </row>
    <row r="3846" spans="2:11" x14ac:dyDescent="0.2">
      <c r="B3846" s="375" t="s">
        <v>2453</v>
      </c>
      <c r="C3846" s="359" t="s">
        <v>1935</v>
      </c>
      <c r="D3846" s="359" t="s">
        <v>1783</v>
      </c>
      <c r="E3846" s="376" t="s">
        <v>1982</v>
      </c>
      <c r="F3846" s="377">
        <v>6</v>
      </c>
      <c r="G3846" s="378">
        <v>15</v>
      </c>
      <c r="H3846" s="378">
        <v>90</v>
      </c>
      <c r="I3846" s="379">
        <v>1.208211002E-4</v>
      </c>
      <c r="J3846" s="379">
        <v>8.0547400100000002E-6</v>
      </c>
      <c r="K3846" s="379">
        <v>0</v>
      </c>
    </row>
    <row r="3847" spans="2:11" x14ac:dyDescent="0.2">
      <c r="B3847" s="375" t="s">
        <v>2453</v>
      </c>
      <c r="C3847" s="359" t="s">
        <v>1935</v>
      </c>
      <c r="D3847" s="359" t="s">
        <v>1783</v>
      </c>
      <c r="E3847" s="376" t="s">
        <v>1982</v>
      </c>
      <c r="F3847" s="377">
        <v>6</v>
      </c>
      <c r="G3847" s="378">
        <v>54</v>
      </c>
      <c r="H3847" s="378">
        <v>324</v>
      </c>
      <c r="I3847" s="379">
        <v>4.3495596071E-4</v>
      </c>
      <c r="J3847" s="379">
        <v>8.0547400100000002E-6</v>
      </c>
      <c r="K3847" s="379">
        <v>0</v>
      </c>
    </row>
    <row r="3848" spans="2:11" x14ac:dyDescent="0.2">
      <c r="B3848" s="375" t="s">
        <v>2453</v>
      </c>
      <c r="C3848" s="359" t="s">
        <v>2076</v>
      </c>
      <c r="D3848" s="359" t="s">
        <v>1779</v>
      </c>
      <c r="E3848" s="376" t="s">
        <v>1982</v>
      </c>
      <c r="F3848" s="377">
        <v>18</v>
      </c>
      <c r="G3848" s="378">
        <v>270</v>
      </c>
      <c r="H3848" s="378">
        <v>4860</v>
      </c>
      <c r="I3848" s="379">
        <v>6.5243394106300001E-3</v>
      </c>
      <c r="J3848" s="379">
        <v>2.4164220039999999E-5</v>
      </c>
      <c r="K3848" s="379">
        <v>0</v>
      </c>
    </row>
    <row r="3849" spans="2:11" x14ac:dyDescent="0.2">
      <c r="B3849" s="375" t="s">
        <v>2453</v>
      </c>
      <c r="C3849" s="359" t="s">
        <v>1880</v>
      </c>
      <c r="D3849" s="359" t="s">
        <v>1779</v>
      </c>
      <c r="E3849" s="376" t="s">
        <v>1982</v>
      </c>
      <c r="F3849" s="377">
        <v>4</v>
      </c>
      <c r="G3849" s="378">
        <v>110</v>
      </c>
      <c r="H3849" s="378">
        <v>440</v>
      </c>
      <c r="I3849" s="379">
        <v>5.906809343E-4</v>
      </c>
      <c r="J3849" s="379">
        <v>5.36982668E-6</v>
      </c>
      <c r="K3849" s="379">
        <v>0</v>
      </c>
    </row>
    <row r="3850" spans="2:11" x14ac:dyDescent="0.2">
      <c r="B3850" s="375" t="s">
        <v>2453</v>
      </c>
      <c r="C3850" s="359" t="s">
        <v>1880</v>
      </c>
      <c r="D3850" s="359" t="s">
        <v>1779</v>
      </c>
      <c r="E3850" s="376" t="s">
        <v>1982</v>
      </c>
      <c r="F3850" s="377">
        <v>14</v>
      </c>
      <c r="G3850" s="378">
        <v>270</v>
      </c>
      <c r="H3850" s="378">
        <v>3780</v>
      </c>
      <c r="I3850" s="379">
        <v>5.0744862082699998E-3</v>
      </c>
      <c r="J3850" s="379">
        <v>1.8794393359999999E-5</v>
      </c>
      <c r="K3850" s="379">
        <v>0</v>
      </c>
    </row>
    <row r="3851" spans="2:11" x14ac:dyDescent="0.2">
      <c r="B3851" s="375" t="s">
        <v>2453</v>
      </c>
      <c r="C3851" s="359" t="s">
        <v>1880</v>
      </c>
      <c r="D3851" s="359" t="s">
        <v>1779</v>
      </c>
      <c r="E3851" s="376" t="s">
        <v>1982</v>
      </c>
      <c r="F3851" s="377">
        <v>30</v>
      </c>
      <c r="G3851" s="378">
        <v>242</v>
      </c>
      <c r="H3851" s="378">
        <v>7260</v>
      </c>
      <c r="I3851" s="379">
        <v>9.7462354158900002E-3</v>
      </c>
      <c r="J3851" s="379">
        <v>4.0273700070000002E-5</v>
      </c>
      <c r="K3851" s="379">
        <v>0</v>
      </c>
    </row>
    <row r="3852" spans="2:11" x14ac:dyDescent="0.2">
      <c r="B3852" s="375" t="s">
        <v>2453</v>
      </c>
      <c r="C3852" s="359" t="s">
        <v>2054</v>
      </c>
      <c r="D3852" s="359" t="s">
        <v>2547</v>
      </c>
      <c r="E3852" s="376" t="s">
        <v>1982</v>
      </c>
      <c r="F3852" s="377">
        <v>80</v>
      </c>
      <c r="G3852" s="378">
        <v>242</v>
      </c>
      <c r="H3852" s="378">
        <v>19360</v>
      </c>
      <c r="I3852" s="379">
        <v>2.5989961109029999E-2</v>
      </c>
      <c r="J3852" s="379">
        <v>1.0739653351E-4</v>
      </c>
      <c r="K3852" s="379">
        <v>0</v>
      </c>
    </row>
    <row r="3853" spans="2:11" x14ac:dyDescent="0.2">
      <c r="B3853" s="375" t="s">
        <v>2453</v>
      </c>
      <c r="C3853" s="359" t="s">
        <v>1886</v>
      </c>
      <c r="D3853" s="359" t="s">
        <v>1779</v>
      </c>
      <c r="E3853" s="376" t="s">
        <v>1982</v>
      </c>
      <c r="F3853" s="377">
        <v>4</v>
      </c>
      <c r="G3853" s="378">
        <v>70</v>
      </c>
      <c r="H3853" s="378">
        <v>280</v>
      </c>
      <c r="I3853" s="379">
        <v>3.7588786727999997E-4</v>
      </c>
      <c r="J3853" s="379">
        <v>5.36982668E-6</v>
      </c>
      <c r="K3853" s="379">
        <v>0</v>
      </c>
    </row>
    <row r="3854" spans="2:11" x14ac:dyDescent="0.2">
      <c r="B3854" s="375" t="s">
        <v>2453</v>
      </c>
      <c r="C3854" s="359" t="s">
        <v>1886</v>
      </c>
      <c r="D3854" s="359" t="s">
        <v>1779</v>
      </c>
      <c r="E3854" s="376" t="s">
        <v>1982</v>
      </c>
      <c r="F3854" s="377">
        <v>35</v>
      </c>
      <c r="G3854" s="378">
        <v>225</v>
      </c>
      <c r="H3854" s="378">
        <v>7875</v>
      </c>
      <c r="I3854" s="379">
        <v>1.057184626723E-2</v>
      </c>
      <c r="J3854" s="379">
        <v>4.6985983409999997E-5</v>
      </c>
      <c r="K3854" s="379">
        <v>0</v>
      </c>
    </row>
    <row r="3855" spans="2:11" x14ac:dyDescent="0.2">
      <c r="B3855" s="375" t="s">
        <v>2453</v>
      </c>
      <c r="C3855" s="359" t="s">
        <v>2210</v>
      </c>
      <c r="D3855" s="359" t="s">
        <v>2547</v>
      </c>
      <c r="E3855" s="376" t="s">
        <v>1982</v>
      </c>
      <c r="F3855" s="377">
        <v>8</v>
      </c>
      <c r="G3855" s="378">
        <v>83</v>
      </c>
      <c r="H3855" s="378">
        <v>664</v>
      </c>
      <c r="I3855" s="379">
        <v>8.9139122812000005E-4</v>
      </c>
      <c r="J3855" s="379">
        <v>1.073965335E-5</v>
      </c>
      <c r="K3855" s="379">
        <v>0</v>
      </c>
    </row>
    <row r="3856" spans="2:11" x14ac:dyDescent="0.2">
      <c r="B3856" s="375" t="s">
        <v>2453</v>
      </c>
      <c r="C3856" s="359" t="s">
        <v>1894</v>
      </c>
      <c r="D3856" s="359" t="s">
        <v>1783</v>
      </c>
      <c r="E3856" s="376" t="s">
        <v>1982</v>
      </c>
      <c r="F3856" s="377">
        <v>2</v>
      </c>
      <c r="G3856" s="378">
        <v>102</v>
      </c>
      <c r="H3856" s="378">
        <v>204</v>
      </c>
      <c r="I3856" s="379">
        <v>2.7386116044999999E-4</v>
      </c>
      <c r="J3856" s="379">
        <v>2.68491334E-6</v>
      </c>
      <c r="K3856" s="379">
        <v>0</v>
      </c>
    </row>
    <row r="3857" spans="2:11" x14ac:dyDescent="0.2">
      <c r="B3857" s="375" t="s">
        <v>2453</v>
      </c>
      <c r="C3857" s="359" t="s">
        <v>1997</v>
      </c>
      <c r="D3857" s="359" t="s">
        <v>1779</v>
      </c>
      <c r="E3857" s="376" t="s">
        <v>1982</v>
      </c>
      <c r="F3857" s="377">
        <v>2</v>
      </c>
      <c r="G3857" s="378">
        <v>335</v>
      </c>
      <c r="H3857" s="378">
        <v>670</v>
      </c>
      <c r="I3857" s="379">
        <v>8.9944596813000001E-4</v>
      </c>
      <c r="J3857" s="379">
        <v>2.68491334E-6</v>
      </c>
      <c r="K3857" s="379">
        <v>0</v>
      </c>
    </row>
    <row r="3858" spans="2:11" x14ac:dyDescent="0.2">
      <c r="B3858" s="375" t="s">
        <v>2454</v>
      </c>
      <c r="C3858" s="359" t="s">
        <v>1811</v>
      </c>
      <c r="D3858" s="359" t="s">
        <v>1779</v>
      </c>
      <c r="E3858" s="376" t="s">
        <v>1982</v>
      </c>
      <c r="F3858" s="377">
        <v>371</v>
      </c>
      <c r="G3858" s="378">
        <v>390</v>
      </c>
      <c r="H3858" s="378">
        <v>144690</v>
      </c>
      <c r="I3858" s="379">
        <v>0.19424005541660999</v>
      </c>
      <c r="J3858" s="379">
        <v>4.9805142414999996E-4</v>
      </c>
      <c r="K3858" s="379">
        <v>0</v>
      </c>
    </row>
    <row r="3859" spans="2:11" x14ac:dyDescent="0.2">
      <c r="B3859" s="375" t="s">
        <v>2454</v>
      </c>
      <c r="C3859" s="359" t="s">
        <v>1787</v>
      </c>
      <c r="D3859" s="359" t="s">
        <v>1779</v>
      </c>
      <c r="E3859" s="376" t="s">
        <v>1982</v>
      </c>
      <c r="F3859" s="377">
        <v>2</v>
      </c>
      <c r="G3859" s="378">
        <v>35</v>
      </c>
      <c r="H3859" s="378">
        <v>70</v>
      </c>
      <c r="I3859" s="379">
        <v>9.3971966819999994E-5</v>
      </c>
      <c r="J3859" s="379">
        <v>2.68491334E-6</v>
      </c>
      <c r="K3859" s="379">
        <v>0</v>
      </c>
    </row>
    <row r="3860" spans="2:11" x14ac:dyDescent="0.2">
      <c r="B3860" s="375" t="s">
        <v>2454</v>
      </c>
      <c r="C3860" s="359" t="s">
        <v>1813</v>
      </c>
      <c r="D3860" s="359" t="s">
        <v>1779</v>
      </c>
      <c r="E3860" s="376" t="s">
        <v>1982</v>
      </c>
      <c r="F3860" s="377">
        <v>10</v>
      </c>
      <c r="G3860" s="378">
        <v>100</v>
      </c>
      <c r="H3860" s="378">
        <v>1000</v>
      </c>
      <c r="I3860" s="379">
        <v>1.34245666885E-3</v>
      </c>
      <c r="J3860" s="379">
        <v>1.342456669E-5</v>
      </c>
      <c r="K3860" s="379">
        <v>0</v>
      </c>
    </row>
    <row r="3861" spans="2:11" x14ac:dyDescent="0.2">
      <c r="B3861" s="375" t="s">
        <v>2454</v>
      </c>
      <c r="C3861" s="359" t="s">
        <v>1841</v>
      </c>
      <c r="D3861" s="359" t="s">
        <v>2547</v>
      </c>
      <c r="E3861" s="376" t="s">
        <v>1982</v>
      </c>
      <c r="F3861" s="377">
        <v>9</v>
      </c>
      <c r="G3861" s="378">
        <v>115</v>
      </c>
      <c r="H3861" s="378">
        <v>1035</v>
      </c>
      <c r="I3861" s="379">
        <v>1.38944265226E-3</v>
      </c>
      <c r="J3861" s="379">
        <v>1.2082110019999999E-5</v>
      </c>
      <c r="K3861" s="379">
        <v>0</v>
      </c>
    </row>
    <row r="3862" spans="2:11" x14ac:dyDescent="0.2">
      <c r="B3862" s="375" t="s">
        <v>2454</v>
      </c>
      <c r="C3862" s="359" t="s">
        <v>1841</v>
      </c>
      <c r="D3862" s="359" t="s">
        <v>2547</v>
      </c>
      <c r="E3862" s="376" t="s">
        <v>1982</v>
      </c>
      <c r="F3862" s="377">
        <v>22</v>
      </c>
      <c r="G3862" s="378">
        <v>280</v>
      </c>
      <c r="H3862" s="378">
        <v>6160</v>
      </c>
      <c r="I3862" s="379">
        <v>8.2695330801500003E-3</v>
      </c>
      <c r="J3862" s="379">
        <v>2.9534046709999999E-5</v>
      </c>
      <c r="K3862" s="379">
        <v>0</v>
      </c>
    </row>
    <row r="3863" spans="2:11" x14ac:dyDescent="0.2">
      <c r="B3863" s="375" t="s">
        <v>2454</v>
      </c>
      <c r="C3863" s="359" t="s">
        <v>1841</v>
      </c>
      <c r="D3863" s="359" t="s">
        <v>2547</v>
      </c>
      <c r="E3863" s="376" t="s">
        <v>1982</v>
      </c>
      <c r="F3863" s="377">
        <v>165</v>
      </c>
      <c r="G3863" s="378">
        <v>380</v>
      </c>
      <c r="H3863" s="378">
        <v>62700</v>
      </c>
      <c r="I3863" s="379">
        <v>8.4172033137199995E-2</v>
      </c>
      <c r="J3863" s="379">
        <v>2.2150535036000001E-4</v>
      </c>
      <c r="K3863" s="379">
        <v>0</v>
      </c>
    </row>
    <row r="3864" spans="2:11" x14ac:dyDescent="0.2">
      <c r="B3864" s="375" t="s">
        <v>2454</v>
      </c>
      <c r="C3864" s="359" t="s">
        <v>2005</v>
      </c>
      <c r="D3864" s="359" t="s">
        <v>1779</v>
      </c>
      <c r="E3864" s="376" t="s">
        <v>1982</v>
      </c>
      <c r="F3864" s="377">
        <v>15</v>
      </c>
      <c r="G3864" s="378">
        <v>295</v>
      </c>
      <c r="H3864" s="378">
        <v>4425</v>
      </c>
      <c r="I3864" s="379">
        <v>5.9403707596799998E-3</v>
      </c>
      <c r="J3864" s="379">
        <v>2.013685003E-5</v>
      </c>
      <c r="K3864" s="379">
        <v>0</v>
      </c>
    </row>
    <row r="3865" spans="2:11" x14ac:dyDescent="0.2">
      <c r="B3865" s="375" t="s">
        <v>2454</v>
      </c>
      <c r="C3865" s="359" t="s">
        <v>2076</v>
      </c>
      <c r="D3865" s="359" t="s">
        <v>1779</v>
      </c>
      <c r="E3865" s="376" t="s">
        <v>1982</v>
      </c>
      <c r="F3865" s="377">
        <v>1</v>
      </c>
      <c r="G3865" s="378">
        <v>42</v>
      </c>
      <c r="H3865" s="378">
        <v>42</v>
      </c>
      <c r="I3865" s="379">
        <v>5.638318009E-5</v>
      </c>
      <c r="J3865" s="379">
        <v>1.34245667E-6</v>
      </c>
      <c r="K3865" s="379">
        <v>0</v>
      </c>
    </row>
    <row r="3866" spans="2:11" x14ac:dyDescent="0.2">
      <c r="B3866" s="375" t="s">
        <v>2454</v>
      </c>
      <c r="C3866" s="359" t="s">
        <v>1875</v>
      </c>
      <c r="D3866" s="359" t="s">
        <v>1779</v>
      </c>
      <c r="E3866" s="376" t="s">
        <v>1982</v>
      </c>
      <c r="F3866" s="377">
        <v>10</v>
      </c>
      <c r="G3866" s="378">
        <v>170</v>
      </c>
      <c r="H3866" s="378">
        <v>1700</v>
      </c>
      <c r="I3866" s="379">
        <v>2.2821763370499998E-3</v>
      </c>
      <c r="J3866" s="379">
        <v>1.342456669E-5</v>
      </c>
      <c r="K3866" s="379">
        <v>0</v>
      </c>
    </row>
    <row r="3867" spans="2:11" x14ac:dyDescent="0.2">
      <c r="B3867" s="375" t="s">
        <v>2454</v>
      </c>
      <c r="C3867" s="359" t="s">
        <v>1880</v>
      </c>
      <c r="D3867" s="359" t="s">
        <v>1779</v>
      </c>
      <c r="E3867" s="376" t="s">
        <v>1982</v>
      </c>
      <c r="F3867" s="377">
        <v>5</v>
      </c>
      <c r="G3867" s="378">
        <v>270</v>
      </c>
      <c r="H3867" s="378">
        <v>1350</v>
      </c>
      <c r="I3867" s="379">
        <v>1.81231650295E-3</v>
      </c>
      <c r="J3867" s="379">
        <v>6.7122833400000002E-6</v>
      </c>
      <c r="K3867" s="379">
        <v>0</v>
      </c>
    </row>
    <row r="3868" spans="2:11" x14ac:dyDescent="0.2">
      <c r="B3868" s="375" t="s">
        <v>2454</v>
      </c>
      <c r="C3868" s="359" t="s">
        <v>1880</v>
      </c>
      <c r="D3868" s="359" t="s">
        <v>1779</v>
      </c>
      <c r="E3868" s="376" t="s">
        <v>1982</v>
      </c>
      <c r="F3868" s="377">
        <v>14</v>
      </c>
      <c r="G3868" s="378">
        <v>260</v>
      </c>
      <c r="H3868" s="378">
        <v>3640</v>
      </c>
      <c r="I3868" s="379">
        <v>4.88654227463E-3</v>
      </c>
      <c r="J3868" s="379">
        <v>1.8794393359999999E-5</v>
      </c>
      <c r="K3868" s="379">
        <v>0</v>
      </c>
    </row>
    <row r="3869" spans="2:11" x14ac:dyDescent="0.2">
      <c r="B3869" s="375" t="s">
        <v>2454</v>
      </c>
      <c r="C3869" s="359" t="s">
        <v>1880</v>
      </c>
      <c r="D3869" s="359" t="s">
        <v>1779</v>
      </c>
      <c r="E3869" s="376" t="s">
        <v>1982</v>
      </c>
      <c r="F3869" s="377">
        <v>17</v>
      </c>
      <c r="G3869" s="378">
        <v>310</v>
      </c>
      <c r="H3869" s="378">
        <v>5270</v>
      </c>
      <c r="I3869" s="379">
        <v>7.0747466448700001E-3</v>
      </c>
      <c r="J3869" s="379">
        <v>2.2821763370000001E-5</v>
      </c>
      <c r="K3869" s="379">
        <v>0</v>
      </c>
    </row>
    <row r="3870" spans="2:11" x14ac:dyDescent="0.2">
      <c r="B3870" s="375" t="s">
        <v>2454</v>
      </c>
      <c r="C3870" s="359" t="s">
        <v>2081</v>
      </c>
      <c r="D3870" s="359" t="s">
        <v>2547</v>
      </c>
      <c r="E3870" s="376" t="s">
        <v>1982</v>
      </c>
      <c r="F3870" s="377">
        <v>23</v>
      </c>
      <c r="G3870" s="378">
        <v>270</v>
      </c>
      <c r="H3870" s="378">
        <v>6210</v>
      </c>
      <c r="I3870" s="379">
        <v>8.3366559135900006E-3</v>
      </c>
      <c r="J3870" s="379">
        <v>3.0876503380000003E-5</v>
      </c>
      <c r="K3870" s="379">
        <v>0</v>
      </c>
    </row>
    <row r="3871" spans="2:11" x14ac:dyDescent="0.2">
      <c r="B3871" s="375" t="s">
        <v>2454</v>
      </c>
      <c r="C3871" s="359" t="s">
        <v>1972</v>
      </c>
      <c r="D3871" s="359" t="s">
        <v>2547</v>
      </c>
      <c r="E3871" s="376" t="s">
        <v>1982</v>
      </c>
      <c r="F3871" s="377">
        <v>34</v>
      </c>
      <c r="G3871" s="378">
        <v>315</v>
      </c>
      <c r="H3871" s="378">
        <v>10710</v>
      </c>
      <c r="I3871" s="379">
        <v>1.437771092344E-2</v>
      </c>
      <c r="J3871" s="379">
        <v>4.5643526740000003E-5</v>
      </c>
      <c r="K3871" s="379">
        <v>0</v>
      </c>
    </row>
    <row r="3872" spans="2:11" x14ac:dyDescent="0.2">
      <c r="B3872" s="375" t="s">
        <v>2454</v>
      </c>
      <c r="C3872" s="359" t="s">
        <v>2045</v>
      </c>
      <c r="D3872" s="359" t="s">
        <v>1779</v>
      </c>
      <c r="E3872" s="376" t="s">
        <v>1982</v>
      </c>
      <c r="F3872" s="377">
        <v>8</v>
      </c>
      <c r="G3872" s="378">
        <v>183</v>
      </c>
      <c r="H3872" s="378">
        <v>1464</v>
      </c>
      <c r="I3872" s="379">
        <v>1.9653565631999998E-3</v>
      </c>
      <c r="J3872" s="379">
        <v>1.073965335E-5</v>
      </c>
      <c r="K3872" s="379">
        <v>0</v>
      </c>
    </row>
    <row r="3873" spans="2:11" x14ac:dyDescent="0.2">
      <c r="B3873" s="375" t="s">
        <v>2455</v>
      </c>
      <c r="C3873" s="359" t="s">
        <v>1921</v>
      </c>
      <c r="D3873" s="359" t="s">
        <v>1779</v>
      </c>
      <c r="E3873" s="376" t="s">
        <v>1982</v>
      </c>
      <c r="F3873" s="377">
        <v>1</v>
      </c>
      <c r="G3873" s="378">
        <v>60</v>
      </c>
      <c r="H3873" s="378">
        <v>60</v>
      </c>
      <c r="I3873" s="379">
        <v>8.0547400130000002E-5</v>
      </c>
      <c r="J3873" s="379">
        <v>1.34245667E-6</v>
      </c>
      <c r="K3873" s="379">
        <v>0</v>
      </c>
    </row>
    <row r="3874" spans="2:11" x14ac:dyDescent="0.2">
      <c r="B3874" s="375" t="s">
        <v>2455</v>
      </c>
      <c r="C3874" s="359" t="s">
        <v>1823</v>
      </c>
      <c r="D3874" s="359" t="s">
        <v>1779</v>
      </c>
      <c r="E3874" s="376" t="s">
        <v>1982</v>
      </c>
      <c r="F3874" s="377">
        <v>16</v>
      </c>
      <c r="G3874" s="378">
        <v>40</v>
      </c>
      <c r="H3874" s="378">
        <v>640</v>
      </c>
      <c r="I3874" s="379">
        <v>8.5917226806999996E-4</v>
      </c>
      <c r="J3874" s="379">
        <v>2.14793067E-5</v>
      </c>
      <c r="K3874" s="379">
        <v>0</v>
      </c>
    </row>
    <row r="3875" spans="2:11" x14ac:dyDescent="0.2">
      <c r="B3875" s="375" t="s">
        <v>2455</v>
      </c>
      <c r="C3875" s="359" t="s">
        <v>1825</v>
      </c>
      <c r="D3875" s="359" t="s">
        <v>1779</v>
      </c>
      <c r="E3875" s="376" t="s">
        <v>1982</v>
      </c>
      <c r="F3875" s="377">
        <v>7</v>
      </c>
      <c r="G3875" s="378">
        <v>20</v>
      </c>
      <c r="H3875" s="378">
        <v>140</v>
      </c>
      <c r="I3875" s="379">
        <v>1.8794393363999999E-4</v>
      </c>
      <c r="J3875" s="379">
        <v>9.3971966799999994E-6</v>
      </c>
      <c r="K3875" s="379">
        <v>0</v>
      </c>
    </row>
    <row r="3876" spans="2:11" x14ac:dyDescent="0.2">
      <c r="B3876" s="375" t="s">
        <v>2455</v>
      </c>
      <c r="C3876" s="359" t="s">
        <v>1930</v>
      </c>
      <c r="D3876" s="359" t="s">
        <v>1779</v>
      </c>
      <c r="E3876" s="376" t="s">
        <v>1982</v>
      </c>
      <c r="F3876" s="377">
        <v>2</v>
      </c>
      <c r="G3876" s="378">
        <v>280</v>
      </c>
      <c r="H3876" s="378">
        <v>560</v>
      </c>
      <c r="I3876" s="379">
        <v>7.5177573455999995E-4</v>
      </c>
      <c r="J3876" s="379">
        <v>2.68491334E-6</v>
      </c>
      <c r="K3876" s="379">
        <v>0</v>
      </c>
    </row>
    <row r="3877" spans="2:11" x14ac:dyDescent="0.2">
      <c r="B3877" s="375" t="s">
        <v>2455</v>
      </c>
      <c r="C3877" s="359" t="s">
        <v>1842</v>
      </c>
      <c r="D3877" s="359" t="s">
        <v>1779</v>
      </c>
      <c r="E3877" s="376" t="s">
        <v>1982</v>
      </c>
      <c r="F3877" s="377">
        <v>190</v>
      </c>
      <c r="G3877" s="378">
        <v>398</v>
      </c>
      <c r="H3877" s="378">
        <v>75620</v>
      </c>
      <c r="I3877" s="379">
        <v>0.10151657329881</v>
      </c>
      <c r="J3877" s="379">
        <v>2.5506676708000002E-4</v>
      </c>
      <c r="K3877" s="379">
        <v>0</v>
      </c>
    </row>
    <row r="3878" spans="2:11" x14ac:dyDescent="0.2">
      <c r="B3878" s="375" t="s">
        <v>2455</v>
      </c>
      <c r="C3878" s="359" t="s">
        <v>2064</v>
      </c>
      <c r="D3878" s="359" t="s">
        <v>1783</v>
      </c>
      <c r="E3878" s="376" t="s">
        <v>1982</v>
      </c>
      <c r="F3878" s="377">
        <v>1</v>
      </c>
      <c r="G3878" s="378">
        <v>250</v>
      </c>
      <c r="H3878" s="378">
        <v>250</v>
      </c>
      <c r="I3878" s="379">
        <v>3.3561416721E-4</v>
      </c>
      <c r="J3878" s="379">
        <v>1.34245667E-6</v>
      </c>
      <c r="K3878" s="379">
        <v>0</v>
      </c>
    </row>
    <row r="3879" spans="2:11" x14ac:dyDescent="0.2">
      <c r="B3879" s="375" t="s">
        <v>2455</v>
      </c>
      <c r="C3879" s="359" t="s">
        <v>1880</v>
      </c>
      <c r="D3879" s="359" t="s">
        <v>1779</v>
      </c>
      <c r="E3879" s="376" t="s">
        <v>1982</v>
      </c>
      <c r="F3879" s="377">
        <v>1</v>
      </c>
      <c r="G3879" s="378">
        <v>30</v>
      </c>
      <c r="H3879" s="378">
        <v>30</v>
      </c>
      <c r="I3879" s="379">
        <v>4.0273700070000002E-5</v>
      </c>
      <c r="J3879" s="379">
        <v>1.34245667E-6</v>
      </c>
      <c r="K3879" s="379">
        <v>0</v>
      </c>
    </row>
    <row r="3880" spans="2:11" x14ac:dyDescent="0.2">
      <c r="B3880" s="375" t="s">
        <v>2455</v>
      </c>
      <c r="C3880" s="359" t="s">
        <v>2158</v>
      </c>
      <c r="D3880" s="359" t="s">
        <v>1779</v>
      </c>
      <c r="E3880" s="376" t="s">
        <v>1982</v>
      </c>
      <c r="F3880" s="377">
        <v>2</v>
      </c>
      <c r="G3880" s="378">
        <v>334</v>
      </c>
      <c r="H3880" s="378">
        <v>668</v>
      </c>
      <c r="I3880" s="379">
        <v>8.9676105479999998E-4</v>
      </c>
      <c r="J3880" s="379">
        <v>2.68491334E-6</v>
      </c>
      <c r="K3880" s="379">
        <v>0</v>
      </c>
    </row>
    <row r="3881" spans="2:11" x14ac:dyDescent="0.2">
      <c r="B3881" s="375" t="s">
        <v>2455</v>
      </c>
      <c r="C3881" s="359" t="s">
        <v>2158</v>
      </c>
      <c r="D3881" s="359" t="s">
        <v>1779</v>
      </c>
      <c r="E3881" s="376" t="s">
        <v>1982</v>
      </c>
      <c r="F3881" s="377">
        <v>14</v>
      </c>
      <c r="G3881" s="378">
        <v>80</v>
      </c>
      <c r="H3881" s="378">
        <v>1120</v>
      </c>
      <c r="I3881" s="379">
        <v>1.5035514691199999E-3</v>
      </c>
      <c r="J3881" s="379">
        <v>1.8794393359999999E-5</v>
      </c>
      <c r="K3881" s="379">
        <v>0</v>
      </c>
    </row>
    <row r="3882" spans="2:11" x14ac:dyDescent="0.2">
      <c r="B3882" s="375" t="s">
        <v>2455</v>
      </c>
      <c r="C3882" s="359" t="s">
        <v>2158</v>
      </c>
      <c r="D3882" s="359" t="s">
        <v>1779</v>
      </c>
      <c r="E3882" s="376" t="s">
        <v>1982</v>
      </c>
      <c r="F3882" s="377">
        <v>12</v>
      </c>
      <c r="G3882" s="378">
        <v>198</v>
      </c>
      <c r="H3882" s="378">
        <v>2376</v>
      </c>
      <c r="I3882" s="379">
        <v>3.1896770452000001E-3</v>
      </c>
      <c r="J3882" s="379">
        <v>1.610948003E-5</v>
      </c>
      <c r="K3882" s="379">
        <v>0</v>
      </c>
    </row>
    <row r="3883" spans="2:11" x14ac:dyDescent="0.2">
      <c r="B3883" s="375" t="s">
        <v>2455</v>
      </c>
      <c r="C3883" s="359" t="s">
        <v>1885</v>
      </c>
      <c r="D3883" s="359" t="s">
        <v>1779</v>
      </c>
      <c r="E3883" s="376" t="s">
        <v>1982</v>
      </c>
      <c r="F3883" s="377">
        <v>1</v>
      </c>
      <c r="G3883" s="378">
        <v>85</v>
      </c>
      <c r="H3883" s="378">
        <v>85</v>
      </c>
      <c r="I3883" s="379">
        <v>1.1410881685000001E-4</v>
      </c>
      <c r="J3883" s="379">
        <v>1.34245667E-6</v>
      </c>
      <c r="K3883" s="379">
        <v>0</v>
      </c>
    </row>
    <row r="3884" spans="2:11" x14ac:dyDescent="0.2">
      <c r="B3884" s="375" t="s">
        <v>2455</v>
      </c>
      <c r="C3884" s="359" t="s">
        <v>2072</v>
      </c>
      <c r="D3884" s="359" t="s">
        <v>1783</v>
      </c>
      <c r="E3884" s="376" t="s">
        <v>1982</v>
      </c>
      <c r="F3884" s="377">
        <v>2</v>
      </c>
      <c r="G3884" s="378">
        <v>18</v>
      </c>
      <c r="H3884" s="378">
        <v>36</v>
      </c>
      <c r="I3884" s="379">
        <v>4.8328440079999998E-5</v>
      </c>
      <c r="J3884" s="379">
        <v>2.68491334E-6</v>
      </c>
      <c r="K3884" s="379">
        <v>0</v>
      </c>
    </row>
    <row r="3885" spans="2:11" x14ac:dyDescent="0.2">
      <c r="B3885" s="375" t="s">
        <v>2455</v>
      </c>
      <c r="C3885" s="359" t="s">
        <v>1886</v>
      </c>
      <c r="D3885" s="359" t="s">
        <v>1779</v>
      </c>
      <c r="E3885" s="376" t="s">
        <v>1982</v>
      </c>
      <c r="F3885" s="377">
        <v>8</v>
      </c>
      <c r="G3885" s="378">
        <v>55</v>
      </c>
      <c r="H3885" s="378">
        <v>440</v>
      </c>
      <c r="I3885" s="379">
        <v>5.906809343E-4</v>
      </c>
      <c r="J3885" s="379">
        <v>1.073965335E-5</v>
      </c>
      <c r="K3885" s="379">
        <v>0</v>
      </c>
    </row>
    <row r="3886" spans="2:11" x14ac:dyDescent="0.2">
      <c r="B3886" s="375" t="s">
        <v>2455</v>
      </c>
      <c r="C3886" s="359" t="s">
        <v>1886</v>
      </c>
      <c r="D3886" s="359" t="s">
        <v>1779</v>
      </c>
      <c r="E3886" s="376" t="s">
        <v>1982</v>
      </c>
      <c r="F3886" s="377">
        <v>52</v>
      </c>
      <c r="G3886" s="378">
        <v>120</v>
      </c>
      <c r="H3886" s="378">
        <v>6240</v>
      </c>
      <c r="I3886" s="379">
        <v>8.3769296136500006E-3</v>
      </c>
      <c r="J3886" s="379">
        <v>6.9807746779999998E-5</v>
      </c>
      <c r="K3886" s="379">
        <v>0</v>
      </c>
    </row>
    <row r="3887" spans="2:11" x14ac:dyDescent="0.2">
      <c r="B3887" s="375" t="s">
        <v>2455</v>
      </c>
      <c r="C3887" s="359" t="s">
        <v>2377</v>
      </c>
      <c r="D3887" s="359" t="s">
        <v>2547</v>
      </c>
      <c r="E3887" s="376" t="s">
        <v>1982</v>
      </c>
      <c r="F3887" s="377">
        <v>2</v>
      </c>
      <c r="G3887" s="378">
        <v>330</v>
      </c>
      <c r="H3887" s="378">
        <v>660</v>
      </c>
      <c r="I3887" s="379">
        <v>8.8602140144000002E-4</v>
      </c>
      <c r="J3887" s="379">
        <v>2.68491334E-6</v>
      </c>
      <c r="K3887" s="379">
        <v>0</v>
      </c>
    </row>
    <row r="3888" spans="2:11" x14ac:dyDescent="0.2">
      <c r="B3888" s="375" t="s">
        <v>2455</v>
      </c>
      <c r="C3888" s="359" t="s">
        <v>2081</v>
      </c>
      <c r="D3888" s="359" t="s">
        <v>2547</v>
      </c>
      <c r="E3888" s="376" t="s">
        <v>1982</v>
      </c>
      <c r="F3888" s="377">
        <v>3</v>
      </c>
      <c r="G3888" s="378">
        <v>4</v>
      </c>
      <c r="H3888" s="378">
        <v>12</v>
      </c>
      <c r="I3888" s="379">
        <v>1.610948003E-5</v>
      </c>
      <c r="J3888" s="379">
        <v>4.02737001E-6</v>
      </c>
      <c r="K3888" s="379">
        <v>0</v>
      </c>
    </row>
    <row r="3889" spans="2:11" x14ac:dyDescent="0.2">
      <c r="B3889" s="375" t="s">
        <v>2455</v>
      </c>
      <c r="C3889" s="359" t="s">
        <v>1893</v>
      </c>
      <c r="D3889" s="359" t="s">
        <v>1779</v>
      </c>
      <c r="E3889" s="376" t="s">
        <v>1982</v>
      </c>
      <c r="F3889" s="377">
        <v>12</v>
      </c>
      <c r="G3889" s="378">
        <v>265</v>
      </c>
      <c r="H3889" s="378">
        <v>3180</v>
      </c>
      <c r="I3889" s="379">
        <v>4.2690122069600003E-3</v>
      </c>
      <c r="J3889" s="379">
        <v>1.610948003E-5</v>
      </c>
      <c r="K3889" s="379">
        <v>0</v>
      </c>
    </row>
    <row r="3890" spans="2:11" x14ac:dyDescent="0.2">
      <c r="B3890" s="375" t="s">
        <v>2455</v>
      </c>
      <c r="C3890" s="359" t="s">
        <v>2045</v>
      </c>
      <c r="D3890" s="359" t="s">
        <v>1779</v>
      </c>
      <c r="E3890" s="376" t="s">
        <v>1982</v>
      </c>
      <c r="F3890" s="377">
        <v>21</v>
      </c>
      <c r="G3890" s="378">
        <v>355</v>
      </c>
      <c r="H3890" s="378">
        <v>7455</v>
      </c>
      <c r="I3890" s="379">
        <v>1.000801446631E-2</v>
      </c>
      <c r="J3890" s="379">
        <v>2.8191590050000001E-5</v>
      </c>
      <c r="K3890" s="379">
        <v>0</v>
      </c>
    </row>
    <row r="3891" spans="2:11" x14ac:dyDescent="0.2">
      <c r="B3891" s="375" t="s">
        <v>2456</v>
      </c>
      <c r="C3891" s="359" t="s">
        <v>2457</v>
      </c>
      <c r="D3891" s="359" t="s">
        <v>2547</v>
      </c>
      <c r="E3891" s="376" t="s">
        <v>1982</v>
      </c>
      <c r="F3891" s="377">
        <v>3</v>
      </c>
      <c r="G3891" s="378">
        <v>165</v>
      </c>
      <c r="H3891" s="378">
        <v>495</v>
      </c>
      <c r="I3891" s="379">
        <v>6.6451605108000002E-4</v>
      </c>
      <c r="J3891" s="379">
        <v>4.02737001E-6</v>
      </c>
      <c r="K3891" s="379">
        <v>0</v>
      </c>
    </row>
    <row r="3892" spans="2:11" x14ac:dyDescent="0.2">
      <c r="B3892" s="375" t="s">
        <v>2456</v>
      </c>
      <c r="C3892" s="359" t="s">
        <v>2457</v>
      </c>
      <c r="D3892" s="359" t="s">
        <v>2547</v>
      </c>
      <c r="E3892" s="376" t="s">
        <v>1982</v>
      </c>
      <c r="F3892" s="377">
        <v>22</v>
      </c>
      <c r="G3892" s="378">
        <v>165</v>
      </c>
      <c r="H3892" s="378">
        <v>3630</v>
      </c>
      <c r="I3892" s="379">
        <v>4.8731177079399998E-3</v>
      </c>
      <c r="J3892" s="379">
        <v>2.9534046709999999E-5</v>
      </c>
      <c r="K3892" s="379">
        <v>0</v>
      </c>
    </row>
    <row r="3893" spans="2:11" x14ac:dyDescent="0.2">
      <c r="B3893" s="375" t="s">
        <v>2456</v>
      </c>
      <c r="C3893" s="359" t="s">
        <v>1841</v>
      </c>
      <c r="D3893" s="359" t="s">
        <v>2547</v>
      </c>
      <c r="E3893" s="376" t="s">
        <v>1982</v>
      </c>
      <c r="F3893" s="377">
        <v>13</v>
      </c>
      <c r="G3893" s="378">
        <v>210</v>
      </c>
      <c r="H3893" s="378">
        <v>2730</v>
      </c>
      <c r="I3893" s="379">
        <v>3.6649067059699998E-3</v>
      </c>
      <c r="J3893" s="379">
        <v>1.7451936700000001E-5</v>
      </c>
      <c r="K3893" s="379">
        <v>0</v>
      </c>
    </row>
    <row r="3894" spans="2:11" x14ac:dyDescent="0.2">
      <c r="B3894" s="375" t="s">
        <v>2456</v>
      </c>
      <c r="C3894" s="359" t="s">
        <v>1841</v>
      </c>
      <c r="D3894" s="359" t="s">
        <v>2547</v>
      </c>
      <c r="E3894" s="376" t="s">
        <v>1982</v>
      </c>
      <c r="F3894" s="377">
        <v>23</v>
      </c>
      <c r="G3894" s="378">
        <v>220</v>
      </c>
      <c r="H3894" s="378">
        <v>5060</v>
      </c>
      <c r="I3894" s="379">
        <v>6.7928307444100004E-3</v>
      </c>
      <c r="J3894" s="379">
        <v>3.0876503380000003E-5</v>
      </c>
      <c r="K3894" s="379">
        <v>0</v>
      </c>
    </row>
    <row r="3895" spans="2:11" x14ac:dyDescent="0.2">
      <c r="B3895" s="375" t="s">
        <v>2456</v>
      </c>
      <c r="C3895" s="359" t="s">
        <v>2064</v>
      </c>
      <c r="D3895" s="359" t="s">
        <v>1783</v>
      </c>
      <c r="E3895" s="376" t="s">
        <v>1982</v>
      </c>
      <c r="F3895" s="377">
        <v>4</v>
      </c>
      <c r="G3895" s="378">
        <v>110</v>
      </c>
      <c r="H3895" s="378">
        <v>440</v>
      </c>
      <c r="I3895" s="379">
        <v>5.906809343E-4</v>
      </c>
      <c r="J3895" s="379">
        <v>5.36982668E-6</v>
      </c>
      <c r="K3895" s="379">
        <v>0</v>
      </c>
    </row>
    <row r="3896" spans="2:11" x14ac:dyDescent="0.2">
      <c r="B3896" s="375" t="s">
        <v>2456</v>
      </c>
      <c r="C3896" s="359" t="s">
        <v>1852</v>
      </c>
      <c r="D3896" s="359" t="s">
        <v>1779</v>
      </c>
      <c r="E3896" s="376" t="s">
        <v>1982</v>
      </c>
      <c r="F3896" s="377">
        <v>3</v>
      </c>
      <c r="G3896" s="378">
        <v>20</v>
      </c>
      <c r="H3896" s="378">
        <v>60</v>
      </c>
      <c r="I3896" s="379">
        <v>8.0547400130000002E-5</v>
      </c>
      <c r="J3896" s="379">
        <v>4.02737001E-6</v>
      </c>
      <c r="K3896" s="379">
        <v>0</v>
      </c>
    </row>
    <row r="3897" spans="2:11" x14ac:dyDescent="0.2">
      <c r="B3897" s="375" t="s">
        <v>2456</v>
      </c>
      <c r="C3897" s="359" t="s">
        <v>1876</v>
      </c>
      <c r="D3897" s="359" t="s">
        <v>1779</v>
      </c>
      <c r="E3897" s="376" t="s">
        <v>1982</v>
      </c>
      <c r="F3897" s="377">
        <v>5</v>
      </c>
      <c r="G3897" s="378">
        <v>173</v>
      </c>
      <c r="H3897" s="378">
        <v>865</v>
      </c>
      <c r="I3897" s="379">
        <v>1.16122501856E-3</v>
      </c>
      <c r="J3897" s="379">
        <v>6.7122833400000002E-6</v>
      </c>
      <c r="K3897" s="379">
        <v>0</v>
      </c>
    </row>
    <row r="3898" spans="2:11" x14ac:dyDescent="0.2">
      <c r="B3898" s="375" t="s">
        <v>2456</v>
      </c>
      <c r="C3898" s="359" t="s">
        <v>1876</v>
      </c>
      <c r="D3898" s="359" t="s">
        <v>1779</v>
      </c>
      <c r="E3898" s="376" t="s">
        <v>1982</v>
      </c>
      <c r="F3898" s="377">
        <v>13</v>
      </c>
      <c r="G3898" s="378">
        <v>90.461538461538495</v>
      </c>
      <c r="H3898" s="378">
        <v>1176</v>
      </c>
      <c r="I3898" s="379">
        <v>1.5787290425699999E-3</v>
      </c>
      <c r="J3898" s="379">
        <v>1.7451936700000001E-5</v>
      </c>
      <c r="K3898" s="379">
        <v>0</v>
      </c>
    </row>
    <row r="3899" spans="2:11" x14ac:dyDescent="0.2">
      <c r="B3899" s="375" t="s">
        <v>2456</v>
      </c>
      <c r="C3899" s="359" t="s">
        <v>2054</v>
      </c>
      <c r="D3899" s="359" t="s">
        <v>2547</v>
      </c>
      <c r="E3899" s="376" t="s">
        <v>1982</v>
      </c>
      <c r="F3899" s="377">
        <v>8</v>
      </c>
      <c r="G3899" s="378">
        <v>370</v>
      </c>
      <c r="H3899" s="378">
        <v>2960</v>
      </c>
      <c r="I3899" s="379">
        <v>3.9736717398100004E-3</v>
      </c>
      <c r="J3899" s="379">
        <v>1.073965335E-5</v>
      </c>
      <c r="K3899" s="379">
        <v>0</v>
      </c>
    </row>
    <row r="3900" spans="2:11" x14ac:dyDescent="0.2">
      <c r="B3900" s="375" t="s">
        <v>2456</v>
      </c>
      <c r="C3900" s="359" t="s">
        <v>2054</v>
      </c>
      <c r="D3900" s="359" t="s">
        <v>2547</v>
      </c>
      <c r="E3900" s="376" t="s">
        <v>1982</v>
      </c>
      <c r="F3900" s="377">
        <v>16</v>
      </c>
      <c r="G3900" s="378">
        <v>192</v>
      </c>
      <c r="H3900" s="378">
        <v>3072</v>
      </c>
      <c r="I3900" s="379">
        <v>4.1240268867199998E-3</v>
      </c>
      <c r="J3900" s="379">
        <v>2.14793067E-5</v>
      </c>
      <c r="K3900" s="379">
        <v>0</v>
      </c>
    </row>
    <row r="3901" spans="2:11" x14ac:dyDescent="0.2">
      <c r="B3901" s="375" t="s">
        <v>2456</v>
      </c>
      <c r="C3901" s="359" t="s">
        <v>1886</v>
      </c>
      <c r="D3901" s="359" t="s">
        <v>1779</v>
      </c>
      <c r="E3901" s="376" t="s">
        <v>1982</v>
      </c>
      <c r="F3901" s="377">
        <v>3</v>
      </c>
      <c r="G3901" s="378">
        <v>95</v>
      </c>
      <c r="H3901" s="378">
        <v>285</v>
      </c>
      <c r="I3901" s="379">
        <v>3.8260015062000001E-4</v>
      </c>
      <c r="J3901" s="379">
        <v>4.02737001E-6</v>
      </c>
      <c r="K3901" s="379">
        <v>0</v>
      </c>
    </row>
    <row r="3902" spans="2:11" x14ac:dyDescent="0.2">
      <c r="B3902" s="375" t="s">
        <v>2456</v>
      </c>
      <c r="C3902" s="359" t="s">
        <v>1886</v>
      </c>
      <c r="D3902" s="359" t="s">
        <v>1779</v>
      </c>
      <c r="E3902" s="376" t="s">
        <v>1982</v>
      </c>
      <c r="F3902" s="377">
        <v>23</v>
      </c>
      <c r="G3902" s="378">
        <v>185.21739130434801</v>
      </c>
      <c r="H3902" s="378">
        <v>4260</v>
      </c>
      <c r="I3902" s="379">
        <v>5.7188654093199998E-3</v>
      </c>
      <c r="J3902" s="379">
        <v>3.0876503380000003E-5</v>
      </c>
      <c r="K3902" s="379">
        <v>0</v>
      </c>
    </row>
    <row r="3903" spans="2:11" x14ac:dyDescent="0.2">
      <c r="B3903" s="375" t="s">
        <v>2456</v>
      </c>
      <c r="C3903" s="359" t="s">
        <v>1970</v>
      </c>
      <c r="D3903" s="359" t="s">
        <v>2547</v>
      </c>
      <c r="E3903" s="376" t="s">
        <v>1982</v>
      </c>
      <c r="F3903" s="377">
        <v>54</v>
      </c>
      <c r="G3903" s="378">
        <v>210</v>
      </c>
      <c r="H3903" s="378">
        <v>11340</v>
      </c>
      <c r="I3903" s="379">
        <v>1.5223458624809999E-2</v>
      </c>
      <c r="J3903" s="379">
        <v>7.249266012E-5</v>
      </c>
      <c r="K3903" s="379">
        <v>0</v>
      </c>
    </row>
    <row r="3904" spans="2:11" x14ac:dyDescent="0.2">
      <c r="B3904" s="375" t="s">
        <v>2456</v>
      </c>
      <c r="C3904" s="359" t="s">
        <v>2149</v>
      </c>
      <c r="D3904" s="359" t="s">
        <v>2547</v>
      </c>
      <c r="E3904" s="376" t="s">
        <v>1982</v>
      </c>
      <c r="F3904" s="377">
        <v>1</v>
      </c>
      <c r="G3904" s="378">
        <v>55</v>
      </c>
      <c r="H3904" s="378">
        <v>55</v>
      </c>
      <c r="I3904" s="379">
        <v>7.3835116789999994E-5</v>
      </c>
      <c r="J3904" s="379">
        <v>1.34245667E-6</v>
      </c>
      <c r="K3904" s="379">
        <v>0</v>
      </c>
    </row>
    <row r="3905" spans="2:11" x14ac:dyDescent="0.2">
      <c r="B3905" s="375" t="s">
        <v>2456</v>
      </c>
      <c r="C3905" s="359" t="s">
        <v>2112</v>
      </c>
      <c r="D3905" s="359" t="s">
        <v>1783</v>
      </c>
      <c r="E3905" s="376" t="s">
        <v>1982</v>
      </c>
      <c r="F3905" s="377">
        <v>63</v>
      </c>
      <c r="G3905" s="378">
        <v>250</v>
      </c>
      <c r="H3905" s="378">
        <v>15750</v>
      </c>
      <c r="I3905" s="379">
        <v>2.1143692534459999E-2</v>
      </c>
      <c r="J3905" s="379">
        <v>8.4574770139999998E-5</v>
      </c>
      <c r="K3905" s="379">
        <v>0</v>
      </c>
    </row>
    <row r="3906" spans="2:11" x14ac:dyDescent="0.2">
      <c r="B3906" s="375" t="s">
        <v>2456</v>
      </c>
      <c r="C3906" s="359" t="s">
        <v>2101</v>
      </c>
      <c r="D3906" s="359" t="s">
        <v>2547</v>
      </c>
      <c r="E3906" s="376" t="s">
        <v>1982</v>
      </c>
      <c r="F3906" s="377">
        <v>2</v>
      </c>
      <c r="G3906" s="378">
        <v>110</v>
      </c>
      <c r="H3906" s="378">
        <v>220</v>
      </c>
      <c r="I3906" s="379">
        <v>2.9534046715E-4</v>
      </c>
      <c r="J3906" s="379">
        <v>2.68491334E-6</v>
      </c>
      <c r="K3906" s="379">
        <v>0</v>
      </c>
    </row>
    <row r="3907" spans="2:11" x14ac:dyDescent="0.2">
      <c r="B3907" s="375" t="s">
        <v>2456</v>
      </c>
      <c r="C3907" s="359" t="s">
        <v>2101</v>
      </c>
      <c r="D3907" s="359" t="s">
        <v>2547</v>
      </c>
      <c r="E3907" s="376" t="s">
        <v>1982</v>
      </c>
      <c r="F3907" s="377">
        <v>76</v>
      </c>
      <c r="G3907" s="378">
        <v>110</v>
      </c>
      <c r="H3907" s="378">
        <v>8360</v>
      </c>
      <c r="I3907" s="379">
        <v>1.122293775163E-2</v>
      </c>
      <c r="J3907" s="379">
        <v>1.0202670683E-4</v>
      </c>
      <c r="K3907" s="379">
        <v>0</v>
      </c>
    </row>
    <row r="3908" spans="2:11" x14ac:dyDescent="0.2">
      <c r="B3908" s="375" t="s">
        <v>2458</v>
      </c>
      <c r="C3908" s="359" t="s">
        <v>1913</v>
      </c>
      <c r="D3908" s="359" t="s">
        <v>1779</v>
      </c>
      <c r="E3908" s="376" t="s">
        <v>1982</v>
      </c>
      <c r="F3908" s="377">
        <v>7</v>
      </c>
      <c r="G3908" s="378">
        <v>155</v>
      </c>
      <c r="H3908" s="378">
        <v>1085</v>
      </c>
      <c r="I3908" s="379">
        <v>1.4565654857099999E-3</v>
      </c>
      <c r="J3908" s="379">
        <v>9.3971966799999994E-6</v>
      </c>
      <c r="K3908" s="379">
        <v>0</v>
      </c>
    </row>
    <row r="3909" spans="2:11" x14ac:dyDescent="0.2">
      <c r="B3909" s="375" t="s">
        <v>2458</v>
      </c>
      <c r="C3909" s="359" t="s">
        <v>1812</v>
      </c>
      <c r="D3909" s="359" t="s">
        <v>1783</v>
      </c>
      <c r="E3909" s="376" t="s">
        <v>1982</v>
      </c>
      <c r="F3909" s="377">
        <v>37</v>
      </c>
      <c r="G3909" s="378">
        <v>405.02702702702697</v>
      </c>
      <c r="H3909" s="378">
        <v>14986</v>
      </c>
      <c r="I3909" s="379">
        <v>2.0118055639460002E-2</v>
      </c>
      <c r="J3909" s="379">
        <v>4.9670896749999998E-5</v>
      </c>
      <c r="K3909" s="379">
        <v>0</v>
      </c>
    </row>
    <row r="3910" spans="2:11" x14ac:dyDescent="0.2">
      <c r="B3910" s="375" t="s">
        <v>2458</v>
      </c>
      <c r="C3910" s="359" t="s">
        <v>2161</v>
      </c>
      <c r="D3910" s="359" t="s">
        <v>2547</v>
      </c>
      <c r="E3910" s="376" t="s">
        <v>1982</v>
      </c>
      <c r="F3910" s="377">
        <v>1</v>
      </c>
      <c r="G3910" s="378">
        <v>230</v>
      </c>
      <c r="H3910" s="378">
        <v>230</v>
      </c>
      <c r="I3910" s="379">
        <v>3.0876503383999999E-4</v>
      </c>
      <c r="J3910" s="379">
        <v>1.34245667E-6</v>
      </c>
      <c r="K3910" s="379">
        <v>0</v>
      </c>
    </row>
    <row r="3911" spans="2:11" x14ac:dyDescent="0.2">
      <c r="B3911" s="375" t="s">
        <v>2458</v>
      </c>
      <c r="C3911" s="359" t="s">
        <v>1784</v>
      </c>
      <c r="D3911" s="359" t="s">
        <v>1783</v>
      </c>
      <c r="E3911" s="376" t="s">
        <v>1982</v>
      </c>
      <c r="F3911" s="377">
        <v>3</v>
      </c>
      <c r="G3911" s="378">
        <v>355</v>
      </c>
      <c r="H3911" s="378">
        <v>1065</v>
      </c>
      <c r="I3911" s="379">
        <v>1.42971635233E-3</v>
      </c>
      <c r="J3911" s="379">
        <v>4.02737001E-6</v>
      </c>
      <c r="K3911" s="379">
        <v>0</v>
      </c>
    </row>
    <row r="3912" spans="2:11" x14ac:dyDescent="0.2">
      <c r="B3912" s="375" t="s">
        <v>2458</v>
      </c>
      <c r="C3912" s="359" t="s">
        <v>1921</v>
      </c>
      <c r="D3912" s="359" t="s">
        <v>1779</v>
      </c>
      <c r="E3912" s="376" t="s">
        <v>1982</v>
      </c>
      <c r="F3912" s="377">
        <v>130</v>
      </c>
      <c r="G3912" s="378">
        <v>407</v>
      </c>
      <c r="H3912" s="378">
        <v>52910</v>
      </c>
      <c r="I3912" s="379">
        <v>7.1029382349110007E-2</v>
      </c>
      <c r="J3912" s="379">
        <v>1.7451936695E-4</v>
      </c>
      <c r="K3912" s="379">
        <v>0</v>
      </c>
    </row>
    <row r="3913" spans="2:11" x14ac:dyDescent="0.2">
      <c r="B3913" s="375" t="s">
        <v>2458</v>
      </c>
      <c r="C3913" s="359" t="s">
        <v>1886</v>
      </c>
      <c r="D3913" s="359" t="s">
        <v>1779</v>
      </c>
      <c r="E3913" s="376" t="s">
        <v>1982</v>
      </c>
      <c r="F3913" s="377">
        <v>37</v>
      </c>
      <c r="G3913" s="378">
        <v>221</v>
      </c>
      <c r="H3913" s="378">
        <v>8177</v>
      </c>
      <c r="I3913" s="379">
        <v>1.097726818123E-2</v>
      </c>
      <c r="J3913" s="379">
        <v>4.9670896749999998E-5</v>
      </c>
      <c r="K3913" s="379">
        <v>0</v>
      </c>
    </row>
    <row r="3914" spans="2:11" x14ac:dyDescent="0.2">
      <c r="B3914" s="375" t="s">
        <v>2459</v>
      </c>
      <c r="C3914" s="359" t="s">
        <v>2088</v>
      </c>
      <c r="D3914" s="359" t="s">
        <v>1779</v>
      </c>
      <c r="E3914" s="376" t="s">
        <v>1982</v>
      </c>
      <c r="F3914" s="377">
        <v>2</v>
      </c>
      <c r="G3914" s="378">
        <v>140</v>
      </c>
      <c r="H3914" s="378">
        <v>280</v>
      </c>
      <c r="I3914" s="379">
        <v>3.7588786727999997E-4</v>
      </c>
      <c r="J3914" s="379">
        <v>2.68491334E-6</v>
      </c>
      <c r="K3914" s="379">
        <v>0</v>
      </c>
    </row>
    <row r="3915" spans="2:11" x14ac:dyDescent="0.2">
      <c r="B3915" s="375" t="s">
        <v>2459</v>
      </c>
      <c r="C3915" s="359" t="s">
        <v>1823</v>
      </c>
      <c r="D3915" s="359" t="s">
        <v>1779</v>
      </c>
      <c r="E3915" s="376" t="s">
        <v>1982</v>
      </c>
      <c r="F3915" s="377">
        <v>12</v>
      </c>
      <c r="G3915" s="378">
        <v>359.5</v>
      </c>
      <c r="H3915" s="378">
        <v>4314</v>
      </c>
      <c r="I3915" s="379">
        <v>5.7913580694399997E-3</v>
      </c>
      <c r="J3915" s="379">
        <v>1.610948003E-5</v>
      </c>
      <c r="K3915" s="379">
        <v>0</v>
      </c>
    </row>
    <row r="3916" spans="2:11" x14ac:dyDescent="0.2">
      <c r="B3916" s="375" t="s">
        <v>2459</v>
      </c>
      <c r="C3916" s="359" t="s">
        <v>1880</v>
      </c>
      <c r="D3916" s="359" t="s">
        <v>1779</v>
      </c>
      <c r="E3916" s="376" t="s">
        <v>1982</v>
      </c>
      <c r="F3916" s="377">
        <v>5</v>
      </c>
      <c r="G3916" s="378">
        <v>250</v>
      </c>
      <c r="H3916" s="378">
        <v>1250</v>
      </c>
      <c r="I3916" s="379">
        <v>1.6780708360699999E-3</v>
      </c>
      <c r="J3916" s="379">
        <v>6.7122833400000002E-6</v>
      </c>
      <c r="K3916" s="379">
        <v>0</v>
      </c>
    </row>
    <row r="3917" spans="2:11" x14ac:dyDescent="0.2">
      <c r="B3917" s="375" t="s">
        <v>2459</v>
      </c>
      <c r="C3917" s="359" t="s">
        <v>1880</v>
      </c>
      <c r="D3917" s="359" t="s">
        <v>1779</v>
      </c>
      <c r="E3917" s="376" t="s">
        <v>1982</v>
      </c>
      <c r="F3917" s="377">
        <v>10</v>
      </c>
      <c r="G3917" s="378">
        <v>134.9</v>
      </c>
      <c r="H3917" s="378">
        <v>1349</v>
      </c>
      <c r="I3917" s="379">
        <v>1.81097404629E-3</v>
      </c>
      <c r="J3917" s="379">
        <v>1.342456669E-5</v>
      </c>
      <c r="K3917" s="379">
        <v>0</v>
      </c>
    </row>
    <row r="3918" spans="2:11" x14ac:dyDescent="0.2">
      <c r="B3918" s="375" t="s">
        <v>2459</v>
      </c>
      <c r="C3918" s="359" t="s">
        <v>1884</v>
      </c>
      <c r="D3918" s="359" t="s">
        <v>1779</v>
      </c>
      <c r="E3918" s="376" t="s">
        <v>1982</v>
      </c>
      <c r="F3918" s="377">
        <v>6</v>
      </c>
      <c r="G3918" s="378">
        <v>186.666666666667</v>
      </c>
      <c r="H3918" s="378">
        <v>1120</v>
      </c>
      <c r="I3918" s="379">
        <v>1.5035514691199999E-3</v>
      </c>
      <c r="J3918" s="379">
        <v>8.0547400100000002E-6</v>
      </c>
      <c r="K3918" s="379">
        <v>0</v>
      </c>
    </row>
    <row r="3919" spans="2:11" x14ac:dyDescent="0.2">
      <c r="B3919" s="375" t="s">
        <v>2459</v>
      </c>
      <c r="C3919" s="359" t="s">
        <v>1886</v>
      </c>
      <c r="D3919" s="359" t="s">
        <v>1779</v>
      </c>
      <c r="E3919" s="376" t="s">
        <v>1982</v>
      </c>
      <c r="F3919" s="377">
        <v>8</v>
      </c>
      <c r="G3919" s="378">
        <v>32</v>
      </c>
      <c r="H3919" s="378">
        <v>256</v>
      </c>
      <c r="I3919" s="379">
        <v>3.4366890722999999E-4</v>
      </c>
      <c r="J3919" s="379">
        <v>1.073965335E-5</v>
      </c>
      <c r="K3919" s="379">
        <v>0</v>
      </c>
    </row>
    <row r="3920" spans="2:11" x14ac:dyDescent="0.2">
      <c r="B3920" s="375" t="s">
        <v>2459</v>
      </c>
      <c r="C3920" s="359" t="s">
        <v>2389</v>
      </c>
      <c r="D3920" s="359" t="s">
        <v>1779</v>
      </c>
      <c r="E3920" s="376" t="s">
        <v>1982</v>
      </c>
      <c r="F3920" s="377">
        <v>4</v>
      </c>
      <c r="G3920" s="378">
        <v>75</v>
      </c>
      <c r="H3920" s="378">
        <v>300</v>
      </c>
      <c r="I3920" s="379">
        <v>4.0273700066000001E-4</v>
      </c>
      <c r="J3920" s="379">
        <v>5.36982668E-6</v>
      </c>
      <c r="K3920" s="379">
        <v>0</v>
      </c>
    </row>
    <row r="3921" spans="2:11" x14ac:dyDescent="0.2">
      <c r="B3921" s="375" t="s">
        <v>2460</v>
      </c>
      <c r="C3921" s="359" t="s">
        <v>2457</v>
      </c>
      <c r="D3921" s="359" t="s">
        <v>2547</v>
      </c>
      <c r="E3921" s="376" t="s">
        <v>1982</v>
      </c>
      <c r="F3921" s="377">
        <v>51</v>
      </c>
      <c r="G3921" s="378">
        <v>235</v>
      </c>
      <c r="H3921" s="378">
        <v>11985</v>
      </c>
      <c r="I3921" s="379">
        <v>1.6089343176229998E-2</v>
      </c>
      <c r="J3921" s="379">
        <v>6.8465290110000004E-5</v>
      </c>
      <c r="K3921" s="379">
        <v>0</v>
      </c>
    </row>
    <row r="3922" spans="2:11" x14ac:dyDescent="0.2">
      <c r="B3922" s="375" t="s">
        <v>2460</v>
      </c>
      <c r="C3922" s="359" t="s">
        <v>1787</v>
      </c>
      <c r="D3922" s="359" t="s">
        <v>1779</v>
      </c>
      <c r="E3922" s="376" t="s">
        <v>1982</v>
      </c>
      <c r="F3922" s="377">
        <v>56</v>
      </c>
      <c r="G3922" s="378">
        <v>345</v>
      </c>
      <c r="H3922" s="378">
        <v>19320</v>
      </c>
      <c r="I3922" s="379">
        <v>2.5936262842280001E-2</v>
      </c>
      <c r="J3922" s="379">
        <v>7.5177573460000002E-5</v>
      </c>
      <c r="K3922" s="379">
        <v>0</v>
      </c>
    </row>
    <row r="3923" spans="2:11" x14ac:dyDescent="0.2">
      <c r="B3923" s="375" t="s">
        <v>2460</v>
      </c>
      <c r="C3923" s="359" t="s">
        <v>1782</v>
      </c>
      <c r="D3923" s="359" t="s">
        <v>1783</v>
      </c>
      <c r="E3923" s="376" t="s">
        <v>1982</v>
      </c>
      <c r="F3923" s="377">
        <v>17</v>
      </c>
      <c r="G3923" s="378">
        <v>142</v>
      </c>
      <c r="H3923" s="378">
        <v>2414</v>
      </c>
      <c r="I3923" s="379">
        <v>3.2406903986199999E-3</v>
      </c>
      <c r="J3923" s="379">
        <v>2.2821763370000001E-5</v>
      </c>
      <c r="K3923" s="379">
        <v>0</v>
      </c>
    </row>
    <row r="3924" spans="2:11" x14ac:dyDescent="0.2">
      <c r="B3924" s="375" t="s">
        <v>2460</v>
      </c>
      <c r="C3924" s="359" t="s">
        <v>1918</v>
      </c>
      <c r="D3924" s="359" t="s">
        <v>1779</v>
      </c>
      <c r="E3924" s="376" t="s">
        <v>1982</v>
      </c>
      <c r="F3924" s="377">
        <v>2</v>
      </c>
      <c r="G3924" s="378">
        <v>150</v>
      </c>
      <c r="H3924" s="378">
        <v>300</v>
      </c>
      <c r="I3924" s="379">
        <v>4.0273700066000001E-4</v>
      </c>
      <c r="J3924" s="379">
        <v>2.68491334E-6</v>
      </c>
      <c r="K3924" s="379">
        <v>0</v>
      </c>
    </row>
    <row r="3925" spans="2:11" x14ac:dyDescent="0.2">
      <c r="B3925" s="375" t="s">
        <v>2460</v>
      </c>
      <c r="C3925" s="359" t="s">
        <v>1819</v>
      </c>
      <c r="D3925" s="359" t="s">
        <v>2547</v>
      </c>
      <c r="E3925" s="376" t="s">
        <v>1982</v>
      </c>
      <c r="F3925" s="377">
        <v>7</v>
      </c>
      <c r="G3925" s="378">
        <v>325</v>
      </c>
      <c r="H3925" s="378">
        <v>2275</v>
      </c>
      <c r="I3925" s="379">
        <v>3.0540889216399999E-3</v>
      </c>
      <c r="J3925" s="379">
        <v>9.3971966799999994E-6</v>
      </c>
      <c r="K3925" s="379">
        <v>0</v>
      </c>
    </row>
    <row r="3926" spans="2:11" x14ac:dyDescent="0.2">
      <c r="B3926" s="375" t="s">
        <v>2460</v>
      </c>
      <c r="C3926" s="359" t="s">
        <v>1921</v>
      </c>
      <c r="D3926" s="359" t="s">
        <v>1779</v>
      </c>
      <c r="E3926" s="376" t="s">
        <v>1982</v>
      </c>
      <c r="F3926" s="377">
        <v>1</v>
      </c>
      <c r="G3926" s="378">
        <v>54</v>
      </c>
      <c r="H3926" s="378">
        <v>54</v>
      </c>
      <c r="I3926" s="379">
        <v>7.249266012E-5</v>
      </c>
      <c r="J3926" s="379">
        <v>1.34245667E-6</v>
      </c>
      <c r="K3926" s="379">
        <v>0</v>
      </c>
    </row>
    <row r="3927" spans="2:11" x14ac:dyDescent="0.2">
      <c r="B3927" s="375" t="s">
        <v>2460</v>
      </c>
      <c r="C3927" s="359" t="s">
        <v>1921</v>
      </c>
      <c r="D3927" s="359" t="s">
        <v>1779</v>
      </c>
      <c r="E3927" s="376" t="s">
        <v>1982</v>
      </c>
      <c r="F3927" s="377">
        <v>31</v>
      </c>
      <c r="G3927" s="378">
        <v>359.83870967741899</v>
      </c>
      <c r="H3927" s="378">
        <v>11155</v>
      </c>
      <c r="I3927" s="379">
        <v>1.497510414108E-2</v>
      </c>
      <c r="J3927" s="379">
        <v>4.161615673E-5</v>
      </c>
      <c r="K3927" s="379">
        <v>0</v>
      </c>
    </row>
    <row r="3928" spans="2:11" x14ac:dyDescent="0.2">
      <c r="B3928" s="375" t="s">
        <v>2460</v>
      </c>
      <c r="C3928" s="359" t="s">
        <v>1924</v>
      </c>
      <c r="D3928" s="359" t="s">
        <v>1779</v>
      </c>
      <c r="E3928" s="376" t="s">
        <v>1982</v>
      </c>
      <c r="F3928" s="377">
        <v>637</v>
      </c>
      <c r="G3928" s="378">
        <v>1</v>
      </c>
      <c r="H3928" s="378">
        <v>637</v>
      </c>
      <c r="I3928" s="379">
        <v>8.5514489806000002E-4</v>
      </c>
      <c r="J3928" s="379">
        <v>8.5514489806000002E-4</v>
      </c>
      <c r="K3928" s="379">
        <v>0</v>
      </c>
    </row>
    <row r="3929" spans="2:11" x14ac:dyDescent="0.2">
      <c r="B3929" s="375" t="s">
        <v>2460</v>
      </c>
      <c r="C3929" s="359" t="s">
        <v>1924</v>
      </c>
      <c r="D3929" s="359" t="s">
        <v>1779</v>
      </c>
      <c r="E3929" s="376" t="s">
        <v>1982</v>
      </c>
      <c r="F3929" s="377">
        <v>215</v>
      </c>
      <c r="G3929" s="378">
        <v>295</v>
      </c>
      <c r="H3929" s="378">
        <v>63425</v>
      </c>
      <c r="I3929" s="379">
        <v>8.5145314222120003E-2</v>
      </c>
      <c r="J3929" s="379">
        <v>2.8862818379999999E-4</v>
      </c>
      <c r="K3929" s="379">
        <v>0</v>
      </c>
    </row>
    <row r="3930" spans="2:11" x14ac:dyDescent="0.2">
      <c r="B3930" s="375" t="s">
        <v>2460</v>
      </c>
      <c r="C3930" s="359" t="s">
        <v>1823</v>
      </c>
      <c r="D3930" s="359" t="s">
        <v>1779</v>
      </c>
      <c r="E3930" s="376" t="s">
        <v>1982</v>
      </c>
      <c r="F3930" s="377">
        <v>1</v>
      </c>
      <c r="G3930" s="378">
        <v>160</v>
      </c>
      <c r="H3930" s="378">
        <v>160</v>
      </c>
      <c r="I3930" s="379">
        <v>2.1479306702E-4</v>
      </c>
      <c r="J3930" s="379">
        <v>1.34245667E-6</v>
      </c>
      <c r="K3930" s="379">
        <v>0</v>
      </c>
    </row>
    <row r="3931" spans="2:11" x14ac:dyDescent="0.2">
      <c r="B3931" s="375" t="s">
        <v>2460</v>
      </c>
      <c r="C3931" s="359" t="s">
        <v>1823</v>
      </c>
      <c r="D3931" s="359" t="s">
        <v>1779</v>
      </c>
      <c r="E3931" s="376" t="s">
        <v>1982</v>
      </c>
      <c r="F3931" s="377">
        <v>29</v>
      </c>
      <c r="G3931" s="378">
        <v>55</v>
      </c>
      <c r="H3931" s="378">
        <v>1595</v>
      </c>
      <c r="I3931" s="379">
        <v>2.1412183868199999E-3</v>
      </c>
      <c r="J3931" s="379">
        <v>3.8931243400000002E-5</v>
      </c>
      <c r="K3931" s="379">
        <v>0</v>
      </c>
    </row>
    <row r="3932" spans="2:11" x14ac:dyDescent="0.2">
      <c r="B3932" s="375" t="s">
        <v>2460</v>
      </c>
      <c r="C3932" s="359" t="s">
        <v>1830</v>
      </c>
      <c r="D3932" s="359" t="s">
        <v>1779</v>
      </c>
      <c r="E3932" s="376" t="s">
        <v>1982</v>
      </c>
      <c r="F3932" s="377">
        <v>36</v>
      </c>
      <c r="G3932" s="378">
        <v>425</v>
      </c>
      <c r="H3932" s="378">
        <v>15300</v>
      </c>
      <c r="I3932" s="379">
        <v>2.0539587033480002E-2</v>
      </c>
      <c r="J3932" s="379">
        <v>4.8328440079999998E-5</v>
      </c>
      <c r="K3932" s="379">
        <v>0</v>
      </c>
    </row>
    <row r="3933" spans="2:11" x14ac:dyDescent="0.2">
      <c r="B3933" s="375" t="s">
        <v>2460</v>
      </c>
      <c r="C3933" s="359" t="s">
        <v>2039</v>
      </c>
      <c r="D3933" s="359" t="s">
        <v>1783</v>
      </c>
      <c r="E3933" s="376" t="s">
        <v>1982</v>
      </c>
      <c r="F3933" s="377">
        <v>1</v>
      </c>
      <c r="G3933" s="378">
        <v>323</v>
      </c>
      <c r="H3933" s="378">
        <v>323</v>
      </c>
      <c r="I3933" s="379">
        <v>4.3361350404000002E-4</v>
      </c>
      <c r="J3933" s="379">
        <v>1.34245667E-6</v>
      </c>
      <c r="K3933" s="379">
        <v>0</v>
      </c>
    </row>
    <row r="3934" spans="2:11" x14ac:dyDescent="0.2">
      <c r="B3934" s="375" t="s">
        <v>2460</v>
      </c>
      <c r="C3934" s="359" t="s">
        <v>1841</v>
      </c>
      <c r="D3934" s="359" t="s">
        <v>2547</v>
      </c>
      <c r="E3934" s="376" t="s">
        <v>1982</v>
      </c>
      <c r="F3934" s="377">
        <v>174</v>
      </c>
      <c r="G3934" s="378">
        <v>475</v>
      </c>
      <c r="H3934" s="378">
        <v>82650</v>
      </c>
      <c r="I3934" s="379">
        <v>0.11095404368086</v>
      </c>
      <c r="J3934" s="379">
        <v>2.3358746037999999E-4</v>
      </c>
      <c r="K3934" s="379">
        <v>0</v>
      </c>
    </row>
    <row r="3935" spans="2:11" x14ac:dyDescent="0.2">
      <c r="B3935" s="375" t="s">
        <v>2460</v>
      </c>
      <c r="C3935" s="359" t="s">
        <v>2247</v>
      </c>
      <c r="D3935" s="359" t="s">
        <v>2547</v>
      </c>
      <c r="E3935" s="376" t="s">
        <v>1982</v>
      </c>
      <c r="F3935" s="377">
        <v>11</v>
      </c>
      <c r="G3935" s="378">
        <v>405</v>
      </c>
      <c r="H3935" s="378">
        <v>4455</v>
      </c>
      <c r="I3935" s="379">
        <v>5.9806444597499996E-3</v>
      </c>
      <c r="J3935" s="379">
        <v>1.4767023359999999E-5</v>
      </c>
      <c r="K3935" s="379">
        <v>0</v>
      </c>
    </row>
    <row r="3936" spans="2:11" x14ac:dyDescent="0.2">
      <c r="B3936" s="375" t="s">
        <v>2460</v>
      </c>
      <c r="C3936" s="359" t="s">
        <v>2020</v>
      </c>
      <c r="D3936" s="359" t="s">
        <v>1783</v>
      </c>
      <c r="E3936" s="376" t="s">
        <v>1982</v>
      </c>
      <c r="F3936" s="377">
        <v>16</v>
      </c>
      <c r="G3936" s="378">
        <v>365.25</v>
      </c>
      <c r="H3936" s="378">
        <v>5844</v>
      </c>
      <c r="I3936" s="379">
        <v>7.8453167727900001E-3</v>
      </c>
      <c r="J3936" s="379">
        <v>2.14793067E-5</v>
      </c>
      <c r="K3936" s="379">
        <v>0</v>
      </c>
    </row>
    <row r="3937" spans="2:11" x14ac:dyDescent="0.2">
      <c r="B3937" s="375" t="s">
        <v>2460</v>
      </c>
      <c r="C3937" s="359" t="s">
        <v>2005</v>
      </c>
      <c r="D3937" s="359" t="s">
        <v>1779</v>
      </c>
      <c r="E3937" s="376" t="s">
        <v>1982</v>
      </c>
      <c r="F3937" s="377">
        <v>8</v>
      </c>
      <c r="G3937" s="378">
        <v>260</v>
      </c>
      <c r="H3937" s="378">
        <v>2080</v>
      </c>
      <c r="I3937" s="379">
        <v>2.79230987122E-3</v>
      </c>
      <c r="J3937" s="379">
        <v>1.073965335E-5</v>
      </c>
      <c r="K3937" s="379">
        <v>0</v>
      </c>
    </row>
    <row r="3938" spans="2:11" x14ac:dyDescent="0.2">
      <c r="B3938" s="375" t="s">
        <v>2460</v>
      </c>
      <c r="C3938" s="359" t="s">
        <v>1875</v>
      </c>
      <c r="D3938" s="359" t="s">
        <v>1779</v>
      </c>
      <c r="E3938" s="376" t="s">
        <v>1982</v>
      </c>
      <c r="F3938" s="377">
        <v>4</v>
      </c>
      <c r="G3938" s="378">
        <v>228</v>
      </c>
      <c r="H3938" s="378">
        <v>912</v>
      </c>
      <c r="I3938" s="379">
        <v>1.2243204819999999E-3</v>
      </c>
      <c r="J3938" s="379">
        <v>5.36982668E-6</v>
      </c>
      <c r="K3938" s="379">
        <v>0</v>
      </c>
    </row>
    <row r="3939" spans="2:11" x14ac:dyDescent="0.2">
      <c r="B3939" s="375" t="s">
        <v>2460</v>
      </c>
      <c r="C3939" s="359" t="s">
        <v>1879</v>
      </c>
      <c r="D3939" s="359" t="s">
        <v>1779</v>
      </c>
      <c r="E3939" s="376" t="s">
        <v>1982</v>
      </c>
      <c r="F3939" s="377">
        <v>2</v>
      </c>
      <c r="G3939" s="378">
        <v>344</v>
      </c>
      <c r="H3939" s="378">
        <v>688</v>
      </c>
      <c r="I3939" s="379">
        <v>9.2361018817000004E-4</v>
      </c>
      <c r="J3939" s="379">
        <v>2.68491334E-6</v>
      </c>
      <c r="K3939" s="379">
        <v>0</v>
      </c>
    </row>
    <row r="3940" spans="2:11" x14ac:dyDescent="0.2">
      <c r="B3940" s="375" t="s">
        <v>2460</v>
      </c>
      <c r="C3940" s="359" t="s">
        <v>1880</v>
      </c>
      <c r="D3940" s="359" t="s">
        <v>1779</v>
      </c>
      <c r="E3940" s="376" t="s">
        <v>1982</v>
      </c>
      <c r="F3940" s="377">
        <v>47</v>
      </c>
      <c r="G3940" s="378">
        <v>275</v>
      </c>
      <c r="H3940" s="378">
        <v>12925</v>
      </c>
      <c r="I3940" s="379">
        <v>1.7351252444950001E-2</v>
      </c>
      <c r="J3940" s="379">
        <v>6.3095463440000004E-5</v>
      </c>
      <c r="K3940" s="379">
        <v>0</v>
      </c>
    </row>
    <row r="3941" spans="2:11" x14ac:dyDescent="0.2">
      <c r="B3941" s="375" t="s">
        <v>2460</v>
      </c>
      <c r="C3941" s="359" t="s">
        <v>2036</v>
      </c>
      <c r="D3941" s="359" t="s">
        <v>1783</v>
      </c>
      <c r="E3941" s="376" t="s">
        <v>1982</v>
      </c>
      <c r="F3941" s="377">
        <v>18</v>
      </c>
      <c r="G3941" s="378">
        <v>134</v>
      </c>
      <c r="H3941" s="378">
        <v>2412</v>
      </c>
      <c r="I3941" s="379">
        <v>3.2380054852800002E-3</v>
      </c>
      <c r="J3941" s="379">
        <v>2.4164220039999999E-5</v>
      </c>
      <c r="K3941" s="379">
        <v>0</v>
      </c>
    </row>
    <row r="3942" spans="2:11" x14ac:dyDescent="0.2">
      <c r="B3942" s="375" t="s">
        <v>2460</v>
      </c>
      <c r="C3942" s="359" t="s">
        <v>2256</v>
      </c>
      <c r="D3942" s="359" t="s">
        <v>2547</v>
      </c>
      <c r="E3942" s="376" t="s">
        <v>1982</v>
      </c>
      <c r="F3942" s="377">
        <v>8</v>
      </c>
      <c r="G3942" s="378">
        <v>295</v>
      </c>
      <c r="H3942" s="378">
        <v>2360</v>
      </c>
      <c r="I3942" s="379">
        <v>3.1681977385000001E-3</v>
      </c>
      <c r="J3942" s="379">
        <v>1.073965335E-5</v>
      </c>
      <c r="K3942" s="379">
        <v>0</v>
      </c>
    </row>
    <row r="3943" spans="2:11" x14ac:dyDescent="0.2">
      <c r="B3943" s="375" t="s">
        <v>2460</v>
      </c>
      <c r="C3943" s="359" t="s">
        <v>1885</v>
      </c>
      <c r="D3943" s="359" t="s">
        <v>1779</v>
      </c>
      <c r="E3943" s="376" t="s">
        <v>1982</v>
      </c>
      <c r="F3943" s="377">
        <v>22</v>
      </c>
      <c r="G3943" s="378">
        <v>165</v>
      </c>
      <c r="H3943" s="378">
        <v>3630</v>
      </c>
      <c r="I3943" s="379">
        <v>4.8731177079399998E-3</v>
      </c>
      <c r="J3943" s="379">
        <v>2.9534046709999999E-5</v>
      </c>
      <c r="K3943" s="379">
        <v>0</v>
      </c>
    </row>
    <row r="3944" spans="2:11" x14ac:dyDescent="0.2">
      <c r="B3944" s="375" t="s">
        <v>2460</v>
      </c>
      <c r="C3944" s="359" t="s">
        <v>1886</v>
      </c>
      <c r="D3944" s="359" t="s">
        <v>1779</v>
      </c>
      <c r="E3944" s="376" t="s">
        <v>1982</v>
      </c>
      <c r="F3944" s="377">
        <v>25</v>
      </c>
      <c r="G3944" s="378">
        <v>65</v>
      </c>
      <c r="H3944" s="378">
        <v>1625</v>
      </c>
      <c r="I3944" s="379">
        <v>2.1814920868900001E-3</v>
      </c>
      <c r="J3944" s="379">
        <v>3.3561416719999998E-5</v>
      </c>
      <c r="K3944" s="379">
        <v>0</v>
      </c>
    </row>
    <row r="3945" spans="2:11" x14ac:dyDescent="0.2">
      <c r="B3945" s="375" t="s">
        <v>2460</v>
      </c>
      <c r="C3945" s="359" t="s">
        <v>1886</v>
      </c>
      <c r="D3945" s="359" t="s">
        <v>1779</v>
      </c>
      <c r="E3945" s="376" t="s">
        <v>1982</v>
      </c>
      <c r="F3945" s="377">
        <v>44</v>
      </c>
      <c r="G3945" s="378">
        <v>295</v>
      </c>
      <c r="H3945" s="378">
        <v>12980</v>
      </c>
      <c r="I3945" s="379">
        <v>1.7425087561740001E-2</v>
      </c>
      <c r="J3945" s="379">
        <v>5.9068093430000001E-5</v>
      </c>
      <c r="K3945" s="379">
        <v>0</v>
      </c>
    </row>
    <row r="3946" spans="2:11" x14ac:dyDescent="0.2">
      <c r="B3946" s="375" t="s">
        <v>2461</v>
      </c>
      <c r="C3946" s="359" t="s">
        <v>1811</v>
      </c>
      <c r="D3946" s="359" t="s">
        <v>1779</v>
      </c>
      <c r="E3946" s="376" t="s">
        <v>1982</v>
      </c>
      <c r="F3946" s="377">
        <v>231</v>
      </c>
      <c r="G3946" s="378">
        <v>294</v>
      </c>
      <c r="H3946" s="378">
        <v>67914</v>
      </c>
      <c r="I3946" s="379">
        <v>9.1171602208609995E-2</v>
      </c>
      <c r="J3946" s="379">
        <v>3.1010749051000003E-4</v>
      </c>
      <c r="K3946" s="379">
        <v>0</v>
      </c>
    </row>
    <row r="3947" spans="2:11" x14ac:dyDescent="0.2">
      <c r="B3947" s="375" t="s">
        <v>2461</v>
      </c>
      <c r="C3947" s="359" t="s">
        <v>1782</v>
      </c>
      <c r="D3947" s="359" t="s">
        <v>1783</v>
      </c>
      <c r="E3947" s="376" t="s">
        <v>1982</v>
      </c>
      <c r="F3947" s="377">
        <v>73</v>
      </c>
      <c r="G3947" s="378">
        <v>115</v>
      </c>
      <c r="H3947" s="378">
        <v>8395</v>
      </c>
      <c r="I3947" s="379">
        <v>1.126992373504E-2</v>
      </c>
      <c r="J3947" s="379">
        <v>9.7999336830000003E-5</v>
      </c>
      <c r="K3947" s="379">
        <v>0</v>
      </c>
    </row>
    <row r="3948" spans="2:11" x14ac:dyDescent="0.2">
      <c r="B3948" s="375" t="s">
        <v>2461</v>
      </c>
      <c r="C3948" s="359" t="s">
        <v>1820</v>
      </c>
      <c r="D3948" s="359" t="s">
        <v>1779</v>
      </c>
      <c r="E3948" s="376" t="s">
        <v>1982</v>
      </c>
      <c r="F3948" s="377">
        <v>94</v>
      </c>
      <c r="G3948" s="378">
        <v>431</v>
      </c>
      <c r="H3948" s="378">
        <v>40514</v>
      </c>
      <c r="I3948" s="379">
        <v>5.4388289481990003E-2</v>
      </c>
      <c r="J3948" s="379">
        <v>1.2619092687E-4</v>
      </c>
      <c r="K3948" s="379">
        <v>0</v>
      </c>
    </row>
    <row r="3949" spans="2:11" x14ac:dyDescent="0.2">
      <c r="B3949" s="375" t="s">
        <v>2461</v>
      </c>
      <c r="C3949" s="359" t="s">
        <v>1823</v>
      </c>
      <c r="D3949" s="359" t="s">
        <v>1779</v>
      </c>
      <c r="E3949" s="376" t="s">
        <v>1982</v>
      </c>
      <c r="F3949" s="377">
        <v>165</v>
      </c>
      <c r="G3949" s="378">
        <v>215</v>
      </c>
      <c r="H3949" s="378">
        <v>35475</v>
      </c>
      <c r="I3949" s="379">
        <v>4.7623650327630003E-2</v>
      </c>
      <c r="J3949" s="379">
        <v>2.2150535036000001E-4</v>
      </c>
      <c r="K3949" s="379">
        <v>0</v>
      </c>
    </row>
    <row r="3950" spans="2:11" x14ac:dyDescent="0.2">
      <c r="B3950" s="375" t="s">
        <v>2461</v>
      </c>
      <c r="C3950" s="359" t="s">
        <v>1925</v>
      </c>
      <c r="D3950" s="359" t="s">
        <v>1779</v>
      </c>
      <c r="E3950" s="376" t="s">
        <v>1982</v>
      </c>
      <c r="F3950" s="377">
        <v>3</v>
      </c>
      <c r="G3950" s="378">
        <v>10</v>
      </c>
      <c r="H3950" s="378">
        <v>30</v>
      </c>
      <c r="I3950" s="379">
        <v>4.0273700070000002E-5</v>
      </c>
      <c r="J3950" s="379">
        <v>4.02737001E-6</v>
      </c>
      <c r="K3950" s="379">
        <v>0</v>
      </c>
    </row>
    <row r="3951" spans="2:11" x14ac:dyDescent="0.2">
      <c r="B3951" s="375" t="s">
        <v>2461</v>
      </c>
      <c r="C3951" s="359" t="s">
        <v>2060</v>
      </c>
      <c r="D3951" s="359" t="s">
        <v>1779</v>
      </c>
      <c r="E3951" s="376" t="s">
        <v>1982</v>
      </c>
      <c r="F3951" s="377">
        <v>1</v>
      </c>
      <c r="G3951" s="378">
        <v>215</v>
      </c>
      <c r="H3951" s="378">
        <v>215</v>
      </c>
      <c r="I3951" s="379">
        <v>2.8862818379999999E-4</v>
      </c>
      <c r="J3951" s="379">
        <v>1.34245667E-6</v>
      </c>
      <c r="K3951" s="379">
        <v>0</v>
      </c>
    </row>
    <row r="3952" spans="2:11" x14ac:dyDescent="0.2">
      <c r="B3952" s="375" t="s">
        <v>2461</v>
      </c>
      <c r="C3952" s="359" t="s">
        <v>1930</v>
      </c>
      <c r="D3952" s="359" t="s">
        <v>1779</v>
      </c>
      <c r="E3952" s="376" t="s">
        <v>1982</v>
      </c>
      <c r="F3952" s="377">
        <v>14</v>
      </c>
      <c r="G3952" s="378">
        <v>138</v>
      </c>
      <c r="H3952" s="378">
        <v>1932</v>
      </c>
      <c r="I3952" s="379">
        <v>2.5936262842300001E-3</v>
      </c>
      <c r="J3952" s="379">
        <v>1.8794393359999999E-5</v>
      </c>
      <c r="K3952" s="379">
        <v>0</v>
      </c>
    </row>
    <row r="3953" spans="2:11" x14ac:dyDescent="0.2">
      <c r="B3953" s="375" t="s">
        <v>2461</v>
      </c>
      <c r="C3953" s="359" t="s">
        <v>1841</v>
      </c>
      <c r="D3953" s="359" t="s">
        <v>2547</v>
      </c>
      <c r="E3953" s="376" t="s">
        <v>1982</v>
      </c>
      <c r="F3953" s="377">
        <v>1</v>
      </c>
      <c r="G3953" s="378">
        <v>322</v>
      </c>
      <c r="H3953" s="378">
        <v>322</v>
      </c>
      <c r="I3953" s="379">
        <v>4.3227104736999998E-4</v>
      </c>
      <c r="J3953" s="379">
        <v>1.34245667E-6</v>
      </c>
      <c r="K3953" s="379">
        <v>0</v>
      </c>
    </row>
    <row r="3954" spans="2:11" x14ac:dyDescent="0.2">
      <c r="B3954" s="375" t="s">
        <v>2461</v>
      </c>
      <c r="C3954" s="359" t="s">
        <v>1841</v>
      </c>
      <c r="D3954" s="359" t="s">
        <v>2547</v>
      </c>
      <c r="E3954" s="376" t="s">
        <v>1982</v>
      </c>
      <c r="F3954" s="377">
        <v>1</v>
      </c>
      <c r="G3954" s="378">
        <v>335</v>
      </c>
      <c r="H3954" s="378">
        <v>335</v>
      </c>
      <c r="I3954" s="379">
        <v>4.4972298407000002E-4</v>
      </c>
      <c r="J3954" s="379">
        <v>1.34245667E-6</v>
      </c>
      <c r="K3954" s="379">
        <v>0</v>
      </c>
    </row>
    <row r="3955" spans="2:11" x14ac:dyDescent="0.2">
      <c r="B3955" s="375" t="s">
        <v>2461</v>
      </c>
      <c r="C3955" s="359" t="s">
        <v>1841</v>
      </c>
      <c r="D3955" s="359" t="s">
        <v>2547</v>
      </c>
      <c r="E3955" s="376" t="s">
        <v>1982</v>
      </c>
      <c r="F3955" s="377">
        <v>1</v>
      </c>
      <c r="G3955" s="378">
        <v>335</v>
      </c>
      <c r="H3955" s="378">
        <v>335</v>
      </c>
      <c r="I3955" s="379">
        <v>4.4972298407000002E-4</v>
      </c>
      <c r="J3955" s="379">
        <v>1.34245667E-6</v>
      </c>
      <c r="K3955" s="379">
        <v>0</v>
      </c>
    </row>
    <row r="3956" spans="2:11" x14ac:dyDescent="0.2">
      <c r="B3956" s="375" t="s">
        <v>2461</v>
      </c>
      <c r="C3956" s="359" t="s">
        <v>1841</v>
      </c>
      <c r="D3956" s="359" t="s">
        <v>2547</v>
      </c>
      <c r="E3956" s="376" t="s">
        <v>1982</v>
      </c>
      <c r="F3956" s="377">
        <v>154</v>
      </c>
      <c r="G3956" s="378">
        <v>345</v>
      </c>
      <c r="H3956" s="378">
        <v>53130</v>
      </c>
      <c r="I3956" s="379">
        <v>7.1324722816259997E-2</v>
      </c>
      <c r="J3956" s="379">
        <v>2.0673832700000001E-4</v>
      </c>
      <c r="K3956" s="379">
        <v>0</v>
      </c>
    </row>
    <row r="3957" spans="2:11" x14ac:dyDescent="0.2">
      <c r="B3957" s="375" t="s">
        <v>2461</v>
      </c>
      <c r="C3957" s="359" t="s">
        <v>1842</v>
      </c>
      <c r="D3957" s="359" t="s">
        <v>1779</v>
      </c>
      <c r="E3957" s="376" t="s">
        <v>1982</v>
      </c>
      <c r="F3957" s="377">
        <v>59</v>
      </c>
      <c r="G3957" s="378">
        <v>388</v>
      </c>
      <c r="H3957" s="378">
        <v>22892</v>
      </c>
      <c r="I3957" s="379">
        <v>3.073151806343E-2</v>
      </c>
      <c r="J3957" s="379">
        <v>7.9204943459999994E-5</v>
      </c>
      <c r="K3957" s="379">
        <v>0</v>
      </c>
    </row>
    <row r="3958" spans="2:11" x14ac:dyDescent="0.2">
      <c r="B3958" s="375" t="s">
        <v>2461</v>
      </c>
      <c r="C3958" s="359" t="s">
        <v>1857</v>
      </c>
      <c r="D3958" s="359" t="s">
        <v>1779</v>
      </c>
      <c r="E3958" s="376" t="s">
        <v>1982</v>
      </c>
      <c r="F3958" s="377">
        <v>4</v>
      </c>
      <c r="G3958" s="378">
        <v>370</v>
      </c>
      <c r="H3958" s="378">
        <v>1480</v>
      </c>
      <c r="I3958" s="379">
        <v>1.9868358699100001E-3</v>
      </c>
      <c r="J3958" s="379">
        <v>5.36982668E-6</v>
      </c>
      <c r="K3958" s="379">
        <v>0</v>
      </c>
    </row>
    <row r="3959" spans="2:11" x14ac:dyDescent="0.2">
      <c r="B3959" s="375" t="s">
        <v>2461</v>
      </c>
      <c r="C3959" s="359" t="s">
        <v>1858</v>
      </c>
      <c r="D3959" s="359" t="s">
        <v>1779</v>
      </c>
      <c r="E3959" s="376" t="s">
        <v>1982</v>
      </c>
      <c r="F3959" s="377">
        <v>32</v>
      </c>
      <c r="G3959" s="378">
        <v>271.4375</v>
      </c>
      <c r="H3959" s="378">
        <v>8686</v>
      </c>
      <c r="I3959" s="379">
        <v>1.166057862567E-2</v>
      </c>
      <c r="J3959" s="379">
        <v>4.2958613400000001E-5</v>
      </c>
      <c r="K3959" s="379">
        <v>0</v>
      </c>
    </row>
    <row r="3960" spans="2:11" x14ac:dyDescent="0.2">
      <c r="B3960" s="375" t="s">
        <v>2461</v>
      </c>
      <c r="C3960" s="359" t="s">
        <v>1874</v>
      </c>
      <c r="D3960" s="359" t="s">
        <v>1779</v>
      </c>
      <c r="E3960" s="376" t="s">
        <v>1982</v>
      </c>
      <c r="F3960" s="377">
        <v>73</v>
      </c>
      <c r="G3960" s="378">
        <v>129</v>
      </c>
      <c r="H3960" s="378">
        <v>9417</v>
      </c>
      <c r="I3960" s="379">
        <v>1.264191445061E-2</v>
      </c>
      <c r="J3960" s="379">
        <v>9.7999336830000003E-5</v>
      </c>
      <c r="K3960" s="379">
        <v>0</v>
      </c>
    </row>
    <row r="3961" spans="2:11" x14ac:dyDescent="0.2">
      <c r="B3961" s="375" t="s">
        <v>2461</v>
      </c>
      <c r="C3961" s="359" t="s">
        <v>1880</v>
      </c>
      <c r="D3961" s="359" t="s">
        <v>1779</v>
      </c>
      <c r="E3961" s="376" t="s">
        <v>1982</v>
      </c>
      <c r="F3961" s="377">
        <v>226</v>
      </c>
      <c r="G3961" s="378">
        <v>235</v>
      </c>
      <c r="H3961" s="378">
        <v>53110</v>
      </c>
      <c r="I3961" s="379">
        <v>7.129787368288E-2</v>
      </c>
      <c r="J3961" s="379">
        <v>3.0339520716000002E-4</v>
      </c>
      <c r="K3961" s="379">
        <v>0</v>
      </c>
    </row>
    <row r="3962" spans="2:11" x14ac:dyDescent="0.2">
      <c r="B3962" s="375" t="s">
        <v>2461</v>
      </c>
      <c r="C3962" s="359" t="s">
        <v>1960</v>
      </c>
      <c r="D3962" s="359" t="s">
        <v>1783</v>
      </c>
      <c r="E3962" s="376" t="s">
        <v>1982</v>
      </c>
      <c r="F3962" s="377">
        <v>34</v>
      </c>
      <c r="G3962" s="378">
        <v>324.97058823529397</v>
      </c>
      <c r="H3962" s="378">
        <v>11049</v>
      </c>
      <c r="I3962" s="379">
        <v>1.483280373418E-2</v>
      </c>
      <c r="J3962" s="379">
        <v>4.5643526740000003E-5</v>
      </c>
      <c r="K3962" s="379">
        <v>0</v>
      </c>
    </row>
    <row r="3963" spans="2:11" x14ac:dyDescent="0.2">
      <c r="B3963" s="375" t="s">
        <v>2461</v>
      </c>
      <c r="C3963" s="359" t="s">
        <v>1961</v>
      </c>
      <c r="D3963" s="359" t="s">
        <v>1783</v>
      </c>
      <c r="E3963" s="376" t="s">
        <v>1982</v>
      </c>
      <c r="F3963" s="377">
        <v>22</v>
      </c>
      <c r="G3963" s="378">
        <v>175</v>
      </c>
      <c r="H3963" s="378">
        <v>3850</v>
      </c>
      <c r="I3963" s="379">
        <v>5.1684581750899997E-3</v>
      </c>
      <c r="J3963" s="379">
        <v>2.9534046709999999E-5</v>
      </c>
      <c r="K3963" s="379">
        <v>0</v>
      </c>
    </row>
    <row r="3964" spans="2:11" x14ac:dyDescent="0.2">
      <c r="B3964" s="375" t="s">
        <v>2461</v>
      </c>
      <c r="C3964" s="359" t="s">
        <v>1885</v>
      </c>
      <c r="D3964" s="359" t="s">
        <v>1779</v>
      </c>
      <c r="E3964" s="376" t="s">
        <v>1982</v>
      </c>
      <c r="F3964" s="377">
        <v>15</v>
      </c>
      <c r="G3964" s="378">
        <v>330</v>
      </c>
      <c r="H3964" s="378">
        <v>4950</v>
      </c>
      <c r="I3964" s="379">
        <v>6.6451605108299996E-3</v>
      </c>
      <c r="J3964" s="379">
        <v>2.013685003E-5</v>
      </c>
      <c r="K3964" s="379">
        <v>0</v>
      </c>
    </row>
    <row r="3965" spans="2:11" x14ac:dyDescent="0.2">
      <c r="B3965" s="375" t="s">
        <v>2461</v>
      </c>
      <c r="C3965" s="359" t="s">
        <v>1886</v>
      </c>
      <c r="D3965" s="359" t="s">
        <v>1779</v>
      </c>
      <c r="E3965" s="376" t="s">
        <v>1982</v>
      </c>
      <c r="F3965" s="377">
        <v>15</v>
      </c>
      <c r="G3965" s="378">
        <v>200</v>
      </c>
      <c r="H3965" s="378">
        <v>3000</v>
      </c>
      <c r="I3965" s="379">
        <v>4.0273700065599997E-3</v>
      </c>
      <c r="J3965" s="379">
        <v>2.013685003E-5</v>
      </c>
      <c r="K3965" s="379">
        <v>0</v>
      </c>
    </row>
    <row r="3966" spans="2:11" x14ac:dyDescent="0.2">
      <c r="B3966" s="375" t="s">
        <v>2461</v>
      </c>
      <c r="C3966" s="359" t="s">
        <v>2151</v>
      </c>
      <c r="D3966" s="359" t="s">
        <v>1783</v>
      </c>
      <c r="E3966" s="376" t="s">
        <v>1982</v>
      </c>
      <c r="F3966" s="377">
        <v>1</v>
      </c>
      <c r="G3966" s="378">
        <v>245</v>
      </c>
      <c r="H3966" s="378">
        <v>245</v>
      </c>
      <c r="I3966" s="379">
        <v>3.2890188387000002E-4</v>
      </c>
      <c r="J3966" s="379">
        <v>1.34245667E-6</v>
      </c>
      <c r="K3966" s="379">
        <v>0</v>
      </c>
    </row>
    <row r="3967" spans="2:11" x14ac:dyDescent="0.2">
      <c r="B3967" s="375" t="s">
        <v>2462</v>
      </c>
      <c r="C3967" s="359" t="s">
        <v>1787</v>
      </c>
      <c r="D3967" s="359" t="s">
        <v>1779</v>
      </c>
      <c r="E3967" s="376" t="s">
        <v>1982</v>
      </c>
      <c r="F3967" s="377">
        <v>5</v>
      </c>
      <c r="G3967" s="378">
        <v>258.39999999999998</v>
      </c>
      <c r="H3967" s="378">
        <v>1292</v>
      </c>
      <c r="I3967" s="379">
        <v>1.7344540161600001E-3</v>
      </c>
      <c r="J3967" s="379">
        <v>6.7122833400000002E-6</v>
      </c>
      <c r="K3967" s="379">
        <v>0</v>
      </c>
    </row>
    <row r="3968" spans="2:11" x14ac:dyDescent="0.2">
      <c r="B3968" s="375" t="s">
        <v>2462</v>
      </c>
      <c r="C3968" s="359" t="s">
        <v>1787</v>
      </c>
      <c r="D3968" s="359" t="s">
        <v>1779</v>
      </c>
      <c r="E3968" s="376" t="s">
        <v>1982</v>
      </c>
      <c r="F3968" s="377">
        <v>26</v>
      </c>
      <c r="G3968" s="378">
        <v>235.961538461538</v>
      </c>
      <c r="H3968" s="378">
        <v>6135</v>
      </c>
      <c r="I3968" s="379">
        <v>8.2359716634199994E-3</v>
      </c>
      <c r="J3968" s="379">
        <v>3.4903873389999999E-5</v>
      </c>
      <c r="K3968" s="379">
        <v>0</v>
      </c>
    </row>
    <row r="3969" spans="2:11" x14ac:dyDescent="0.2">
      <c r="B3969" s="375" t="s">
        <v>2462</v>
      </c>
      <c r="C3969" s="359" t="s">
        <v>1813</v>
      </c>
      <c r="D3969" s="359" t="s">
        <v>1779</v>
      </c>
      <c r="E3969" s="376" t="s">
        <v>1982</v>
      </c>
      <c r="F3969" s="377">
        <v>2</v>
      </c>
      <c r="G3969" s="378">
        <v>25</v>
      </c>
      <c r="H3969" s="378">
        <v>50</v>
      </c>
      <c r="I3969" s="379">
        <v>6.7122833439999996E-5</v>
      </c>
      <c r="J3969" s="379">
        <v>2.68491334E-6</v>
      </c>
      <c r="K3969" s="379">
        <v>0</v>
      </c>
    </row>
    <row r="3970" spans="2:11" x14ac:dyDescent="0.2">
      <c r="B3970" s="375" t="s">
        <v>2462</v>
      </c>
      <c r="C3970" s="359" t="s">
        <v>1816</v>
      </c>
      <c r="D3970" s="359" t="s">
        <v>1779</v>
      </c>
      <c r="E3970" s="376" t="s">
        <v>1982</v>
      </c>
      <c r="F3970" s="377">
        <v>497</v>
      </c>
      <c r="G3970" s="378">
        <v>370.55130784708302</v>
      </c>
      <c r="H3970" s="378">
        <v>184164</v>
      </c>
      <c r="I3970" s="379">
        <v>0.24723218996299001</v>
      </c>
      <c r="J3970" s="379">
        <v>6.6720096441999998E-4</v>
      </c>
      <c r="K3970" s="379">
        <v>0</v>
      </c>
    </row>
    <row r="3971" spans="2:11" x14ac:dyDescent="0.2">
      <c r="B3971" s="375" t="s">
        <v>2462</v>
      </c>
      <c r="C3971" s="359" t="s">
        <v>1921</v>
      </c>
      <c r="D3971" s="359" t="s">
        <v>1779</v>
      </c>
      <c r="E3971" s="376" t="s">
        <v>1982</v>
      </c>
      <c r="F3971" s="377">
        <v>6</v>
      </c>
      <c r="G3971" s="378">
        <v>336</v>
      </c>
      <c r="H3971" s="378">
        <v>2016</v>
      </c>
      <c r="I3971" s="379">
        <v>2.7063926444099999E-3</v>
      </c>
      <c r="J3971" s="379">
        <v>8.0547400100000002E-6</v>
      </c>
      <c r="K3971" s="379">
        <v>0</v>
      </c>
    </row>
    <row r="3972" spans="2:11" x14ac:dyDescent="0.2">
      <c r="B3972" s="375" t="s">
        <v>2462</v>
      </c>
      <c r="C3972" s="359" t="s">
        <v>1921</v>
      </c>
      <c r="D3972" s="359" t="s">
        <v>1779</v>
      </c>
      <c r="E3972" s="376" t="s">
        <v>1982</v>
      </c>
      <c r="F3972" s="377">
        <v>15</v>
      </c>
      <c r="G3972" s="378">
        <v>394</v>
      </c>
      <c r="H3972" s="378">
        <v>5910</v>
      </c>
      <c r="I3972" s="379">
        <v>7.9339189129300006E-3</v>
      </c>
      <c r="J3972" s="379">
        <v>2.013685003E-5</v>
      </c>
      <c r="K3972" s="379">
        <v>0</v>
      </c>
    </row>
    <row r="3973" spans="2:11" x14ac:dyDescent="0.2">
      <c r="B3973" s="375" t="s">
        <v>2462</v>
      </c>
      <c r="C3973" s="359" t="s">
        <v>1820</v>
      </c>
      <c r="D3973" s="359" t="s">
        <v>1779</v>
      </c>
      <c r="E3973" s="376" t="s">
        <v>1982</v>
      </c>
      <c r="F3973" s="377">
        <v>39</v>
      </c>
      <c r="G3973" s="378">
        <v>390</v>
      </c>
      <c r="H3973" s="378">
        <v>15210</v>
      </c>
      <c r="I3973" s="379">
        <v>2.041876593328E-2</v>
      </c>
      <c r="J3973" s="379">
        <v>5.235581009E-5</v>
      </c>
      <c r="K3973" s="379">
        <v>0</v>
      </c>
    </row>
    <row r="3974" spans="2:11" x14ac:dyDescent="0.2">
      <c r="B3974" s="375" t="s">
        <v>2462</v>
      </c>
      <c r="C3974" s="359" t="s">
        <v>1823</v>
      </c>
      <c r="D3974" s="359" t="s">
        <v>1779</v>
      </c>
      <c r="E3974" s="376" t="s">
        <v>1982</v>
      </c>
      <c r="F3974" s="377">
        <v>43</v>
      </c>
      <c r="G3974" s="378">
        <v>355</v>
      </c>
      <c r="H3974" s="378">
        <v>15265</v>
      </c>
      <c r="I3974" s="379">
        <v>2.0492601050069999E-2</v>
      </c>
      <c r="J3974" s="379">
        <v>5.772563676E-5</v>
      </c>
      <c r="K3974" s="379">
        <v>0</v>
      </c>
    </row>
    <row r="3975" spans="2:11" x14ac:dyDescent="0.2">
      <c r="B3975" s="375" t="s">
        <v>2462</v>
      </c>
      <c r="C3975" s="359" t="s">
        <v>2060</v>
      </c>
      <c r="D3975" s="359" t="s">
        <v>1779</v>
      </c>
      <c r="E3975" s="376" t="s">
        <v>1982</v>
      </c>
      <c r="F3975" s="377">
        <v>5</v>
      </c>
      <c r="G3975" s="378">
        <v>165</v>
      </c>
      <c r="H3975" s="378">
        <v>825</v>
      </c>
      <c r="I3975" s="379">
        <v>1.1075267518100001E-3</v>
      </c>
      <c r="J3975" s="379">
        <v>6.7122833400000002E-6</v>
      </c>
      <c r="K3975" s="379">
        <v>0</v>
      </c>
    </row>
    <row r="3976" spans="2:11" x14ac:dyDescent="0.2">
      <c r="B3976" s="375" t="s">
        <v>2462</v>
      </c>
      <c r="C3976" s="359" t="s">
        <v>2060</v>
      </c>
      <c r="D3976" s="359" t="s">
        <v>1779</v>
      </c>
      <c r="E3976" s="376" t="s">
        <v>1982</v>
      </c>
      <c r="F3976" s="377">
        <v>90</v>
      </c>
      <c r="G3976" s="378">
        <v>60</v>
      </c>
      <c r="H3976" s="378">
        <v>5400</v>
      </c>
      <c r="I3976" s="379">
        <v>7.2492660118199997E-3</v>
      </c>
      <c r="J3976" s="379">
        <v>1.208211002E-4</v>
      </c>
      <c r="K3976" s="379">
        <v>0</v>
      </c>
    </row>
    <row r="3977" spans="2:11" x14ac:dyDescent="0.2">
      <c r="B3977" s="375" t="s">
        <v>2462</v>
      </c>
      <c r="C3977" s="359" t="s">
        <v>2092</v>
      </c>
      <c r="D3977" s="359" t="s">
        <v>1783</v>
      </c>
      <c r="E3977" s="376" t="s">
        <v>1982</v>
      </c>
      <c r="F3977" s="377">
        <v>16</v>
      </c>
      <c r="G3977" s="378">
        <v>35</v>
      </c>
      <c r="H3977" s="378">
        <v>560</v>
      </c>
      <c r="I3977" s="379">
        <v>7.5177573455999995E-4</v>
      </c>
      <c r="J3977" s="379">
        <v>2.14793067E-5</v>
      </c>
      <c r="K3977" s="379">
        <v>0</v>
      </c>
    </row>
    <row r="3978" spans="2:11" x14ac:dyDescent="0.2">
      <c r="B3978" s="375" t="s">
        <v>2462</v>
      </c>
      <c r="C3978" s="359" t="s">
        <v>1857</v>
      </c>
      <c r="D3978" s="359" t="s">
        <v>1779</v>
      </c>
      <c r="E3978" s="376" t="s">
        <v>1982</v>
      </c>
      <c r="F3978" s="377">
        <v>10</v>
      </c>
      <c r="G3978" s="378">
        <v>195</v>
      </c>
      <c r="H3978" s="378">
        <v>1950</v>
      </c>
      <c r="I3978" s="379">
        <v>2.6177905042699999E-3</v>
      </c>
      <c r="J3978" s="379">
        <v>1.342456669E-5</v>
      </c>
      <c r="K3978" s="379">
        <v>0</v>
      </c>
    </row>
    <row r="3979" spans="2:11" x14ac:dyDescent="0.2">
      <c r="B3979" s="375" t="s">
        <v>2462</v>
      </c>
      <c r="C3979" s="359" t="s">
        <v>1866</v>
      </c>
      <c r="D3979" s="359" t="s">
        <v>1783</v>
      </c>
      <c r="E3979" s="376" t="s">
        <v>1982</v>
      </c>
      <c r="F3979" s="377">
        <v>56</v>
      </c>
      <c r="G3979" s="378">
        <v>329.19642857142901</v>
      </c>
      <c r="H3979" s="378">
        <v>18435</v>
      </c>
      <c r="I3979" s="379">
        <v>2.4748188690340001E-2</v>
      </c>
      <c r="J3979" s="379">
        <v>7.5177573460000002E-5</v>
      </c>
      <c r="K3979" s="379">
        <v>0</v>
      </c>
    </row>
    <row r="3980" spans="2:11" x14ac:dyDescent="0.2">
      <c r="B3980" s="375" t="s">
        <v>2462</v>
      </c>
      <c r="C3980" s="359" t="s">
        <v>2076</v>
      </c>
      <c r="D3980" s="359" t="s">
        <v>1779</v>
      </c>
      <c r="E3980" s="376" t="s">
        <v>1982</v>
      </c>
      <c r="F3980" s="377">
        <v>3</v>
      </c>
      <c r="G3980" s="378">
        <v>20</v>
      </c>
      <c r="H3980" s="378">
        <v>60</v>
      </c>
      <c r="I3980" s="379">
        <v>8.0547400130000002E-5</v>
      </c>
      <c r="J3980" s="379">
        <v>4.02737001E-6</v>
      </c>
      <c r="K3980" s="379">
        <v>0</v>
      </c>
    </row>
    <row r="3981" spans="2:11" x14ac:dyDescent="0.2">
      <c r="B3981" s="375" t="s">
        <v>2462</v>
      </c>
      <c r="C3981" s="359" t="s">
        <v>2158</v>
      </c>
      <c r="D3981" s="359" t="s">
        <v>1779</v>
      </c>
      <c r="E3981" s="376" t="s">
        <v>1982</v>
      </c>
      <c r="F3981" s="377">
        <v>55</v>
      </c>
      <c r="G3981" s="378">
        <v>290.81818181818198</v>
      </c>
      <c r="H3981" s="378">
        <v>15995</v>
      </c>
      <c r="I3981" s="379">
        <v>2.147259441833E-2</v>
      </c>
      <c r="J3981" s="379">
        <v>7.3835116789999994E-5</v>
      </c>
      <c r="K3981" s="379">
        <v>0</v>
      </c>
    </row>
    <row r="3982" spans="2:11" x14ac:dyDescent="0.2">
      <c r="B3982" s="375" t="s">
        <v>2462</v>
      </c>
      <c r="C3982" s="359" t="s">
        <v>1901</v>
      </c>
      <c r="D3982" s="359" t="s">
        <v>1783</v>
      </c>
      <c r="E3982" s="376" t="s">
        <v>1982</v>
      </c>
      <c r="F3982" s="377">
        <v>45</v>
      </c>
      <c r="G3982" s="378">
        <v>339</v>
      </c>
      <c r="H3982" s="378">
        <v>15255</v>
      </c>
      <c r="I3982" s="379">
        <v>2.0479176483380001E-2</v>
      </c>
      <c r="J3982" s="379">
        <v>6.0410550100000002E-5</v>
      </c>
      <c r="K3982" s="379">
        <v>0</v>
      </c>
    </row>
    <row r="3983" spans="2:11" x14ac:dyDescent="0.2">
      <c r="B3983" s="375" t="s">
        <v>2463</v>
      </c>
      <c r="C3983" s="359" t="s">
        <v>1921</v>
      </c>
      <c r="D3983" s="359" t="s">
        <v>1779</v>
      </c>
      <c r="E3983" s="376" t="s">
        <v>1982</v>
      </c>
      <c r="F3983" s="377">
        <v>1</v>
      </c>
      <c r="G3983" s="378">
        <v>128</v>
      </c>
      <c r="H3983" s="378">
        <v>128</v>
      </c>
      <c r="I3983" s="379">
        <v>1.7183445361000001E-4</v>
      </c>
      <c r="J3983" s="379">
        <v>1.34245667E-6</v>
      </c>
      <c r="K3983" s="379">
        <v>0</v>
      </c>
    </row>
    <row r="3984" spans="2:11" x14ac:dyDescent="0.2">
      <c r="B3984" s="375" t="s">
        <v>2463</v>
      </c>
      <c r="C3984" s="359" t="s">
        <v>1921</v>
      </c>
      <c r="D3984" s="359" t="s">
        <v>1779</v>
      </c>
      <c r="E3984" s="376" t="s">
        <v>1982</v>
      </c>
      <c r="F3984" s="377">
        <v>7</v>
      </c>
      <c r="G3984" s="378">
        <v>147</v>
      </c>
      <c r="H3984" s="378">
        <v>1029</v>
      </c>
      <c r="I3984" s="379">
        <v>1.3813879122499999E-3</v>
      </c>
      <c r="J3984" s="379">
        <v>9.3971966799999994E-6</v>
      </c>
      <c r="K3984" s="379">
        <v>0</v>
      </c>
    </row>
    <row r="3985" spans="2:11" x14ac:dyDescent="0.2">
      <c r="B3985" s="375" t="s">
        <v>2463</v>
      </c>
      <c r="C3985" s="359" t="s">
        <v>1921</v>
      </c>
      <c r="D3985" s="359" t="s">
        <v>1779</v>
      </c>
      <c r="E3985" s="376" t="s">
        <v>1982</v>
      </c>
      <c r="F3985" s="377">
        <v>25</v>
      </c>
      <c r="G3985" s="378">
        <v>220.44</v>
      </c>
      <c r="H3985" s="378">
        <v>5511</v>
      </c>
      <c r="I3985" s="379">
        <v>7.3982787020599999E-3</v>
      </c>
      <c r="J3985" s="379">
        <v>3.3561416719999998E-5</v>
      </c>
      <c r="K3985" s="379">
        <v>0</v>
      </c>
    </row>
    <row r="3986" spans="2:11" x14ac:dyDescent="0.2">
      <c r="B3986" s="375" t="s">
        <v>2463</v>
      </c>
      <c r="C3986" s="359" t="s">
        <v>1929</v>
      </c>
      <c r="D3986" s="359" t="s">
        <v>1779</v>
      </c>
      <c r="E3986" s="376" t="s">
        <v>1982</v>
      </c>
      <c r="F3986" s="377">
        <v>64</v>
      </c>
      <c r="G3986" s="378">
        <v>86</v>
      </c>
      <c r="H3986" s="378">
        <v>5504</v>
      </c>
      <c r="I3986" s="379">
        <v>7.3888815053799999E-3</v>
      </c>
      <c r="J3986" s="379">
        <v>8.5917226810000005E-5</v>
      </c>
      <c r="K3986" s="379">
        <v>0</v>
      </c>
    </row>
    <row r="3987" spans="2:11" x14ac:dyDescent="0.2">
      <c r="B3987" s="375" t="s">
        <v>2463</v>
      </c>
      <c r="C3987" s="359" t="s">
        <v>1842</v>
      </c>
      <c r="D3987" s="359" t="s">
        <v>1779</v>
      </c>
      <c r="E3987" s="376" t="s">
        <v>1982</v>
      </c>
      <c r="F3987" s="377">
        <v>50</v>
      </c>
      <c r="G3987" s="378">
        <v>293</v>
      </c>
      <c r="H3987" s="378">
        <v>14650</v>
      </c>
      <c r="I3987" s="379">
        <v>1.9666990198720001E-2</v>
      </c>
      <c r="J3987" s="379">
        <v>6.7122833439999996E-5</v>
      </c>
      <c r="K3987" s="379">
        <v>0</v>
      </c>
    </row>
    <row r="3988" spans="2:11" x14ac:dyDescent="0.2">
      <c r="B3988" s="375" t="s">
        <v>2463</v>
      </c>
      <c r="C3988" s="359" t="s">
        <v>2064</v>
      </c>
      <c r="D3988" s="359" t="s">
        <v>1783</v>
      </c>
      <c r="E3988" s="376" t="s">
        <v>1982</v>
      </c>
      <c r="F3988" s="377">
        <v>21</v>
      </c>
      <c r="G3988" s="378">
        <v>135</v>
      </c>
      <c r="H3988" s="378">
        <v>2835</v>
      </c>
      <c r="I3988" s="379">
        <v>3.8058646562000001E-3</v>
      </c>
      <c r="J3988" s="379">
        <v>2.8191590050000001E-5</v>
      </c>
      <c r="K3988" s="379">
        <v>0</v>
      </c>
    </row>
    <row r="3989" spans="2:11" x14ac:dyDescent="0.2">
      <c r="B3989" s="375" t="s">
        <v>2463</v>
      </c>
      <c r="C3989" s="359" t="s">
        <v>2064</v>
      </c>
      <c r="D3989" s="359" t="s">
        <v>1783</v>
      </c>
      <c r="E3989" s="376" t="s">
        <v>1982</v>
      </c>
      <c r="F3989" s="377">
        <v>28</v>
      </c>
      <c r="G3989" s="378">
        <v>315</v>
      </c>
      <c r="H3989" s="378">
        <v>8820</v>
      </c>
      <c r="I3989" s="379">
        <v>1.18404678193E-2</v>
      </c>
      <c r="J3989" s="379">
        <v>3.7588786730000001E-5</v>
      </c>
      <c r="K3989" s="379">
        <v>0</v>
      </c>
    </row>
    <row r="3990" spans="2:11" x14ac:dyDescent="0.2">
      <c r="B3990" s="375" t="s">
        <v>2463</v>
      </c>
      <c r="C3990" s="359" t="s">
        <v>1845</v>
      </c>
      <c r="D3990" s="359" t="s">
        <v>1783</v>
      </c>
      <c r="E3990" s="376" t="s">
        <v>1982</v>
      </c>
      <c r="F3990" s="377">
        <v>3</v>
      </c>
      <c r="G3990" s="378">
        <v>530</v>
      </c>
      <c r="H3990" s="378">
        <v>1590</v>
      </c>
      <c r="I3990" s="379">
        <v>2.1345061034800002E-3</v>
      </c>
      <c r="J3990" s="379">
        <v>4.02737001E-6</v>
      </c>
      <c r="K3990" s="379">
        <v>0</v>
      </c>
    </row>
    <row r="3991" spans="2:11" x14ac:dyDescent="0.2">
      <c r="B3991" s="375" t="s">
        <v>2463</v>
      </c>
      <c r="C3991" s="359" t="s">
        <v>1857</v>
      </c>
      <c r="D3991" s="359" t="s">
        <v>1779</v>
      </c>
      <c r="E3991" s="376" t="s">
        <v>1982</v>
      </c>
      <c r="F3991" s="377">
        <v>3</v>
      </c>
      <c r="G3991" s="378">
        <v>130</v>
      </c>
      <c r="H3991" s="378">
        <v>390</v>
      </c>
      <c r="I3991" s="379">
        <v>5.2355810085000004E-4</v>
      </c>
      <c r="J3991" s="379">
        <v>4.02737001E-6</v>
      </c>
      <c r="K3991" s="379">
        <v>0</v>
      </c>
    </row>
    <row r="3992" spans="2:11" x14ac:dyDescent="0.2">
      <c r="B3992" s="375" t="s">
        <v>2463</v>
      </c>
      <c r="C3992" s="359" t="s">
        <v>2464</v>
      </c>
      <c r="D3992" s="359" t="s">
        <v>2547</v>
      </c>
      <c r="E3992" s="376" t="s">
        <v>1982</v>
      </c>
      <c r="F3992" s="377">
        <v>4</v>
      </c>
      <c r="G3992" s="378">
        <v>354</v>
      </c>
      <c r="H3992" s="378">
        <v>1416</v>
      </c>
      <c r="I3992" s="379">
        <v>1.9009186431E-3</v>
      </c>
      <c r="J3992" s="379">
        <v>5.36982668E-6</v>
      </c>
      <c r="K3992" s="379">
        <v>0</v>
      </c>
    </row>
    <row r="3993" spans="2:11" x14ac:dyDescent="0.2">
      <c r="B3993" s="375" t="s">
        <v>2463</v>
      </c>
      <c r="C3993" s="359" t="s">
        <v>2076</v>
      </c>
      <c r="D3993" s="359" t="s">
        <v>1779</v>
      </c>
      <c r="E3993" s="376" t="s">
        <v>1982</v>
      </c>
      <c r="F3993" s="377">
        <v>82</v>
      </c>
      <c r="G3993" s="378">
        <v>265</v>
      </c>
      <c r="H3993" s="378">
        <v>21730</v>
      </c>
      <c r="I3993" s="379">
        <v>2.917158341422E-2</v>
      </c>
      <c r="J3993" s="379">
        <v>1.1008144685E-4</v>
      </c>
      <c r="K3993" s="379">
        <v>0</v>
      </c>
    </row>
    <row r="3994" spans="2:11" x14ac:dyDescent="0.2">
      <c r="B3994" s="375" t="s">
        <v>2463</v>
      </c>
      <c r="C3994" s="359" t="s">
        <v>2076</v>
      </c>
      <c r="D3994" s="359" t="s">
        <v>1779</v>
      </c>
      <c r="E3994" s="376" t="s">
        <v>1982</v>
      </c>
      <c r="F3994" s="377">
        <v>769</v>
      </c>
      <c r="G3994" s="378">
        <v>60</v>
      </c>
      <c r="H3994" s="378">
        <v>46140</v>
      </c>
      <c r="I3994" s="379">
        <v>6.194095070096E-2</v>
      </c>
      <c r="J3994" s="379">
        <v>1.03234917835E-3</v>
      </c>
      <c r="K3994" s="379">
        <v>0</v>
      </c>
    </row>
    <row r="3995" spans="2:11" x14ac:dyDescent="0.2">
      <c r="B3995" s="375" t="s">
        <v>2463</v>
      </c>
      <c r="C3995" s="359" t="s">
        <v>1875</v>
      </c>
      <c r="D3995" s="359" t="s">
        <v>1779</v>
      </c>
      <c r="E3995" s="376" t="s">
        <v>1982</v>
      </c>
      <c r="F3995" s="377">
        <v>24</v>
      </c>
      <c r="G3995" s="378">
        <v>230</v>
      </c>
      <c r="H3995" s="378">
        <v>5520</v>
      </c>
      <c r="I3995" s="379">
        <v>7.41036081208E-3</v>
      </c>
      <c r="J3995" s="379">
        <v>3.2218960049999997E-5</v>
      </c>
      <c r="K3995" s="379">
        <v>0</v>
      </c>
    </row>
    <row r="3996" spans="2:11" x14ac:dyDescent="0.2">
      <c r="B3996" s="375" t="s">
        <v>2463</v>
      </c>
      <c r="C3996" s="359" t="s">
        <v>2119</v>
      </c>
      <c r="D3996" s="359" t="s">
        <v>1779</v>
      </c>
      <c r="E3996" s="376" t="s">
        <v>1982</v>
      </c>
      <c r="F3996" s="377">
        <v>3</v>
      </c>
      <c r="G3996" s="378">
        <v>160</v>
      </c>
      <c r="H3996" s="378">
        <v>480</v>
      </c>
      <c r="I3996" s="379">
        <v>6.4437920105000004E-4</v>
      </c>
      <c r="J3996" s="379">
        <v>4.02737001E-6</v>
      </c>
      <c r="K3996" s="379">
        <v>0</v>
      </c>
    </row>
    <row r="3997" spans="2:11" x14ac:dyDescent="0.2">
      <c r="B3997" s="375" t="s">
        <v>2463</v>
      </c>
      <c r="C3997" s="359" t="s">
        <v>1880</v>
      </c>
      <c r="D3997" s="359" t="s">
        <v>1779</v>
      </c>
      <c r="E3997" s="376" t="s">
        <v>1982</v>
      </c>
      <c r="F3997" s="377">
        <v>84</v>
      </c>
      <c r="G3997" s="378">
        <v>240</v>
      </c>
      <c r="H3997" s="378">
        <v>20160</v>
      </c>
      <c r="I3997" s="379">
        <v>2.7063926444110001E-2</v>
      </c>
      <c r="J3997" s="379">
        <v>1.1276636018E-4</v>
      </c>
      <c r="K3997" s="379">
        <v>0</v>
      </c>
    </row>
    <row r="3998" spans="2:11" x14ac:dyDescent="0.2">
      <c r="B3998" s="375" t="s">
        <v>2463</v>
      </c>
      <c r="C3998" s="359" t="s">
        <v>1957</v>
      </c>
      <c r="D3998" s="359" t="s">
        <v>1783</v>
      </c>
      <c r="E3998" s="376" t="s">
        <v>1982</v>
      </c>
      <c r="F3998" s="377">
        <v>1</v>
      </c>
      <c r="G3998" s="378">
        <v>60</v>
      </c>
      <c r="H3998" s="378">
        <v>60</v>
      </c>
      <c r="I3998" s="379">
        <v>8.0547400130000002E-5</v>
      </c>
      <c r="J3998" s="379">
        <v>1.34245667E-6</v>
      </c>
      <c r="K3998" s="379">
        <v>0</v>
      </c>
    </row>
    <row r="3999" spans="2:11" x14ac:dyDescent="0.2">
      <c r="B3999" s="375" t="s">
        <v>2463</v>
      </c>
      <c r="C3999" s="359" t="s">
        <v>1886</v>
      </c>
      <c r="D3999" s="359" t="s">
        <v>1779</v>
      </c>
      <c r="E3999" s="376" t="s">
        <v>1982</v>
      </c>
      <c r="F3999" s="377">
        <v>3</v>
      </c>
      <c r="G3999" s="378">
        <v>130</v>
      </c>
      <c r="H3999" s="378">
        <v>390</v>
      </c>
      <c r="I3999" s="379">
        <v>5.2355810085000004E-4</v>
      </c>
      <c r="J3999" s="379">
        <v>4.02737001E-6</v>
      </c>
      <c r="K3999" s="379">
        <v>0</v>
      </c>
    </row>
    <row r="4000" spans="2:11" x14ac:dyDescent="0.2">
      <c r="B4000" s="375" t="s">
        <v>2463</v>
      </c>
      <c r="C4000" s="359" t="s">
        <v>1901</v>
      </c>
      <c r="D4000" s="359" t="s">
        <v>1783</v>
      </c>
      <c r="E4000" s="376" t="s">
        <v>1982</v>
      </c>
      <c r="F4000" s="377">
        <v>22</v>
      </c>
      <c r="G4000" s="378">
        <v>473</v>
      </c>
      <c r="H4000" s="378">
        <v>10406</v>
      </c>
      <c r="I4000" s="379">
        <v>1.39696040961E-2</v>
      </c>
      <c r="J4000" s="379">
        <v>2.9534046709999999E-5</v>
      </c>
      <c r="K4000" s="379">
        <v>0</v>
      </c>
    </row>
    <row r="4001" spans="2:11" x14ac:dyDescent="0.2">
      <c r="B4001" s="375" t="s">
        <v>2463</v>
      </c>
      <c r="C4001" s="359" t="s">
        <v>1903</v>
      </c>
      <c r="D4001" s="359" t="s">
        <v>1783</v>
      </c>
      <c r="E4001" s="376" t="s">
        <v>1982</v>
      </c>
      <c r="F4001" s="377">
        <v>107</v>
      </c>
      <c r="G4001" s="378">
        <v>380.04672897196298</v>
      </c>
      <c r="H4001" s="378">
        <v>40665</v>
      </c>
      <c r="I4001" s="379">
        <v>5.4591000438979999E-2</v>
      </c>
      <c r="J4001" s="379">
        <v>1.4364286356999999E-4</v>
      </c>
      <c r="K4001" s="379">
        <v>0</v>
      </c>
    </row>
    <row r="4002" spans="2:11" x14ac:dyDescent="0.2">
      <c r="B4002" s="375" t="s">
        <v>2463</v>
      </c>
      <c r="C4002" s="359" t="s">
        <v>2101</v>
      </c>
      <c r="D4002" s="359" t="s">
        <v>2547</v>
      </c>
      <c r="E4002" s="376" t="s">
        <v>1982</v>
      </c>
      <c r="F4002" s="377">
        <v>4</v>
      </c>
      <c r="G4002" s="378">
        <v>285</v>
      </c>
      <c r="H4002" s="378">
        <v>1140</v>
      </c>
      <c r="I4002" s="379">
        <v>1.5304006024900001E-3</v>
      </c>
      <c r="J4002" s="379">
        <v>5.36982668E-6</v>
      </c>
      <c r="K4002" s="379">
        <v>0</v>
      </c>
    </row>
    <row r="4003" spans="2:11" x14ac:dyDescent="0.2">
      <c r="B4003" s="375" t="s">
        <v>2465</v>
      </c>
      <c r="C4003" s="359" t="s">
        <v>1782</v>
      </c>
      <c r="D4003" s="359" t="s">
        <v>1783</v>
      </c>
      <c r="E4003" s="376" t="s">
        <v>1982</v>
      </c>
      <c r="F4003" s="377">
        <v>262</v>
      </c>
      <c r="G4003" s="378">
        <v>10</v>
      </c>
      <c r="H4003" s="378">
        <v>2620</v>
      </c>
      <c r="I4003" s="379">
        <v>3.5172364724000002E-3</v>
      </c>
      <c r="J4003" s="379">
        <v>3.5172364724000001E-4</v>
      </c>
      <c r="K4003" s="379">
        <v>0</v>
      </c>
    </row>
    <row r="4004" spans="2:11" x14ac:dyDescent="0.2">
      <c r="B4004" s="375" t="s">
        <v>2465</v>
      </c>
      <c r="C4004" s="359" t="s">
        <v>1921</v>
      </c>
      <c r="D4004" s="359" t="s">
        <v>1779</v>
      </c>
      <c r="E4004" s="376" t="s">
        <v>1982</v>
      </c>
      <c r="F4004" s="377">
        <v>3</v>
      </c>
      <c r="G4004" s="378">
        <v>73</v>
      </c>
      <c r="H4004" s="378">
        <v>219</v>
      </c>
      <c r="I4004" s="379">
        <v>2.9399801048000002E-4</v>
      </c>
      <c r="J4004" s="379">
        <v>4.02737001E-6</v>
      </c>
      <c r="K4004" s="379">
        <v>0</v>
      </c>
    </row>
    <row r="4005" spans="2:11" x14ac:dyDescent="0.2">
      <c r="B4005" s="375" t="s">
        <v>2465</v>
      </c>
      <c r="C4005" s="359" t="s">
        <v>2220</v>
      </c>
      <c r="D4005" s="359" t="s">
        <v>1783</v>
      </c>
      <c r="E4005" s="376" t="s">
        <v>1982</v>
      </c>
      <c r="F4005" s="377">
        <v>1</v>
      </c>
      <c r="G4005" s="378">
        <v>265</v>
      </c>
      <c r="H4005" s="378">
        <v>265</v>
      </c>
      <c r="I4005" s="379">
        <v>3.5575101725E-4</v>
      </c>
      <c r="J4005" s="379">
        <v>1.34245667E-6</v>
      </c>
      <c r="K4005" s="379">
        <v>0</v>
      </c>
    </row>
    <row r="4006" spans="2:11" x14ac:dyDescent="0.2">
      <c r="B4006" s="375" t="s">
        <v>2465</v>
      </c>
      <c r="C4006" s="359" t="s">
        <v>1852</v>
      </c>
      <c r="D4006" s="359" t="s">
        <v>1779</v>
      </c>
      <c r="E4006" s="376" t="s">
        <v>1982</v>
      </c>
      <c r="F4006" s="377">
        <v>78</v>
      </c>
      <c r="G4006" s="378">
        <v>330</v>
      </c>
      <c r="H4006" s="378">
        <v>25740</v>
      </c>
      <c r="I4006" s="379">
        <v>3.4554834656319998E-2</v>
      </c>
      <c r="J4006" s="379">
        <v>1.0471162017E-4</v>
      </c>
      <c r="K4006" s="379">
        <v>0</v>
      </c>
    </row>
    <row r="4007" spans="2:11" x14ac:dyDescent="0.2">
      <c r="B4007" s="375" t="s">
        <v>2465</v>
      </c>
      <c r="C4007" s="359" t="s">
        <v>1857</v>
      </c>
      <c r="D4007" s="359" t="s">
        <v>1779</v>
      </c>
      <c r="E4007" s="376" t="s">
        <v>1982</v>
      </c>
      <c r="F4007" s="377">
        <v>53</v>
      </c>
      <c r="G4007" s="378">
        <v>332</v>
      </c>
      <c r="H4007" s="378">
        <v>17596</v>
      </c>
      <c r="I4007" s="379">
        <v>2.3621867545170001E-2</v>
      </c>
      <c r="J4007" s="379">
        <v>7.1150203450000006E-5</v>
      </c>
      <c r="K4007" s="379">
        <v>0</v>
      </c>
    </row>
    <row r="4008" spans="2:11" x14ac:dyDescent="0.2">
      <c r="B4008" s="375" t="s">
        <v>2465</v>
      </c>
      <c r="C4008" s="359" t="s">
        <v>2093</v>
      </c>
      <c r="D4008" s="359" t="s">
        <v>1779</v>
      </c>
      <c r="E4008" s="376" t="s">
        <v>1982</v>
      </c>
      <c r="F4008" s="377">
        <v>16</v>
      </c>
      <c r="G4008" s="378">
        <v>1</v>
      </c>
      <c r="H4008" s="378">
        <v>16</v>
      </c>
      <c r="I4008" s="379">
        <v>2.14793067E-5</v>
      </c>
      <c r="J4008" s="379">
        <v>2.14793067E-5</v>
      </c>
      <c r="K4008" s="379">
        <v>0</v>
      </c>
    </row>
    <row r="4009" spans="2:11" x14ac:dyDescent="0.2">
      <c r="B4009" s="375" t="s">
        <v>2465</v>
      </c>
      <c r="C4009" s="359" t="s">
        <v>2037</v>
      </c>
      <c r="D4009" s="359" t="s">
        <v>1779</v>
      </c>
      <c r="E4009" s="376" t="s">
        <v>1982</v>
      </c>
      <c r="F4009" s="377">
        <v>30</v>
      </c>
      <c r="G4009" s="378">
        <v>1</v>
      </c>
      <c r="H4009" s="378">
        <v>30</v>
      </c>
      <c r="I4009" s="379">
        <v>4.0273700070000002E-5</v>
      </c>
      <c r="J4009" s="379">
        <v>4.0273700070000002E-5</v>
      </c>
      <c r="K4009" s="379">
        <v>0</v>
      </c>
    </row>
    <row r="4010" spans="2:11" x14ac:dyDescent="0.2">
      <c r="B4010" s="375" t="s">
        <v>2465</v>
      </c>
      <c r="C4010" s="359" t="s">
        <v>1901</v>
      </c>
      <c r="D4010" s="359" t="s">
        <v>1783</v>
      </c>
      <c r="E4010" s="376" t="s">
        <v>1982</v>
      </c>
      <c r="F4010" s="377">
        <v>2</v>
      </c>
      <c r="G4010" s="378">
        <v>241</v>
      </c>
      <c r="H4010" s="378">
        <v>482</v>
      </c>
      <c r="I4010" s="379">
        <v>6.4706411439000001E-4</v>
      </c>
      <c r="J4010" s="379">
        <v>2.68491334E-6</v>
      </c>
      <c r="K4010" s="379">
        <v>0</v>
      </c>
    </row>
    <row r="4011" spans="2:11" x14ac:dyDescent="0.2">
      <c r="B4011" s="375" t="s">
        <v>2466</v>
      </c>
      <c r="C4011" s="359" t="s">
        <v>2307</v>
      </c>
      <c r="D4011" s="359" t="s">
        <v>2547</v>
      </c>
      <c r="E4011" s="376" t="s">
        <v>1982</v>
      </c>
      <c r="F4011" s="377">
        <v>3</v>
      </c>
      <c r="G4011" s="378">
        <v>270</v>
      </c>
      <c r="H4011" s="378">
        <v>810</v>
      </c>
      <c r="I4011" s="379">
        <v>1.0873899017700001E-3</v>
      </c>
      <c r="J4011" s="379">
        <v>4.02737001E-6</v>
      </c>
      <c r="K4011" s="379">
        <v>0</v>
      </c>
    </row>
    <row r="4012" spans="2:11" x14ac:dyDescent="0.2">
      <c r="B4012" s="375" t="s">
        <v>2466</v>
      </c>
      <c r="C4012" s="359" t="s">
        <v>1840</v>
      </c>
      <c r="D4012" s="359" t="s">
        <v>2547</v>
      </c>
      <c r="E4012" s="376" t="s">
        <v>1982</v>
      </c>
      <c r="F4012" s="377">
        <v>10</v>
      </c>
      <c r="G4012" s="378">
        <v>232</v>
      </c>
      <c r="H4012" s="378">
        <v>2320</v>
      </c>
      <c r="I4012" s="379">
        <v>3.1144994717400001E-3</v>
      </c>
      <c r="J4012" s="379">
        <v>1.342456669E-5</v>
      </c>
      <c r="K4012" s="379">
        <v>0</v>
      </c>
    </row>
    <row r="4013" spans="2:11" x14ac:dyDescent="0.2">
      <c r="B4013" s="375" t="s">
        <v>2466</v>
      </c>
      <c r="C4013" s="359" t="s">
        <v>1852</v>
      </c>
      <c r="D4013" s="359" t="s">
        <v>1779</v>
      </c>
      <c r="E4013" s="376" t="s">
        <v>1982</v>
      </c>
      <c r="F4013" s="377">
        <v>159</v>
      </c>
      <c r="G4013" s="378">
        <v>293</v>
      </c>
      <c r="H4013" s="378">
        <v>46587</v>
      </c>
      <c r="I4013" s="379">
        <v>6.2541028831940002E-2</v>
      </c>
      <c r="J4013" s="379">
        <v>2.1345061034999999E-4</v>
      </c>
      <c r="K4013" s="379">
        <v>0</v>
      </c>
    </row>
    <row r="4014" spans="2:11" x14ac:dyDescent="0.2">
      <c r="B4014" s="375" t="s">
        <v>2466</v>
      </c>
      <c r="C4014" s="359" t="s">
        <v>1857</v>
      </c>
      <c r="D4014" s="359" t="s">
        <v>1779</v>
      </c>
      <c r="E4014" s="376" t="s">
        <v>1982</v>
      </c>
      <c r="F4014" s="377">
        <v>13</v>
      </c>
      <c r="G4014" s="378">
        <v>160</v>
      </c>
      <c r="H4014" s="378">
        <v>2080</v>
      </c>
      <c r="I4014" s="379">
        <v>2.79230987122E-3</v>
      </c>
      <c r="J4014" s="379">
        <v>1.7451936700000001E-5</v>
      </c>
      <c r="K4014" s="379">
        <v>0</v>
      </c>
    </row>
    <row r="4015" spans="2:11" x14ac:dyDescent="0.2">
      <c r="B4015" s="375" t="s">
        <v>2466</v>
      </c>
      <c r="C4015" s="359" t="s">
        <v>2467</v>
      </c>
      <c r="D4015" s="359" t="s">
        <v>2547</v>
      </c>
      <c r="E4015" s="376" t="s">
        <v>1982</v>
      </c>
      <c r="F4015" s="377">
        <v>2</v>
      </c>
      <c r="G4015" s="378">
        <v>180</v>
      </c>
      <c r="H4015" s="378">
        <v>360</v>
      </c>
      <c r="I4015" s="379">
        <v>4.8328440078999999E-4</v>
      </c>
      <c r="J4015" s="379">
        <v>2.68491334E-6</v>
      </c>
      <c r="K4015" s="379">
        <v>0</v>
      </c>
    </row>
    <row r="4016" spans="2:11" x14ac:dyDescent="0.2">
      <c r="B4016" s="375" t="s">
        <v>2466</v>
      </c>
      <c r="C4016" s="359" t="s">
        <v>2151</v>
      </c>
      <c r="D4016" s="359" t="s">
        <v>1783</v>
      </c>
      <c r="E4016" s="376" t="s">
        <v>1982</v>
      </c>
      <c r="F4016" s="377">
        <v>26</v>
      </c>
      <c r="G4016" s="378">
        <v>355</v>
      </c>
      <c r="H4016" s="378">
        <v>9230</v>
      </c>
      <c r="I4016" s="379">
        <v>1.2390875053530001E-2</v>
      </c>
      <c r="J4016" s="379">
        <v>3.4903873389999999E-5</v>
      </c>
      <c r="K4016" s="379">
        <v>0</v>
      </c>
    </row>
    <row r="4017" spans="2:11" x14ac:dyDescent="0.2">
      <c r="B4017" s="375" t="s">
        <v>2468</v>
      </c>
      <c r="C4017" s="359" t="s">
        <v>1811</v>
      </c>
      <c r="D4017" s="359" t="s">
        <v>1779</v>
      </c>
      <c r="E4017" s="376" t="s">
        <v>1982</v>
      </c>
      <c r="F4017" s="377">
        <v>1</v>
      </c>
      <c r="G4017" s="378">
        <v>155</v>
      </c>
      <c r="H4017" s="378">
        <v>155</v>
      </c>
      <c r="I4017" s="379">
        <v>2.0808078366999999E-4</v>
      </c>
      <c r="J4017" s="379">
        <v>1.34245667E-6</v>
      </c>
      <c r="K4017" s="379">
        <v>0</v>
      </c>
    </row>
    <row r="4018" spans="2:11" x14ac:dyDescent="0.2">
      <c r="B4018" s="375" t="s">
        <v>2468</v>
      </c>
      <c r="C4018" s="359" t="s">
        <v>1823</v>
      </c>
      <c r="D4018" s="359" t="s">
        <v>1779</v>
      </c>
      <c r="E4018" s="376" t="s">
        <v>1982</v>
      </c>
      <c r="F4018" s="377">
        <v>2</v>
      </c>
      <c r="G4018" s="378">
        <v>370</v>
      </c>
      <c r="H4018" s="378">
        <v>740</v>
      </c>
      <c r="I4018" s="379">
        <v>9.9341793494999993E-4</v>
      </c>
      <c r="J4018" s="379">
        <v>2.68491334E-6</v>
      </c>
      <c r="K4018" s="379">
        <v>0</v>
      </c>
    </row>
    <row r="4019" spans="2:11" x14ac:dyDescent="0.2">
      <c r="B4019" s="375" t="s">
        <v>2468</v>
      </c>
      <c r="C4019" s="359" t="s">
        <v>2060</v>
      </c>
      <c r="D4019" s="359" t="s">
        <v>1779</v>
      </c>
      <c r="E4019" s="376" t="s">
        <v>1982</v>
      </c>
      <c r="F4019" s="377">
        <v>1</v>
      </c>
      <c r="G4019" s="378">
        <v>150</v>
      </c>
      <c r="H4019" s="378">
        <v>150</v>
      </c>
      <c r="I4019" s="379">
        <v>2.0136850033000001E-4</v>
      </c>
      <c r="J4019" s="379">
        <v>1.34245667E-6</v>
      </c>
      <c r="K4019" s="379">
        <v>0</v>
      </c>
    </row>
    <row r="4020" spans="2:11" x14ac:dyDescent="0.2">
      <c r="B4020" s="375" t="s">
        <v>2468</v>
      </c>
      <c r="C4020" s="359" t="s">
        <v>2064</v>
      </c>
      <c r="D4020" s="359" t="s">
        <v>1783</v>
      </c>
      <c r="E4020" s="376" t="s">
        <v>1982</v>
      </c>
      <c r="F4020" s="377">
        <v>43</v>
      </c>
      <c r="G4020" s="378">
        <v>170</v>
      </c>
      <c r="H4020" s="378">
        <v>7310</v>
      </c>
      <c r="I4020" s="379">
        <v>9.8133582493300005E-3</v>
      </c>
      <c r="J4020" s="379">
        <v>5.772563676E-5</v>
      </c>
      <c r="K4020" s="379">
        <v>0</v>
      </c>
    </row>
    <row r="4021" spans="2:11" x14ac:dyDescent="0.2">
      <c r="B4021" s="375" t="s">
        <v>2468</v>
      </c>
      <c r="C4021" s="359" t="s">
        <v>1857</v>
      </c>
      <c r="D4021" s="359" t="s">
        <v>1779</v>
      </c>
      <c r="E4021" s="376" t="s">
        <v>1982</v>
      </c>
      <c r="F4021" s="377">
        <v>9</v>
      </c>
      <c r="G4021" s="378">
        <v>365</v>
      </c>
      <c r="H4021" s="378">
        <v>3285</v>
      </c>
      <c r="I4021" s="379">
        <v>4.4099701571899998E-3</v>
      </c>
      <c r="J4021" s="379">
        <v>1.2082110019999999E-5</v>
      </c>
      <c r="K4021" s="379">
        <v>0</v>
      </c>
    </row>
    <row r="4022" spans="2:11" x14ac:dyDescent="0.2">
      <c r="B4022" s="375" t="s">
        <v>2468</v>
      </c>
      <c r="C4022" s="359" t="s">
        <v>2076</v>
      </c>
      <c r="D4022" s="359" t="s">
        <v>1779</v>
      </c>
      <c r="E4022" s="376" t="s">
        <v>1982</v>
      </c>
      <c r="F4022" s="377">
        <v>1</v>
      </c>
      <c r="G4022" s="378">
        <v>150</v>
      </c>
      <c r="H4022" s="378">
        <v>150</v>
      </c>
      <c r="I4022" s="379">
        <v>2.0136850033000001E-4</v>
      </c>
      <c r="J4022" s="379">
        <v>1.34245667E-6</v>
      </c>
      <c r="K4022" s="379">
        <v>0</v>
      </c>
    </row>
    <row r="4023" spans="2:11" x14ac:dyDescent="0.2">
      <c r="B4023" s="375" t="s">
        <v>2468</v>
      </c>
      <c r="C4023" s="359" t="s">
        <v>1880</v>
      </c>
      <c r="D4023" s="359" t="s">
        <v>1779</v>
      </c>
      <c r="E4023" s="376" t="s">
        <v>1982</v>
      </c>
      <c r="F4023" s="377">
        <v>4</v>
      </c>
      <c r="G4023" s="378">
        <v>85</v>
      </c>
      <c r="H4023" s="378">
        <v>340</v>
      </c>
      <c r="I4023" s="379">
        <v>4.5643526741E-4</v>
      </c>
      <c r="J4023" s="379">
        <v>5.36982668E-6</v>
      </c>
      <c r="K4023" s="379">
        <v>0</v>
      </c>
    </row>
    <row r="4024" spans="2:11" x14ac:dyDescent="0.2">
      <c r="B4024" s="375" t="s">
        <v>2468</v>
      </c>
      <c r="C4024" s="359" t="s">
        <v>1880</v>
      </c>
      <c r="D4024" s="359" t="s">
        <v>1779</v>
      </c>
      <c r="E4024" s="376" t="s">
        <v>1982</v>
      </c>
      <c r="F4024" s="377">
        <v>3</v>
      </c>
      <c r="G4024" s="378">
        <v>233</v>
      </c>
      <c r="H4024" s="378">
        <v>699</v>
      </c>
      <c r="I4024" s="379">
        <v>9.3837721153000001E-4</v>
      </c>
      <c r="J4024" s="379">
        <v>4.02737001E-6</v>
      </c>
      <c r="K4024" s="379">
        <v>0</v>
      </c>
    </row>
    <row r="4025" spans="2:11" x14ac:dyDescent="0.2">
      <c r="B4025" s="375" t="s">
        <v>2468</v>
      </c>
      <c r="C4025" s="359" t="s">
        <v>1956</v>
      </c>
      <c r="D4025" s="359" t="s">
        <v>1783</v>
      </c>
      <c r="E4025" s="376" t="s">
        <v>1982</v>
      </c>
      <c r="F4025" s="377">
        <v>153</v>
      </c>
      <c r="G4025" s="378">
        <v>354</v>
      </c>
      <c r="H4025" s="378">
        <v>54162</v>
      </c>
      <c r="I4025" s="379">
        <v>7.2710138098520005E-2</v>
      </c>
      <c r="J4025" s="379">
        <v>2.0539587033E-4</v>
      </c>
      <c r="K4025" s="379">
        <v>0</v>
      </c>
    </row>
    <row r="4026" spans="2:11" x14ac:dyDescent="0.2">
      <c r="B4026" s="375" t="s">
        <v>2468</v>
      </c>
      <c r="C4026" s="359" t="s">
        <v>2158</v>
      </c>
      <c r="D4026" s="359" t="s">
        <v>1779</v>
      </c>
      <c r="E4026" s="376" t="s">
        <v>1982</v>
      </c>
      <c r="F4026" s="377">
        <v>1</v>
      </c>
      <c r="G4026" s="378">
        <v>29</v>
      </c>
      <c r="H4026" s="378">
        <v>29</v>
      </c>
      <c r="I4026" s="379">
        <v>3.8931243400000002E-5</v>
      </c>
      <c r="J4026" s="379">
        <v>1.34245667E-6</v>
      </c>
      <c r="K4026" s="379">
        <v>0</v>
      </c>
    </row>
    <row r="4027" spans="2:11" x14ac:dyDescent="0.2">
      <c r="B4027" s="375" t="s">
        <v>2468</v>
      </c>
      <c r="C4027" s="359" t="s">
        <v>2021</v>
      </c>
      <c r="D4027" s="359" t="s">
        <v>1783</v>
      </c>
      <c r="E4027" s="376" t="s">
        <v>1982</v>
      </c>
      <c r="F4027" s="377">
        <v>6</v>
      </c>
      <c r="G4027" s="378">
        <v>325</v>
      </c>
      <c r="H4027" s="378">
        <v>1950</v>
      </c>
      <c r="I4027" s="379">
        <v>2.6177905042699999E-3</v>
      </c>
      <c r="J4027" s="379">
        <v>8.0547400100000002E-6</v>
      </c>
      <c r="K4027" s="379">
        <v>0</v>
      </c>
    </row>
    <row r="4028" spans="2:11" x14ac:dyDescent="0.2">
      <c r="B4028" s="375" t="s">
        <v>2468</v>
      </c>
      <c r="C4028" s="359" t="s">
        <v>2082</v>
      </c>
      <c r="D4028" s="359" t="s">
        <v>1779</v>
      </c>
      <c r="E4028" s="376" t="s">
        <v>1982</v>
      </c>
      <c r="F4028" s="377">
        <v>1</v>
      </c>
      <c r="G4028" s="378">
        <v>1</v>
      </c>
      <c r="H4028" s="378">
        <v>1</v>
      </c>
      <c r="I4028" s="379">
        <v>1.34245667E-6</v>
      </c>
      <c r="J4028" s="379">
        <v>1.34245667E-6</v>
      </c>
      <c r="K4028" s="379">
        <v>0</v>
      </c>
    </row>
    <row r="4029" spans="2:11" x14ac:dyDescent="0.2">
      <c r="B4029" s="375" t="s">
        <v>2468</v>
      </c>
      <c r="C4029" s="359" t="s">
        <v>1901</v>
      </c>
      <c r="D4029" s="359" t="s">
        <v>1783</v>
      </c>
      <c r="E4029" s="376" t="s">
        <v>1982</v>
      </c>
      <c r="F4029" s="377">
        <v>2</v>
      </c>
      <c r="G4029" s="378">
        <v>116</v>
      </c>
      <c r="H4029" s="378">
        <v>232</v>
      </c>
      <c r="I4029" s="379">
        <v>3.1144994716999998E-4</v>
      </c>
      <c r="J4029" s="379">
        <v>2.68491334E-6</v>
      </c>
      <c r="K4029" s="379">
        <v>0</v>
      </c>
    </row>
    <row r="4030" spans="2:11" x14ac:dyDescent="0.2">
      <c r="B4030" s="375" t="s">
        <v>2469</v>
      </c>
      <c r="C4030" s="359" t="s">
        <v>1787</v>
      </c>
      <c r="D4030" s="359" t="s">
        <v>1779</v>
      </c>
      <c r="E4030" s="376" t="s">
        <v>1982</v>
      </c>
      <c r="F4030" s="377">
        <v>3</v>
      </c>
      <c r="G4030" s="378">
        <v>210</v>
      </c>
      <c r="H4030" s="378">
        <v>630</v>
      </c>
      <c r="I4030" s="379">
        <v>8.4574770137999997E-4</v>
      </c>
      <c r="J4030" s="379">
        <v>4.02737001E-6</v>
      </c>
      <c r="K4030" s="379">
        <v>0</v>
      </c>
    </row>
    <row r="4031" spans="2:11" x14ac:dyDescent="0.2">
      <c r="B4031" s="375" t="s">
        <v>2469</v>
      </c>
      <c r="C4031" s="359" t="s">
        <v>1787</v>
      </c>
      <c r="D4031" s="359" t="s">
        <v>1779</v>
      </c>
      <c r="E4031" s="376" t="s">
        <v>1982</v>
      </c>
      <c r="F4031" s="377">
        <v>15</v>
      </c>
      <c r="G4031" s="378">
        <v>190</v>
      </c>
      <c r="H4031" s="378">
        <v>2850</v>
      </c>
      <c r="I4031" s="379">
        <v>3.8260015062399999E-3</v>
      </c>
      <c r="J4031" s="379">
        <v>2.013685003E-5</v>
      </c>
      <c r="K4031" s="379">
        <v>0</v>
      </c>
    </row>
    <row r="4032" spans="2:11" x14ac:dyDescent="0.2">
      <c r="B4032" s="375" t="s">
        <v>2469</v>
      </c>
      <c r="C4032" s="359" t="s">
        <v>1920</v>
      </c>
      <c r="D4032" s="359" t="s">
        <v>1779</v>
      </c>
      <c r="E4032" s="376" t="s">
        <v>1982</v>
      </c>
      <c r="F4032" s="377">
        <v>1</v>
      </c>
      <c r="G4032" s="378">
        <v>235</v>
      </c>
      <c r="H4032" s="378">
        <v>235</v>
      </c>
      <c r="I4032" s="379">
        <v>3.1547731718000003E-4</v>
      </c>
      <c r="J4032" s="379">
        <v>1.34245667E-6</v>
      </c>
      <c r="K4032" s="379">
        <v>0</v>
      </c>
    </row>
    <row r="4033" spans="2:11" x14ac:dyDescent="0.2">
      <c r="B4033" s="375" t="s">
        <v>2469</v>
      </c>
      <c r="C4033" s="359" t="s">
        <v>1921</v>
      </c>
      <c r="D4033" s="359" t="s">
        <v>1779</v>
      </c>
      <c r="E4033" s="376" t="s">
        <v>1982</v>
      </c>
      <c r="F4033" s="377">
        <v>10</v>
      </c>
      <c r="G4033" s="378">
        <v>355</v>
      </c>
      <c r="H4033" s="378">
        <v>3550</v>
      </c>
      <c r="I4033" s="379">
        <v>4.7657211744299996E-3</v>
      </c>
      <c r="J4033" s="379">
        <v>1.342456669E-5</v>
      </c>
      <c r="K4033" s="379">
        <v>0</v>
      </c>
    </row>
    <row r="4034" spans="2:11" x14ac:dyDescent="0.2">
      <c r="B4034" s="375" t="s">
        <v>2469</v>
      </c>
      <c r="C4034" s="359" t="s">
        <v>2242</v>
      </c>
      <c r="D4034" s="359" t="s">
        <v>1783</v>
      </c>
      <c r="E4034" s="376" t="s">
        <v>1982</v>
      </c>
      <c r="F4034" s="377">
        <v>58</v>
      </c>
      <c r="G4034" s="378">
        <v>113</v>
      </c>
      <c r="H4034" s="378">
        <v>6554</v>
      </c>
      <c r="I4034" s="379">
        <v>8.7984610076700005E-3</v>
      </c>
      <c r="J4034" s="379">
        <v>7.786248679E-5</v>
      </c>
      <c r="K4034" s="379">
        <v>0</v>
      </c>
    </row>
    <row r="4035" spans="2:11" x14ac:dyDescent="0.2">
      <c r="B4035" s="375" t="s">
        <v>2469</v>
      </c>
      <c r="C4035" s="359" t="s">
        <v>1823</v>
      </c>
      <c r="D4035" s="359" t="s">
        <v>1779</v>
      </c>
      <c r="E4035" s="376" t="s">
        <v>1982</v>
      </c>
      <c r="F4035" s="377">
        <v>1</v>
      </c>
      <c r="G4035" s="378">
        <v>80</v>
      </c>
      <c r="H4035" s="378">
        <v>80</v>
      </c>
      <c r="I4035" s="379">
        <v>1.0739653351E-4</v>
      </c>
      <c r="J4035" s="379">
        <v>1.34245667E-6</v>
      </c>
      <c r="K4035" s="379">
        <v>0</v>
      </c>
    </row>
    <row r="4036" spans="2:11" x14ac:dyDescent="0.2">
      <c r="B4036" s="375" t="s">
        <v>2469</v>
      </c>
      <c r="C4036" s="359" t="s">
        <v>1844</v>
      </c>
      <c r="D4036" s="359" t="s">
        <v>1779</v>
      </c>
      <c r="E4036" s="376" t="s">
        <v>1982</v>
      </c>
      <c r="F4036" s="377">
        <v>3</v>
      </c>
      <c r="G4036" s="378">
        <v>190</v>
      </c>
      <c r="H4036" s="378">
        <v>570</v>
      </c>
      <c r="I4036" s="379">
        <v>7.6520030125000005E-4</v>
      </c>
      <c r="J4036" s="379">
        <v>4.02737001E-6</v>
      </c>
      <c r="K4036" s="379">
        <v>0</v>
      </c>
    </row>
    <row r="4037" spans="2:11" x14ac:dyDescent="0.2">
      <c r="B4037" s="375" t="s">
        <v>2469</v>
      </c>
      <c r="C4037" s="359" t="s">
        <v>1849</v>
      </c>
      <c r="D4037" s="359" t="s">
        <v>1779</v>
      </c>
      <c r="E4037" s="376" t="s">
        <v>1982</v>
      </c>
      <c r="F4037" s="377">
        <v>7</v>
      </c>
      <c r="G4037" s="378">
        <v>300</v>
      </c>
      <c r="H4037" s="378">
        <v>2100</v>
      </c>
      <c r="I4037" s="379">
        <v>2.8191590046E-3</v>
      </c>
      <c r="J4037" s="379">
        <v>9.3971966799999994E-6</v>
      </c>
      <c r="K4037" s="379">
        <v>0</v>
      </c>
    </row>
    <row r="4038" spans="2:11" x14ac:dyDescent="0.2">
      <c r="B4038" s="375" t="s">
        <v>2469</v>
      </c>
      <c r="C4038" s="359" t="s">
        <v>1860</v>
      </c>
      <c r="D4038" s="359" t="s">
        <v>1783</v>
      </c>
      <c r="E4038" s="376" t="s">
        <v>1982</v>
      </c>
      <c r="F4038" s="377">
        <v>30</v>
      </c>
      <c r="G4038" s="378">
        <v>32</v>
      </c>
      <c r="H4038" s="378">
        <v>960</v>
      </c>
      <c r="I4038" s="379">
        <v>1.2887584021000001E-3</v>
      </c>
      <c r="J4038" s="379">
        <v>4.0273700070000002E-5</v>
      </c>
      <c r="K4038" s="379">
        <v>0</v>
      </c>
    </row>
    <row r="4039" spans="2:11" x14ac:dyDescent="0.2">
      <c r="B4039" s="375" t="s">
        <v>2469</v>
      </c>
      <c r="C4039" s="359" t="s">
        <v>1863</v>
      </c>
      <c r="D4039" s="359" t="s">
        <v>1779</v>
      </c>
      <c r="E4039" s="376" t="s">
        <v>1982</v>
      </c>
      <c r="F4039" s="377">
        <v>13</v>
      </c>
      <c r="G4039" s="378">
        <v>215</v>
      </c>
      <c r="H4039" s="378">
        <v>2795</v>
      </c>
      <c r="I4039" s="379">
        <v>3.7521663894499999E-3</v>
      </c>
      <c r="J4039" s="379">
        <v>1.7451936700000001E-5</v>
      </c>
      <c r="K4039" s="379">
        <v>0</v>
      </c>
    </row>
    <row r="4040" spans="2:11" x14ac:dyDescent="0.2">
      <c r="B4040" s="375" t="s">
        <v>2469</v>
      </c>
      <c r="C4040" s="359" t="s">
        <v>1877</v>
      </c>
      <c r="D4040" s="359" t="s">
        <v>1779</v>
      </c>
      <c r="E4040" s="376" t="s">
        <v>1982</v>
      </c>
      <c r="F4040" s="377">
        <v>2</v>
      </c>
      <c r="G4040" s="378">
        <v>330</v>
      </c>
      <c r="H4040" s="378">
        <v>660</v>
      </c>
      <c r="I4040" s="379">
        <v>8.8602140144000002E-4</v>
      </c>
      <c r="J4040" s="379">
        <v>2.68491334E-6</v>
      </c>
      <c r="K4040" s="379">
        <v>0</v>
      </c>
    </row>
    <row r="4041" spans="2:11" x14ac:dyDescent="0.2">
      <c r="B4041" s="375" t="s">
        <v>2469</v>
      </c>
      <c r="C4041" s="359" t="s">
        <v>1880</v>
      </c>
      <c r="D4041" s="359" t="s">
        <v>1779</v>
      </c>
      <c r="E4041" s="376" t="s">
        <v>1982</v>
      </c>
      <c r="F4041" s="377">
        <v>2</v>
      </c>
      <c r="G4041" s="378">
        <v>105</v>
      </c>
      <c r="H4041" s="378">
        <v>210</v>
      </c>
      <c r="I4041" s="379">
        <v>2.8191590046000001E-4</v>
      </c>
      <c r="J4041" s="379">
        <v>2.68491334E-6</v>
      </c>
      <c r="K4041" s="379">
        <v>0</v>
      </c>
    </row>
    <row r="4042" spans="2:11" x14ac:dyDescent="0.2">
      <c r="B4042" s="375" t="s">
        <v>2469</v>
      </c>
      <c r="C4042" s="359" t="s">
        <v>1880</v>
      </c>
      <c r="D4042" s="359" t="s">
        <v>1779</v>
      </c>
      <c r="E4042" s="376" t="s">
        <v>1982</v>
      </c>
      <c r="F4042" s="377">
        <v>25</v>
      </c>
      <c r="G4042" s="378">
        <v>152</v>
      </c>
      <c r="H4042" s="378">
        <v>3800</v>
      </c>
      <c r="I4042" s="379">
        <v>5.1013353416500002E-3</v>
      </c>
      <c r="J4042" s="379">
        <v>3.3561416719999998E-5</v>
      </c>
      <c r="K4042" s="379">
        <v>0</v>
      </c>
    </row>
    <row r="4043" spans="2:11" x14ac:dyDescent="0.2">
      <c r="B4043" s="375" t="s">
        <v>2469</v>
      </c>
      <c r="C4043" s="359" t="s">
        <v>2158</v>
      </c>
      <c r="D4043" s="359" t="s">
        <v>1779</v>
      </c>
      <c r="E4043" s="376" t="s">
        <v>1982</v>
      </c>
      <c r="F4043" s="377">
        <v>1</v>
      </c>
      <c r="G4043" s="378">
        <v>345</v>
      </c>
      <c r="H4043" s="378">
        <v>345</v>
      </c>
      <c r="I4043" s="379">
        <v>4.6314755074999998E-4</v>
      </c>
      <c r="J4043" s="379">
        <v>1.34245667E-6</v>
      </c>
      <c r="K4043" s="379">
        <v>0</v>
      </c>
    </row>
    <row r="4044" spans="2:11" x14ac:dyDescent="0.2">
      <c r="B4044" s="375" t="s">
        <v>2469</v>
      </c>
      <c r="C4044" s="359" t="s">
        <v>1885</v>
      </c>
      <c r="D4044" s="359" t="s">
        <v>1779</v>
      </c>
      <c r="E4044" s="376" t="s">
        <v>1982</v>
      </c>
      <c r="F4044" s="377">
        <v>11</v>
      </c>
      <c r="G4044" s="378">
        <v>95</v>
      </c>
      <c r="H4044" s="378">
        <v>1045</v>
      </c>
      <c r="I4044" s="379">
        <v>1.40286721895E-3</v>
      </c>
      <c r="J4044" s="379">
        <v>1.4767023359999999E-5</v>
      </c>
      <c r="K4044" s="379">
        <v>0</v>
      </c>
    </row>
    <row r="4045" spans="2:11" x14ac:dyDescent="0.2">
      <c r="B4045" s="375" t="s">
        <v>2469</v>
      </c>
      <c r="C4045" s="359" t="s">
        <v>1886</v>
      </c>
      <c r="D4045" s="359" t="s">
        <v>1779</v>
      </c>
      <c r="E4045" s="376" t="s">
        <v>1982</v>
      </c>
      <c r="F4045" s="377">
        <v>1</v>
      </c>
      <c r="G4045" s="378">
        <v>30</v>
      </c>
      <c r="H4045" s="378">
        <v>30</v>
      </c>
      <c r="I4045" s="379">
        <v>4.0273700070000002E-5</v>
      </c>
      <c r="J4045" s="379">
        <v>1.34245667E-6</v>
      </c>
      <c r="K4045" s="379">
        <v>0</v>
      </c>
    </row>
    <row r="4046" spans="2:11" x14ac:dyDescent="0.2">
      <c r="B4046" s="375" t="s">
        <v>2469</v>
      </c>
      <c r="C4046" s="359" t="s">
        <v>1886</v>
      </c>
      <c r="D4046" s="359" t="s">
        <v>1779</v>
      </c>
      <c r="E4046" s="376" t="s">
        <v>1982</v>
      </c>
      <c r="F4046" s="377">
        <v>1</v>
      </c>
      <c r="G4046" s="378">
        <v>35</v>
      </c>
      <c r="H4046" s="378">
        <v>35</v>
      </c>
      <c r="I4046" s="379">
        <v>4.6985983409999997E-5</v>
      </c>
      <c r="J4046" s="379">
        <v>1.34245667E-6</v>
      </c>
      <c r="K4046" s="379">
        <v>0</v>
      </c>
    </row>
    <row r="4047" spans="2:11" x14ac:dyDescent="0.2">
      <c r="B4047" s="375" t="s">
        <v>2469</v>
      </c>
      <c r="C4047" s="359" t="s">
        <v>1900</v>
      </c>
      <c r="D4047" s="359" t="s">
        <v>1779</v>
      </c>
      <c r="E4047" s="376" t="s">
        <v>1982</v>
      </c>
      <c r="F4047" s="377">
        <v>12</v>
      </c>
      <c r="G4047" s="378">
        <v>10</v>
      </c>
      <c r="H4047" s="378">
        <v>120</v>
      </c>
      <c r="I4047" s="379">
        <v>1.6109480026E-4</v>
      </c>
      <c r="J4047" s="379">
        <v>1.610948003E-5</v>
      </c>
      <c r="K4047" s="379">
        <v>0</v>
      </c>
    </row>
    <row r="4048" spans="2:11" x14ac:dyDescent="0.2">
      <c r="B4048" s="375" t="s">
        <v>2470</v>
      </c>
      <c r="C4048" s="359" t="s">
        <v>1921</v>
      </c>
      <c r="D4048" s="359" t="s">
        <v>1779</v>
      </c>
      <c r="E4048" s="376" t="s">
        <v>1982</v>
      </c>
      <c r="F4048" s="377">
        <v>85</v>
      </c>
      <c r="G4048" s="378">
        <v>329.70588235294099</v>
      </c>
      <c r="H4048" s="378">
        <v>28025</v>
      </c>
      <c r="I4048" s="379">
        <v>3.7622348144659999E-2</v>
      </c>
      <c r="J4048" s="379">
        <v>1.1410881685000001E-4</v>
      </c>
      <c r="K4048" s="379">
        <v>0</v>
      </c>
    </row>
    <row r="4049" spans="2:11" x14ac:dyDescent="0.2">
      <c r="B4049" s="375" t="s">
        <v>2470</v>
      </c>
      <c r="C4049" s="359" t="s">
        <v>1823</v>
      </c>
      <c r="D4049" s="359" t="s">
        <v>1779</v>
      </c>
      <c r="E4049" s="376" t="s">
        <v>1982</v>
      </c>
      <c r="F4049" s="377">
        <v>78</v>
      </c>
      <c r="G4049" s="378">
        <v>299</v>
      </c>
      <c r="H4049" s="378">
        <v>23322</v>
      </c>
      <c r="I4049" s="379">
        <v>3.1308774431030001E-2</v>
      </c>
      <c r="J4049" s="379">
        <v>1.0471162017E-4</v>
      </c>
      <c r="K4049" s="379">
        <v>0</v>
      </c>
    </row>
    <row r="4050" spans="2:11" x14ac:dyDescent="0.2">
      <c r="B4050" s="375" t="s">
        <v>2470</v>
      </c>
      <c r="C4050" s="359" t="s">
        <v>2060</v>
      </c>
      <c r="D4050" s="359" t="s">
        <v>1779</v>
      </c>
      <c r="E4050" s="376" t="s">
        <v>1982</v>
      </c>
      <c r="F4050" s="377">
        <v>3</v>
      </c>
      <c r="G4050" s="378">
        <v>205</v>
      </c>
      <c r="H4050" s="378">
        <v>615</v>
      </c>
      <c r="I4050" s="379">
        <v>8.2561085135E-4</v>
      </c>
      <c r="J4050" s="379">
        <v>4.02737001E-6</v>
      </c>
      <c r="K4050" s="379">
        <v>0</v>
      </c>
    </row>
    <row r="4051" spans="2:11" x14ac:dyDescent="0.2">
      <c r="B4051" s="375" t="s">
        <v>2470</v>
      </c>
      <c r="C4051" s="359" t="s">
        <v>1830</v>
      </c>
      <c r="D4051" s="359" t="s">
        <v>1779</v>
      </c>
      <c r="E4051" s="376" t="s">
        <v>1982</v>
      </c>
      <c r="F4051" s="377">
        <v>2</v>
      </c>
      <c r="G4051" s="378">
        <v>225</v>
      </c>
      <c r="H4051" s="378">
        <v>450</v>
      </c>
      <c r="I4051" s="379">
        <v>6.0410550097999996E-4</v>
      </c>
      <c r="J4051" s="379">
        <v>2.68491334E-6</v>
      </c>
      <c r="K4051" s="379">
        <v>0</v>
      </c>
    </row>
    <row r="4052" spans="2:11" x14ac:dyDescent="0.2">
      <c r="B4052" s="375" t="s">
        <v>2470</v>
      </c>
      <c r="C4052" s="359" t="s">
        <v>1930</v>
      </c>
      <c r="D4052" s="359" t="s">
        <v>1779</v>
      </c>
      <c r="E4052" s="376" t="s">
        <v>1982</v>
      </c>
      <c r="F4052" s="377">
        <v>17</v>
      </c>
      <c r="G4052" s="378">
        <v>145</v>
      </c>
      <c r="H4052" s="378">
        <v>2465</v>
      </c>
      <c r="I4052" s="379">
        <v>3.3091556887299999E-3</v>
      </c>
      <c r="J4052" s="379">
        <v>2.2821763370000001E-5</v>
      </c>
      <c r="K4052" s="379">
        <v>0</v>
      </c>
    </row>
    <row r="4053" spans="2:11" x14ac:dyDescent="0.2">
      <c r="B4053" s="375" t="s">
        <v>2470</v>
      </c>
      <c r="C4053" s="359" t="s">
        <v>1930</v>
      </c>
      <c r="D4053" s="359" t="s">
        <v>1779</v>
      </c>
      <c r="E4053" s="376" t="s">
        <v>1982</v>
      </c>
      <c r="F4053" s="377">
        <v>18</v>
      </c>
      <c r="G4053" s="378">
        <v>140</v>
      </c>
      <c r="H4053" s="378">
        <v>2520</v>
      </c>
      <c r="I4053" s="379">
        <v>3.3829908055100001E-3</v>
      </c>
      <c r="J4053" s="379">
        <v>2.4164220039999999E-5</v>
      </c>
      <c r="K4053" s="379">
        <v>0</v>
      </c>
    </row>
    <row r="4054" spans="2:11" x14ac:dyDescent="0.2">
      <c r="B4054" s="375" t="s">
        <v>2470</v>
      </c>
      <c r="C4054" s="359" t="s">
        <v>1930</v>
      </c>
      <c r="D4054" s="359" t="s">
        <v>1779</v>
      </c>
      <c r="E4054" s="376" t="s">
        <v>1982</v>
      </c>
      <c r="F4054" s="377">
        <v>62</v>
      </c>
      <c r="G4054" s="378">
        <v>240</v>
      </c>
      <c r="H4054" s="378">
        <v>14880</v>
      </c>
      <c r="I4054" s="379">
        <v>1.997575523256E-2</v>
      </c>
      <c r="J4054" s="379">
        <v>8.3232313470000003E-5</v>
      </c>
      <c r="K4054" s="379">
        <v>0</v>
      </c>
    </row>
    <row r="4055" spans="2:11" x14ac:dyDescent="0.2">
      <c r="B4055" s="375" t="s">
        <v>2470</v>
      </c>
      <c r="C4055" s="359" t="s">
        <v>1844</v>
      </c>
      <c r="D4055" s="359" t="s">
        <v>1779</v>
      </c>
      <c r="E4055" s="376" t="s">
        <v>1982</v>
      </c>
      <c r="F4055" s="377">
        <v>2</v>
      </c>
      <c r="G4055" s="378">
        <v>195</v>
      </c>
      <c r="H4055" s="378">
        <v>390</v>
      </c>
      <c r="I4055" s="379">
        <v>5.2355810085000004E-4</v>
      </c>
      <c r="J4055" s="379">
        <v>2.68491334E-6</v>
      </c>
      <c r="K4055" s="379">
        <v>0</v>
      </c>
    </row>
    <row r="4056" spans="2:11" x14ac:dyDescent="0.2">
      <c r="B4056" s="375" t="s">
        <v>2470</v>
      </c>
      <c r="C4056" s="359" t="s">
        <v>2064</v>
      </c>
      <c r="D4056" s="359" t="s">
        <v>1783</v>
      </c>
      <c r="E4056" s="376" t="s">
        <v>1982</v>
      </c>
      <c r="F4056" s="377">
        <v>3</v>
      </c>
      <c r="G4056" s="378">
        <v>210</v>
      </c>
      <c r="H4056" s="378">
        <v>630</v>
      </c>
      <c r="I4056" s="379">
        <v>8.4574770137999997E-4</v>
      </c>
      <c r="J4056" s="379">
        <v>4.02737001E-6</v>
      </c>
      <c r="K4056" s="379">
        <v>0</v>
      </c>
    </row>
    <row r="4057" spans="2:11" x14ac:dyDescent="0.2">
      <c r="B4057" s="375" t="s">
        <v>2470</v>
      </c>
      <c r="C4057" s="359" t="s">
        <v>2064</v>
      </c>
      <c r="D4057" s="359" t="s">
        <v>1783</v>
      </c>
      <c r="E4057" s="376" t="s">
        <v>1982</v>
      </c>
      <c r="F4057" s="377">
        <v>14</v>
      </c>
      <c r="G4057" s="378">
        <v>720</v>
      </c>
      <c r="H4057" s="378">
        <v>10080</v>
      </c>
      <c r="I4057" s="379">
        <v>1.353196322206E-2</v>
      </c>
      <c r="J4057" s="379">
        <v>1.8794393359999999E-5</v>
      </c>
      <c r="K4057" s="379">
        <v>0</v>
      </c>
    </row>
    <row r="4058" spans="2:11" x14ac:dyDescent="0.2">
      <c r="B4058" s="375" t="s">
        <v>2470</v>
      </c>
      <c r="C4058" s="359" t="s">
        <v>2020</v>
      </c>
      <c r="D4058" s="359" t="s">
        <v>1783</v>
      </c>
      <c r="E4058" s="376" t="s">
        <v>1982</v>
      </c>
      <c r="F4058" s="377">
        <v>96</v>
      </c>
      <c r="G4058" s="378">
        <v>320</v>
      </c>
      <c r="H4058" s="378">
        <v>30720</v>
      </c>
      <c r="I4058" s="379">
        <v>4.1240268867220001E-2</v>
      </c>
      <c r="J4058" s="379">
        <v>1.2887584020999999E-4</v>
      </c>
      <c r="K4058" s="379">
        <v>0</v>
      </c>
    </row>
    <row r="4059" spans="2:11" x14ac:dyDescent="0.2">
      <c r="B4059" s="375" t="s">
        <v>2470</v>
      </c>
      <c r="C4059" s="359" t="s">
        <v>2005</v>
      </c>
      <c r="D4059" s="359" t="s">
        <v>1779</v>
      </c>
      <c r="E4059" s="376" t="s">
        <v>1982</v>
      </c>
      <c r="F4059" s="377">
        <v>7</v>
      </c>
      <c r="G4059" s="378">
        <v>100</v>
      </c>
      <c r="H4059" s="378">
        <v>700</v>
      </c>
      <c r="I4059" s="379">
        <v>9.3971966819999999E-4</v>
      </c>
      <c r="J4059" s="379">
        <v>9.3971966799999994E-6</v>
      </c>
      <c r="K4059" s="379">
        <v>0</v>
      </c>
    </row>
    <row r="4060" spans="2:11" x14ac:dyDescent="0.2">
      <c r="B4060" s="375" t="s">
        <v>2470</v>
      </c>
      <c r="C4060" s="359" t="s">
        <v>1852</v>
      </c>
      <c r="D4060" s="359" t="s">
        <v>1779</v>
      </c>
      <c r="E4060" s="376" t="s">
        <v>1982</v>
      </c>
      <c r="F4060" s="377">
        <v>28</v>
      </c>
      <c r="G4060" s="378">
        <v>329</v>
      </c>
      <c r="H4060" s="378">
        <v>9212</v>
      </c>
      <c r="I4060" s="379">
        <v>1.236671083349E-2</v>
      </c>
      <c r="J4060" s="379">
        <v>3.7588786730000001E-5</v>
      </c>
      <c r="K4060" s="379">
        <v>0</v>
      </c>
    </row>
    <row r="4061" spans="2:11" x14ac:dyDescent="0.2">
      <c r="B4061" s="375" t="s">
        <v>2470</v>
      </c>
      <c r="C4061" s="359" t="s">
        <v>1956</v>
      </c>
      <c r="D4061" s="359" t="s">
        <v>1783</v>
      </c>
      <c r="E4061" s="376" t="s">
        <v>1982</v>
      </c>
      <c r="F4061" s="377">
        <v>7</v>
      </c>
      <c r="G4061" s="378">
        <v>240</v>
      </c>
      <c r="H4061" s="378">
        <v>1680</v>
      </c>
      <c r="I4061" s="379">
        <v>2.2553272036800001E-3</v>
      </c>
      <c r="J4061" s="379">
        <v>9.3971966799999994E-6</v>
      </c>
      <c r="K4061" s="379">
        <v>0</v>
      </c>
    </row>
    <row r="4062" spans="2:11" x14ac:dyDescent="0.2">
      <c r="B4062" s="375" t="s">
        <v>2470</v>
      </c>
      <c r="C4062" s="359" t="s">
        <v>1956</v>
      </c>
      <c r="D4062" s="359" t="s">
        <v>1783</v>
      </c>
      <c r="E4062" s="376" t="s">
        <v>1982</v>
      </c>
      <c r="F4062" s="377">
        <v>11</v>
      </c>
      <c r="G4062" s="378">
        <v>203</v>
      </c>
      <c r="H4062" s="378">
        <v>2233</v>
      </c>
      <c r="I4062" s="379">
        <v>2.99770574155E-3</v>
      </c>
      <c r="J4062" s="379">
        <v>1.4767023359999999E-5</v>
      </c>
      <c r="K4062" s="379">
        <v>0</v>
      </c>
    </row>
    <row r="4063" spans="2:11" x14ac:dyDescent="0.2">
      <c r="B4063" s="375" t="s">
        <v>2470</v>
      </c>
      <c r="C4063" s="359" t="s">
        <v>2054</v>
      </c>
      <c r="D4063" s="359" t="s">
        <v>2547</v>
      </c>
      <c r="E4063" s="376" t="s">
        <v>1982</v>
      </c>
      <c r="F4063" s="377">
        <v>43</v>
      </c>
      <c r="G4063" s="378">
        <v>165</v>
      </c>
      <c r="H4063" s="378">
        <v>7095</v>
      </c>
      <c r="I4063" s="379">
        <v>9.5247300655300002E-3</v>
      </c>
      <c r="J4063" s="379">
        <v>5.772563676E-5</v>
      </c>
      <c r="K4063" s="379">
        <v>0</v>
      </c>
    </row>
    <row r="4064" spans="2:11" x14ac:dyDescent="0.2">
      <c r="B4064" s="375" t="s">
        <v>2470</v>
      </c>
      <c r="C4064" s="359" t="s">
        <v>2093</v>
      </c>
      <c r="D4064" s="359" t="s">
        <v>1779</v>
      </c>
      <c r="E4064" s="376" t="s">
        <v>1982</v>
      </c>
      <c r="F4064" s="377">
        <v>1</v>
      </c>
      <c r="G4064" s="378">
        <v>30</v>
      </c>
      <c r="H4064" s="378">
        <v>30</v>
      </c>
      <c r="I4064" s="379">
        <v>4.0273700070000002E-5</v>
      </c>
      <c r="J4064" s="379">
        <v>1.34245667E-6</v>
      </c>
      <c r="K4064" s="379">
        <v>0</v>
      </c>
    </row>
    <row r="4065" spans="2:11" x14ac:dyDescent="0.2">
      <c r="B4065" s="375" t="s">
        <v>2470</v>
      </c>
      <c r="C4065" s="359" t="s">
        <v>1886</v>
      </c>
      <c r="D4065" s="359" t="s">
        <v>1779</v>
      </c>
      <c r="E4065" s="376" t="s">
        <v>1982</v>
      </c>
      <c r="F4065" s="377">
        <v>5</v>
      </c>
      <c r="G4065" s="378">
        <v>52</v>
      </c>
      <c r="H4065" s="378">
        <v>260</v>
      </c>
      <c r="I4065" s="379">
        <v>3.4903873389999999E-4</v>
      </c>
      <c r="J4065" s="379">
        <v>6.7122833400000002E-6</v>
      </c>
      <c r="K4065" s="379">
        <v>0</v>
      </c>
    </row>
    <row r="4066" spans="2:11" x14ac:dyDescent="0.2">
      <c r="B4066" s="375" t="s">
        <v>2470</v>
      </c>
      <c r="C4066" s="359" t="s">
        <v>1886</v>
      </c>
      <c r="D4066" s="359" t="s">
        <v>1779</v>
      </c>
      <c r="E4066" s="376" t="s">
        <v>1982</v>
      </c>
      <c r="F4066" s="377">
        <v>5</v>
      </c>
      <c r="G4066" s="378">
        <v>150</v>
      </c>
      <c r="H4066" s="378">
        <v>750</v>
      </c>
      <c r="I4066" s="379">
        <v>1.0068425016399999E-3</v>
      </c>
      <c r="J4066" s="379">
        <v>6.7122833400000002E-6</v>
      </c>
      <c r="K4066" s="379">
        <v>0</v>
      </c>
    </row>
    <row r="4067" spans="2:11" x14ac:dyDescent="0.2">
      <c r="B4067" s="375" t="s">
        <v>2470</v>
      </c>
      <c r="C4067" s="359" t="s">
        <v>1886</v>
      </c>
      <c r="D4067" s="359" t="s">
        <v>1779</v>
      </c>
      <c r="E4067" s="376" t="s">
        <v>1982</v>
      </c>
      <c r="F4067" s="377">
        <v>48</v>
      </c>
      <c r="G4067" s="378">
        <v>245</v>
      </c>
      <c r="H4067" s="378">
        <v>11760</v>
      </c>
      <c r="I4067" s="379">
        <v>1.5787290425729999E-2</v>
      </c>
      <c r="J4067" s="379">
        <v>6.4437920109999998E-5</v>
      </c>
      <c r="K4067" s="379">
        <v>0</v>
      </c>
    </row>
    <row r="4068" spans="2:11" x14ac:dyDescent="0.2">
      <c r="B4068" s="375" t="s">
        <v>2470</v>
      </c>
      <c r="C4068" s="359" t="s">
        <v>2389</v>
      </c>
      <c r="D4068" s="359" t="s">
        <v>1779</v>
      </c>
      <c r="E4068" s="376" t="s">
        <v>1982</v>
      </c>
      <c r="F4068" s="377">
        <v>204</v>
      </c>
      <c r="G4068" s="378">
        <v>181</v>
      </c>
      <c r="H4068" s="378">
        <v>36924</v>
      </c>
      <c r="I4068" s="379">
        <v>4.9568870040800003E-2</v>
      </c>
      <c r="J4068" s="379">
        <v>2.7386116044999999E-4</v>
      </c>
      <c r="K4068" s="379">
        <v>0</v>
      </c>
    </row>
    <row r="4069" spans="2:11" x14ac:dyDescent="0.2">
      <c r="B4069" s="375" t="s">
        <v>2470</v>
      </c>
      <c r="C4069" s="359" t="s">
        <v>2082</v>
      </c>
      <c r="D4069" s="359" t="s">
        <v>1779</v>
      </c>
      <c r="E4069" s="376" t="s">
        <v>1982</v>
      </c>
      <c r="F4069" s="377">
        <v>1</v>
      </c>
      <c r="G4069" s="378">
        <v>205</v>
      </c>
      <c r="H4069" s="378">
        <v>205</v>
      </c>
      <c r="I4069" s="379">
        <v>2.7520361712000003E-4</v>
      </c>
      <c r="J4069" s="379">
        <v>1.34245667E-6</v>
      </c>
      <c r="K4069" s="379">
        <v>0</v>
      </c>
    </row>
    <row r="4070" spans="2:11" x14ac:dyDescent="0.2">
      <c r="B4070" s="375" t="s">
        <v>2470</v>
      </c>
      <c r="C4070" s="359" t="s">
        <v>1978</v>
      </c>
      <c r="D4070" s="359" t="s">
        <v>1779</v>
      </c>
      <c r="E4070" s="376" t="s">
        <v>1982</v>
      </c>
      <c r="F4070" s="377">
        <v>2</v>
      </c>
      <c r="G4070" s="378">
        <v>10</v>
      </c>
      <c r="H4070" s="378">
        <v>20</v>
      </c>
      <c r="I4070" s="379">
        <v>2.6849133380000001E-5</v>
      </c>
      <c r="J4070" s="379">
        <v>2.68491334E-6</v>
      </c>
      <c r="K4070" s="379">
        <v>0</v>
      </c>
    </row>
    <row r="4071" spans="2:11" x14ac:dyDescent="0.2">
      <c r="B4071" s="375" t="s">
        <v>2470</v>
      </c>
      <c r="C4071" s="359" t="s">
        <v>2180</v>
      </c>
      <c r="D4071" s="359" t="s">
        <v>2547</v>
      </c>
      <c r="E4071" s="376" t="s">
        <v>1982</v>
      </c>
      <c r="F4071" s="377">
        <v>1</v>
      </c>
      <c r="G4071" s="378">
        <v>10</v>
      </c>
      <c r="H4071" s="378">
        <v>10</v>
      </c>
      <c r="I4071" s="379">
        <v>1.342456669E-5</v>
      </c>
      <c r="J4071" s="379">
        <v>1.34245667E-6</v>
      </c>
      <c r="K4071" s="379">
        <v>0</v>
      </c>
    </row>
    <row r="4072" spans="2:11" x14ac:dyDescent="0.2">
      <c r="B4072" s="375" t="s">
        <v>2470</v>
      </c>
      <c r="C4072" s="359" t="s">
        <v>2180</v>
      </c>
      <c r="D4072" s="359" t="s">
        <v>2547</v>
      </c>
      <c r="E4072" s="376" t="s">
        <v>1982</v>
      </c>
      <c r="F4072" s="377">
        <v>510</v>
      </c>
      <c r="G4072" s="378">
        <v>5</v>
      </c>
      <c r="H4072" s="378">
        <v>2550</v>
      </c>
      <c r="I4072" s="379">
        <v>3.4232645055799998E-3</v>
      </c>
      <c r="J4072" s="379">
        <v>6.8465290112000002E-4</v>
      </c>
      <c r="K4072" s="379">
        <v>0</v>
      </c>
    </row>
    <row r="4073" spans="2:11" x14ac:dyDescent="0.2">
      <c r="B4073" s="375" t="s">
        <v>2471</v>
      </c>
      <c r="C4073" s="359" t="s">
        <v>1999</v>
      </c>
      <c r="D4073" s="359" t="s">
        <v>1783</v>
      </c>
      <c r="E4073" s="376" t="s">
        <v>1982</v>
      </c>
      <c r="F4073" s="377">
        <v>8</v>
      </c>
      <c r="G4073" s="378">
        <v>160</v>
      </c>
      <c r="H4073" s="378">
        <v>1280</v>
      </c>
      <c r="I4073" s="379">
        <v>1.7183445361299999E-3</v>
      </c>
      <c r="J4073" s="379">
        <v>1.073965335E-5</v>
      </c>
      <c r="K4073" s="379">
        <v>0</v>
      </c>
    </row>
    <row r="4074" spans="2:11" x14ac:dyDescent="0.2">
      <c r="B4074" s="375" t="s">
        <v>2471</v>
      </c>
      <c r="C4074" s="359" t="s">
        <v>1808</v>
      </c>
      <c r="D4074" s="359" t="s">
        <v>1779</v>
      </c>
      <c r="E4074" s="376" t="s">
        <v>1982</v>
      </c>
      <c r="F4074" s="377">
        <v>55</v>
      </c>
      <c r="G4074" s="378">
        <v>117</v>
      </c>
      <c r="H4074" s="378">
        <v>6435</v>
      </c>
      <c r="I4074" s="379">
        <v>8.6387086640799995E-3</v>
      </c>
      <c r="J4074" s="379">
        <v>7.3835116789999994E-5</v>
      </c>
      <c r="K4074" s="379">
        <v>0</v>
      </c>
    </row>
    <row r="4075" spans="2:11" x14ac:dyDescent="0.2">
      <c r="B4075" s="375" t="s">
        <v>2471</v>
      </c>
      <c r="C4075" s="359" t="s">
        <v>2047</v>
      </c>
      <c r="D4075" s="359" t="s">
        <v>1779</v>
      </c>
      <c r="E4075" s="376" t="s">
        <v>1982</v>
      </c>
      <c r="F4075" s="377">
        <v>3</v>
      </c>
      <c r="G4075" s="378">
        <v>51</v>
      </c>
      <c r="H4075" s="378">
        <v>153</v>
      </c>
      <c r="I4075" s="379">
        <v>2.0539587033E-4</v>
      </c>
      <c r="J4075" s="379">
        <v>4.02737001E-6</v>
      </c>
      <c r="K4075" s="379">
        <v>0</v>
      </c>
    </row>
    <row r="4076" spans="2:11" x14ac:dyDescent="0.2">
      <c r="B4076" s="375" t="s">
        <v>2471</v>
      </c>
      <c r="C4076" s="359" t="s">
        <v>1818</v>
      </c>
      <c r="D4076" s="359" t="s">
        <v>1779</v>
      </c>
      <c r="E4076" s="376" t="s">
        <v>1982</v>
      </c>
      <c r="F4076" s="377">
        <v>30</v>
      </c>
      <c r="G4076" s="378">
        <v>110</v>
      </c>
      <c r="H4076" s="378">
        <v>3300</v>
      </c>
      <c r="I4076" s="379">
        <v>4.4301070072199997E-3</v>
      </c>
      <c r="J4076" s="379">
        <v>4.0273700070000002E-5</v>
      </c>
      <c r="K4076" s="379">
        <v>0</v>
      </c>
    </row>
    <row r="4077" spans="2:11" x14ac:dyDescent="0.2">
      <c r="B4077" s="375" t="s">
        <v>2471</v>
      </c>
      <c r="C4077" s="359" t="s">
        <v>1921</v>
      </c>
      <c r="D4077" s="359" t="s">
        <v>1779</v>
      </c>
      <c r="E4077" s="376" t="s">
        <v>1982</v>
      </c>
      <c r="F4077" s="377">
        <v>11</v>
      </c>
      <c r="G4077" s="378">
        <v>145</v>
      </c>
      <c r="H4077" s="378">
        <v>1595</v>
      </c>
      <c r="I4077" s="379">
        <v>2.1412183868199999E-3</v>
      </c>
      <c r="J4077" s="379">
        <v>1.4767023359999999E-5</v>
      </c>
      <c r="K4077" s="379">
        <v>0</v>
      </c>
    </row>
    <row r="4078" spans="2:11" x14ac:dyDescent="0.2">
      <c r="B4078" s="375" t="s">
        <v>2471</v>
      </c>
      <c r="C4078" s="359" t="s">
        <v>2033</v>
      </c>
      <c r="D4078" s="359" t="s">
        <v>1779</v>
      </c>
      <c r="E4078" s="376" t="s">
        <v>1982</v>
      </c>
      <c r="F4078" s="377">
        <v>24</v>
      </c>
      <c r="G4078" s="378">
        <v>127</v>
      </c>
      <c r="H4078" s="378">
        <v>3048</v>
      </c>
      <c r="I4078" s="379">
        <v>4.0918079266699997E-3</v>
      </c>
      <c r="J4078" s="379">
        <v>3.2218960049999997E-5</v>
      </c>
      <c r="K4078" s="379">
        <v>0</v>
      </c>
    </row>
    <row r="4079" spans="2:11" x14ac:dyDescent="0.2">
      <c r="B4079" s="375" t="s">
        <v>2471</v>
      </c>
      <c r="C4079" s="359" t="s">
        <v>1930</v>
      </c>
      <c r="D4079" s="359" t="s">
        <v>1779</v>
      </c>
      <c r="E4079" s="376" t="s">
        <v>1982</v>
      </c>
      <c r="F4079" s="377">
        <v>1</v>
      </c>
      <c r="G4079" s="378">
        <v>110</v>
      </c>
      <c r="H4079" s="378">
        <v>110</v>
      </c>
      <c r="I4079" s="379">
        <v>1.4767023357000001E-4</v>
      </c>
      <c r="J4079" s="379">
        <v>1.34245667E-6</v>
      </c>
      <c r="K4079" s="379">
        <v>0</v>
      </c>
    </row>
    <row r="4080" spans="2:11" x14ac:dyDescent="0.2">
      <c r="B4080" s="375" t="s">
        <v>2471</v>
      </c>
      <c r="C4080" s="359" t="s">
        <v>1844</v>
      </c>
      <c r="D4080" s="359" t="s">
        <v>1779</v>
      </c>
      <c r="E4080" s="376" t="s">
        <v>1982</v>
      </c>
      <c r="F4080" s="377">
        <v>3</v>
      </c>
      <c r="G4080" s="378">
        <v>110</v>
      </c>
      <c r="H4080" s="378">
        <v>330</v>
      </c>
      <c r="I4080" s="379">
        <v>4.4301070072000001E-4</v>
      </c>
      <c r="J4080" s="379">
        <v>4.02737001E-6</v>
      </c>
      <c r="K4080" s="379">
        <v>0</v>
      </c>
    </row>
    <row r="4081" spans="2:11" x14ac:dyDescent="0.2">
      <c r="B4081" s="375" t="s">
        <v>2471</v>
      </c>
      <c r="C4081" s="359" t="s">
        <v>2005</v>
      </c>
      <c r="D4081" s="359" t="s">
        <v>1779</v>
      </c>
      <c r="E4081" s="376" t="s">
        <v>1982</v>
      </c>
      <c r="F4081" s="377">
        <v>20</v>
      </c>
      <c r="G4081" s="378">
        <v>150</v>
      </c>
      <c r="H4081" s="378">
        <v>3000</v>
      </c>
      <c r="I4081" s="379">
        <v>4.0273700065599997E-3</v>
      </c>
      <c r="J4081" s="379">
        <v>2.6849133380000001E-5</v>
      </c>
      <c r="K4081" s="379">
        <v>0</v>
      </c>
    </row>
    <row r="4082" spans="2:11" x14ac:dyDescent="0.2">
      <c r="B4082" s="375" t="s">
        <v>2471</v>
      </c>
      <c r="C4082" s="359" t="s">
        <v>2000</v>
      </c>
      <c r="D4082" s="359" t="s">
        <v>1783</v>
      </c>
      <c r="E4082" s="376" t="s">
        <v>1982</v>
      </c>
      <c r="F4082" s="377">
        <v>634</v>
      </c>
      <c r="G4082" s="378">
        <v>7</v>
      </c>
      <c r="H4082" s="378">
        <v>4438</v>
      </c>
      <c r="I4082" s="379">
        <v>5.9578226963800003E-3</v>
      </c>
      <c r="J4082" s="379">
        <v>8.5111752804999997E-4</v>
      </c>
      <c r="K4082" s="379">
        <v>0</v>
      </c>
    </row>
    <row r="4083" spans="2:11" x14ac:dyDescent="0.2">
      <c r="B4083" s="375" t="s">
        <v>2471</v>
      </c>
      <c r="C4083" s="359" t="s">
        <v>1880</v>
      </c>
      <c r="D4083" s="359" t="s">
        <v>1779</v>
      </c>
      <c r="E4083" s="376" t="s">
        <v>1982</v>
      </c>
      <c r="F4083" s="377">
        <v>42</v>
      </c>
      <c r="G4083" s="378">
        <v>225</v>
      </c>
      <c r="H4083" s="378">
        <v>9450</v>
      </c>
      <c r="I4083" s="379">
        <v>1.268621552068E-2</v>
      </c>
      <c r="J4083" s="379">
        <v>5.638318009E-5</v>
      </c>
      <c r="K4083" s="379">
        <v>0</v>
      </c>
    </row>
    <row r="4084" spans="2:11" x14ac:dyDescent="0.2">
      <c r="B4084" s="375" t="s">
        <v>2471</v>
      </c>
      <c r="C4084" s="359" t="s">
        <v>2054</v>
      </c>
      <c r="D4084" s="359" t="s">
        <v>2547</v>
      </c>
      <c r="E4084" s="376" t="s">
        <v>1982</v>
      </c>
      <c r="F4084" s="377">
        <v>60</v>
      </c>
      <c r="G4084" s="378">
        <v>135</v>
      </c>
      <c r="H4084" s="378">
        <v>8100</v>
      </c>
      <c r="I4084" s="379">
        <v>1.087389901772E-2</v>
      </c>
      <c r="J4084" s="379">
        <v>8.0547400130000002E-5</v>
      </c>
      <c r="K4084" s="379">
        <v>0</v>
      </c>
    </row>
    <row r="4085" spans="2:11" x14ac:dyDescent="0.2">
      <c r="B4085" s="375" t="s">
        <v>2471</v>
      </c>
      <c r="C4085" s="359" t="s">
        <v>1886</v>
      </c>
      <c r="D4085" s="359" t="s">
        <v>1779</v>
      </c>
      <c r="E4085" s="376" t="s">
        <v>1982</v>
      </c>
      <c r="F4085" s="377">
        <v>5</v>
      </c>
      <c r="G4085" s="378">
        <v>45</v>
      </c>
      <c r="H4085" s="378">
        <v>225</v>
      </c>
      <c r="I4085" s="379">
        <v>3.0205275048999998E-4</v>
      </c>
      <c r="J4085" s="379">
        <v>6.7122833400000002E-6</v>
      </c>
      <c r="K4085" s="379">
        <v>0</v>
      </c>
    </row>
    <row r="4086" spans="2:11" x14ac:dyDescent="0.2">
      <c r="B4086" s="375" t="s">
        <v>2471</v>
      </c>
      <c r="C4086" s="359" t="s">
        <v>1886</v>
      </c>
      <c r="D4086" s="359" t="s">
        <v>1779</v>
      </c>
      <c r="E4086" s="376" t="s">
        <v>1982</v>
      </c>
      <c r="F4086" s="377">
        <v>46</v>
      </c>
      <c r="G4086" s="378">
        <v>180</v>
      </c>
      <c r="H4086" s="378">
        <v>8280</v>
      </c>
      <c r="I4086" s="379">
        <v>1.1115541218120001E-2</v>
      </c>
      <c r="J4086" s="379">
        <v>6.1753006769999996E-5</v>
      </c>
      <c r="K4086" s="379">
        <v>0</v>
      </c>
    </row>
    <row r="4087" spans="2:11" x14ac:dyDescent="0.2">
      <c r="B4087" s="375" t="s">
        <v>2471</v>
      </c>
      <c r="C4087" s="359" t="s">
        <v>1887</v>
      </c>
      <c r="D4087" s="359" t="s">
        <v>1779</v>
      </c>
      <c r="E4087" s="376" t="s">
        <v>1982</v>
      </c>
      <c r="F4087" s="377">
        <v>4</v>
      </c>
      <c r="G4087" s="378">
        <v>30</v>
      </c>
      <c r="H4087" s="378">
        <v>120</v>
      </c>
      <c r="I4087" s="379">
        <v>1.6109480026E-4</v>
      </c>
      <c r="J4087" s="379">
        <v>5.36982668E-6</v>
      </c>
      <c r="K4087" s="379">
        <v>0</v>
      </c>
    </row>
    <row r="4088" spans="2:11" x14ac:dyDescent="0.2">
      <c r="B4088" s="375" t="s">
        <v>2471</v>
      </c>
      <c r="C4088" s="359" t="s">
        <v>1888</v>
      </c>
      <c r="D4088" s="359" t="s">
        <v>1779</v>
      </c>
      <c r="E4088" s="376" t="s">
        <v>1982</v>
      </c>
      <c r="F4088" s="377">
        <v>14</v>
      </c>
      <c r="G4088" s="378">
        <v>10</v>
      </c>
      <c r="H4088" s="378">
        <v>140</v>
      </c>
      <c r="I4088" s="379">
        <v>1.8794393363999999E-4</v>
      </c>
      <c r="J4088" s="379">
        <v>1.8794393359999999E-5</v>
      </c>
      <c r="K4088" s="379">
        <v>0</v>
      </c>
    </row>
    <row r="4089" spans="2:11" x14ac:dyDescent="0.2">
      <c r="B4089" s="375" t="s">
        <v>2471</v>
      </c>
      <c r="C4089" s="359" t="s">
        <v>2045</v>
      </c>
      <c r="D4089" s="359" t="s">
        <v>1779</v>
      </c>
      <c r="E4089" s="376" t="s">
        <v>1982</v>
      </c>
      <c r="F4089" s="377">
        <v>7</v>
      </c>
      <c r="G4089" s="378">
        <v>105</v>
      </c>
      <c r="H4089" s="378">
        <v>735</v>
      </c>
      <c r="I4089" s="379">
        <v>9.8670565160999995E-4</v>
      </c>
      <c r="J4089" s="379">
        <v>9.3971966799999994E-6</v>
      </c>
      <c r="K4089" s="379">
        <v>0</v>
      </c>
    </row>
    <row r="4090" spans="2:11" x14ac:dyDescent="0.2">
      <c r="B4090" s="375" t="s">
        <v>2472</v>
      </c>
      <c r="C4090" s="359" t="s">
        <v>1921</v>
      </c>
      <c r="D4090" s="359" t="s">
        <v>1779</v>
      </c>
      <c r="E4090" s="376" t="s">
        <v>1982</v>
      </c>
      <c r="F4090" s="377">
        <v>307</v>
      </c>
      <c r="G4090" s="378">
        <v>175</v>
      </c>
      <c r="H4090" s="378">
        <v>53725</v>
      </c>
      <c r="I4090" s="379">
        <v>7.2123484534229995E-2</v>
      </c>
      <c r="J4090" s="379">
        <v>4.1213419734000001E-4</v>
      </c>
      <c r="K4090" s="379">
        <v>0</v>
      </c>
    </row>
    <row r="4091" spans="2:11" x14ac:dyDescent="0.2">
      <c r="B4091" s="375" t="s">
        <v>2472</v>
      </c>
      <c r="C4091" s="359" t="s">
        <v>1830</v>
      </c>
      <c r="D4091" s="359" t="s">
        <v>1779</v>
      </c>
      <c r="E4091" s="376" t="s">
        <v>1982</v>
      </c>
      <c r="F4091" s="377">
        <v>28</v>
      </c>
      <c r="G4091" s="378">
        <v>47</v>
      </c>
      <c r="H4091" s="378">
        <v>1316</v>
      </c>
      <c r="I4091" s="379">
        <v>1.7666729762099999E-3</v>
      </c>
      <c r="J4091" s="379">
        <v>3.7588786730000001E-5</v>
      </c>
      <c r="K4091" s="379">
        <v>0</v>
      </c>
    </row>
    <row r="4092" spans="2:11" x14ac:dyDescent="0.2">
      <c r="B4092" s="375" t="s">
        <v>2472</v>
      </c>
      <c r="C4092" s="359" t="s">
        <v>1930</v>
      </c>
      <c r="D4092" s="359" t="s">
        <v>1779</v>
      </c>
      <c r="E4092" s="376" t="s">
        <v>1982</v>
      </c>
      <c r="F4092" s="377">
        <v>2</v>
      </c>
      <c r="G4092" s="378">
        <v>70</v>
      </c>
      <c r="H4092" s="378">
        <v>140</v>
      </c>
      <c r="I4092" s="379">
        <v>1.8794393363999999E-4</v>
      </c>
      <c r="J4092" s="379">
        <v>2.68491334E-6</v>
      </c>
      <c r="K4092" s="379">
        <v>0</v>
      </c>
    </row>
    <row r="4093" spans="2:11" x14ac:dyDescent="0.2">
      <c r="B4093" s="375" t="s">
        <v>2472</v>
      </c>
      <c r="C4093" s="359" t="s">
        <v>2005</v>
      </c>
      <c r="D4093" s="359" t="s">
        <v>1779</v>
      </c>
      <c r="E4093" s="376" t="s">
        <v>1982</v>
      </c>
      <c r="F4093" s="377">
        <v>18</v>
      </c>
      <c r="G4093" s="378">
        <v>160</v>
      </c>
      <c r="H4093" s="378">
        <v>2880</v>
      </c>
      <c r="I4093" s="379">
        <v>3.8662752062999998E-3</v>
      </c>
      <c r="J4093" s="379">
        <v>2.4164220039999999E-5</v>
      </c>
      <c r="K4093" s="379">
        <v>0</v>
      </c>
    </row>
    <row r="4094" spans="2:11" x14ac:dyDescent="0.2">
      <c r="B4094" s="375" t="s">
        <v>2472</v>
      </c>
      <c r="C4094" s="359" t="s">
        <v>1849</v>
      </c>
      <c r="D4094" s="359" t="s">
        <v>1779</v>
      </c>
      <c r="E4094" s="376" t="s">
        <v>1982</v>
      </c>
      <c r="F4094" s="377">
        <v>2</v>
      </c>
      <c r="G4094" s="378">
        <v>70</v>
      </c>
      <c r="H4094" s="378">
        <v>140</v>
      </c>
      <c r="I4094" s="379">
        <v>1.8794393363999999E-4</v>
      </c>
      <c r="J4094" s="379">
        <v>2.68491334E-6</v>
      </c>
      <c r="K4094" s="379">
        <v>0</v>
      </c>
    </row>
    <row r="4095" spans="2:11" x14ac:dyDescent="0.2">
      <c r="B4095" s="375" t="s">
        <v>2472</v>
      </c>
      <c r="C4095" s="359" t="s">
        <v>1849</v>
      </c>
      <c r="D4095" s="359" t="s">
        <v>1779</v>
      </c>
      <c r="E4095" s="376" t="s">
        <v>1982</v>
      </c>
      <c r="F4095" s="377">
        <v>2</v>
      </c>
      <c r="G4095" s="378">
        <v>105</v>
      </c>
      <c r="H4095" s="378">
        <v>210</v>
      </c>
      <c r="I4095" s="379">
        <v>2.8191590046000001E-4</v>
      </c>
      <c r="J4095" s="379">
        <v>2.68491334E-6</v>
      </c>
      <c r="K4095" s="379">
        <v>0</v>
      </c>
    </row>
    <row r="4096" spans="2:11" x14ac:dyDescent="0.2">
      <c r="B4096" s="375" t="s">
        <v>2472</v>
      </c>
      <c r="C4096" s="359" t="s">
        <v>2155</v>
      </c>
      <c r="D4096" s="359" t="s">
        <v>1783</v>
      </c>
      <c r="E4096" s="376" t="s">
        <v>1982</v>
      </c>
      <c r="F4096" s="377">
        <v>5</v>
      </c>
      <c r="G4096" s="378">
        <v>4</v>
      </c>
      <c r="H4096" s="378">
        <v>20</v>
      </c>
      <c r="I4096" s="379">
        <v>2.6849133380000001E-5</v>
      </c>
      <c r="J4096" s="379">
        <v>6.7122833400000002E-6</v>
      </c>
      <c r="K4096" s="379">
        <v>0</v>
      </c>
    </row>
    <row r="4097" spans="2:11" x14ac:dyDescent="0.2">
      <c r="B4097" s="375" t="s">
        <v>2472</v>
      </c>
      <c r="C4097" s="359" t="s">
        <v>2082</v>
      </c>
      <c r="D4097" s="359" t="s">
        <v>1779</v>
      </c>
      <c r="E4097" s="376" t="s">
        <v>1982</v>
      </c>
      <c r="F4097" s="377">
        <v>33</v>
      </c>
      <c r="G4097" s="378">
        <v>282</v>
      </c>
      <c r="H4097" s="378">
        <v>9306</v>
      </c>
      <c r="I4097" s="379">
        <v>1.249290176036E-2</v>
      </c>
      <c r="J4097" s="379">
        <v>4.4301070070000002E-5</v>
      </c>
      <c r="K4097" s="379">
        <v>0</v>
      </c>
    </row>
    <row r="4098" spans="2:11" x14ac:dyDescent="0.2">
      <c r="B4098" s="375" t="s">
        <v>2473</v>
      </c>
      <c r="C4098" s="359" t="s">
        <v>1787</v>
      </c>
      <c r="D4098" s="359" t="s">
        <v>1779</v>
      </c>
      <c r="E4098" s="376" t="s">
        <v>1982</v>
      </c>
      <c r="F4098" s="377">
        <v>1</v>
      </c>
      <c r="G4098" s="378">
        <v>32</v>
      </c>
      <c r="H4098" s="378">
        <v>32</v>
      </c>
      <c r="I4098" s="379">
        <v>4.2958613400000001E-5</v>
      </c>
      <c r="J4098" s="379">
        <v>1.34245667E-6</v>
      </c>
      <c r="K4098" s="379">
        <v>0</v>
      </c>
    </row>
    <row r="4099" spans="2:11" x14ac:dyDescent="0.2">
      <c r="B4099" s="375" t="s">
        <v>2473</v>
      </c>
      <c r="C4099" s="359" t="s">
        <v>1787</v>
      </c>
      <c r="D4099" s="359" t="s">
        <v>1779</v>
      </c>
      <c r="E4099" s="376" t="s">
        <v>1982</v>
      </c>
      <c r="F4099" s="377">
        <v>5</v>
      </c>
      <c r="G4099" s="378">
        <v>48</v>
      </c>
      <c r="H4099" s="378">
        <v>240</v>
      </c>
      <c r="I4099" s="379">
        <v>3.2218960052999998E-4</v>
      </c>
      <c r="J4099" s="379">
        <v>6.7122833400000002E-6</v>
      </c>
      <c r="K4099" s="379">
        <v>0</v>
      </c>
    </row>
    <row r="4100" spans="2:11" x14ac:dyDescent="0.2">
      <c r="B4100" s="375" t="s">
        <v>2473</v>
      </c>
      <c r="C4100" s="359" t="s">
        <v>2054</v>
      </c>
      <c r="D4100" s="359" t="s">
        <v>2547</v>
      </c>
      <c r="E4100" s="376" t="s">
        <v>1982</v>
      </c>
      <c r="F4100" s="377">
        <v>14</v>
      </c>
      <c r="G4100" s="378">
        <v>229.42857142857099</v>
      </c>
      <c r="H4100" s="378">
        <v>3212</v>
      </c>
      <c r="I4100" s="379">
        <v>4.3119708203599996E-3</v>
      </c>
      <c r="J4100" s="379">
        <v>1.8794393359999999E-5</v>
      </c>
      <c r="K4100" s="379">
        <v>0</v>
      </c>
    </row>
    <row r="4101" spans="2:11" x14ac:dyDescent="0.2">
      <c r="B4101" s="375" t="s">
        <v>2473</v>
      </c>
      <c r="C4101" s="359" t="s">
        <v>2277</v>
      </c>
      <c r="D4101" s="359" t="s">
        <v>2547</v>
      </c>
      <c r="E4101" s="376" t="s">
        <v>1982</v>
      </c>
      <c r="F4101" s="377">
        <v>15</v>
      </c>
      <c r="G4101" s="378">
        <v>119</v>
      </c>
      <c r="H4101" s="378">
        <v>1785</v>
      </c>
      <c r="I4101" s="379">
        <v>2.3962851539099999E-3</v>
      </c>
      <c r="J4101" s="379">
        <v>2.013685003E-5</v>
      </c>
      <c r="K4101" s="379">
        <v>0</v>
      </c>
    </row>
    <row r="4102" spans="2:11" x14ac:dyDescent="0.2">
      <c r="B4102" s="375" t="s">
        <v>2474</v>
      </c>
      <c r="C4102" s="359" t="s">
        <v>2098</v>
      </c>
      <c r="D4102" s="359" t="s">
        <v>2547</v>
      </c>
      <c r="E4102" s="376" t="s">
        <v>1982</v>
      </c>
      <c r="F4102" s="377">
        <v>7</v>
      </c>
      <c r="G4102" s="378">
        <v>285</v>
      </c>
      <c r="H4102" s="378">
        <v>1995</v>
      </c>
      <c r="I4102" s="379">
        <v>2.6782010543700001E-3</v>
      </c>
      <c r="J4102" s="379">
        <v>9.3971966799999994E-6</v>
      </c>
      <c r="K4102" s="379">
        <v>0</v>
      </c>
    </row>
    <row r="4103" spans="2:11" x14ac:dyDescent="0.2">
      <c r="B4103" s="375" t="s">
        <v>2474</v>
      </c>
      <c r="C4103" s="359" t="s">
        <v>1849</v>
      </c>
      <c r="D4103" s="359" t="s">
        <v>1779</v>
      </c>
      <c r="E4103" s="376" t="s">
        <v>1982</v>
      </c>
      <c r="F4103" s="377">
        <v>2</v>
      </c>
      <c r="G4103" s="378">
        <v>60</v>
      </c>
      <c r="H4103" s="378">
        <v>120</v>
      </c>
      <c r="I4103" s="379">
        <v>1.6109480026E-4</v>
      </c>
      <c r="J4103" s="379">
        <v>2.68491334E-6</v>
      </c>
      <c r="K4103" s="379">
        <v>0</v>
      </c>
    </row>
    <row r="4104" spans="2:11" x14ac:dyDescent="0.2">
      <c r="B4104" s="375" t="s">
        <v>2474</v>
      </c>
      <c r="C4104" s="359" t="s">
        <v>1854</v>
      </c>
      <c r="D4104" s="359" t="s">
        <v>1779</v>
      </c>
      <c r="E4104" s="376" t="s">
        <v>1982</v>
      </c>
      <c r="F4104" s="377">
        <v>13</v>
      </c>
      <c r="G4104" s="378">
        <v>242</v>
      </c>
      <c r="H4104" s="378">
        <v>3146</v>
      </c>
      <c r="I4104" s="379">
        <v>4.22336868022E-3</v>
      </c>
      <c r="J4104" s="379">
        <v>1.7451936700000001E-5</v>
      </c>
      <c r="K4104" s="379">
        <v>0</v>
      </c>
    </row>
    <row r="4105" spans="2:11" x14ac:dyDescent="0.2">
      <c r="B4105" s="375" t="s">
        <v>2474</v>
      </c>
      <c r="C4105" s="359" t="s">
        <v>2015</v>
      </c>
      <c r="D4105" s="359" t="s">
        <v>1783</v>
      </c>
      <c r="E4105" s="376" t="s">
        <v>1982</v>
      </c>
      <c r="F4105" s="377">
        <v>17</v>
      </c>
      <c r="G4105" s="378">
        <v>233.29411764705901</v>
      </c>
      <c r="H4105" s="378">
        <v>3966</v>
      </c>
      <c r="I4105" s="379">
        <v>5.3241831486800003E-3</v>
      </c>
      <c r="J4105" s="379">
        <v>2.2821763370000001E-5</v>
      </c>
      <c r="K4105" s="379">
        <v>0</v>
      </c>
    </row>
    <row r="4106" spans="2:11" x14ac:dyDescent="0.2">
      <c r="B4106" s="375" t="s">
        <v>2474</v>
      </c>
      <c r="C4106" s="359" t="s">
        <v>2475</v>
      </c>
      <c r="D4106" s="359" t="s">
        <v>1783</v>
      </c>
      <c r="E4106" s="376" t="s">
        <v>1982</v>
      </c>
      <c r="F4106" s="377">
        <v>404</v>
      </c>
      <c r="G4106" s="378">
        <v>119.836633663366</v>
      </c>
      <c r="H4106" s="378">
        <v>48414</v>
      </c>
      <c r="I4106" s="379">
        <v>6.4993697165940001E-2</v>
      </c>
      <c r="J4106" s="379">
        <v>5.4235249421999995E-4</v>
      </c>
      <c r="K4106" s="379">
        <v>0</v>
      </c>
    </row>
    <row r="4107" spans="2:11" x14ac:dyDescent="0.2">
      <c r="B4107" s="375" t="s">
        <v>2476</v>
      </c>
      <c r="C4107" s="359" t="s">
        <v>1981</v>
      </c>
      <c r="D4107" s="359" t="s">
        <v>1779</v>
      </c>
      <c r="E4107" s="376" t="s">
        <v>1982</v>
      </c>
      <c r="F4107" s="377">
        <v>31</v>
      </c>
      <c r="G4107" s="378">
        <v>1</v>
      </c>
      <c r="H4107" s="378">
        <v>31</v>
      </c>
      <c r="I4107" s="379">
        <v>4.161615673E-5</v>
      </c>
      <c r="J4107" s="379">
        <v>4.161615673E-5</v>
      </c>
      <c r="K4107" s="379">
        <v>0</v>
      </c>
    </row>
    <row r="4108" spans="2:11" x14ac:dyDescent="0.2">
      <c r="B4108" s="375" t="s">
        <v>2476</v>
      </c>
      <c r="C4108" s="359" t="s">
        <v>1854</v>
      </c>
      <c r="D4108" s="359" t="s">
        <v>1779</v>
      </c>
      <c r="E4108" s="376" t="s">
        <v>1982</v>
      </c>
      <c r="F4108" s="377">
        <v>5</v>
      </c>
      <c r="G4108" s="378">
        <v>220</v>
      </c>
      <c r="H4108" s="378">
        <v>1100</v>
      </c>
      <c r="I4108" s="379">
        <v>1.4767023357399999E-3</v>
      </c>
      <c r="J4108" s="379">
        <v>6.7122833400000002E-6</v>
      </c>
      <c r="K4108" s="379">
        <v>0</v>
      </c>
    </row>
    <row r="4109" spans="2:11" x14ac:dyDescent="0.2">
      <c r="B4109" s="375" t="s">
        <v>2476</v>
      </c>
      <c r="C4109" s="359" t="s">
        <v>1859</v>
      </c>
      <c r="D4109" s="359" t="s">
        <v>1779</v>
      </c>
      <c r="E4109" s="376" t="s">
        <v>1982</v>
      </c>
      <c r="F4109" s="377">
        <v>1</v>
      </c>
      <c r="G4109" s="378">
        <v>75</v>
      </c>
      <c r="H4109" s="378">
        <v>75</v>
      </c>
      <c r="I4109" s="379">
        <v>1.0068425016E-4</v>
      </c>
      <c r="J4109" s="379">
        <v>1.34245667E-6</v>
      </c>
      <c r="K4109" s="379">
        <v>0</v>
      </c>
    </row>
    <row r="4110" spans="2:11" x14ac:dyDescent="0.2">
      <c r="B4110" s="375" t="s">
        <v>2476</v>
      </c>
      <c r="C4110" s="359" t="s">
        <v>1888</v>
      </c>
      <c r="D4110" s="359" t="s">
        <v>1779</v>
      </c>
      <c r="E4110" s="376" t="s">
        <v>1982</v>
      </c>
      <c r="F4110" s="377">
        <v>1</v>
      </c>
      <c r="G4110" s="378">
        <v>65</v>
      </c>
      <c r="H4110" s="378">
        <v>65</v>
      </c>
      <c r="I4110" s="379">
        <v>8.7259683479999999E-5</v>
      </c>
      <c r="J4110" s="379">
        <v>1.34245667E-6</v>
      </c>
      <c r="K4110" s="379">
        <v>0</v>
      </c>
    </row>
    <row r="4111" spans="2:11" x14ac:dyDescent="0.2">
      <c r="B4111" s="375" t="s">
        <v>2477</v>
      </c>
      <c r="C4111" s="359" t="s">
        <v>1875</v>
      </c>
      <c r="D4111" s="359" t="s">
        <v>1779</v>
      </c>
      <c r="E4111" s="376" t="s">
        <v>1982</v>
      </c>
      <c r="F4111" s="377">
        <v>2</v>
      </c>
      <c r="G4111" s="378">
        <v>225</v>
      </c>
      <c r="H4111" s="378">
        <v>450</v>
      </c>
      <c r="I4111" s="379">
        <v>6.0410550097999996E-4</v>
      </c>
      <c r="J4111" s="379">
        <v>2.68491334E-6</v>
      </c>
      <c r="K4111" s="379">
        <v>0</v>
      </c>
    </row>
    <row r="4112" spans="2:11" x14ac:dyDescent="0.2">
      <c r="B4112" s="375" t="s">
        <v>2477</v>
      </c>
      <c r="C4112" s="359" t="s">
        <v>2002</v>
      </c>
      <c r="D4112" s="359" t="s">
        <v>1783</v>
      </c>
      <c r="E4112" s="376" t="s">
        <v>1982</v>
      </c>
      <c r="F4112" s="377">
        <v>2</v>
      </c>
      <c r="G4112" s="378">
        <v>72.5</v>
      </c>
      <c r="H4112" s="378">
        <v>145</v>
      </c>
      <c r="I4112" s="379">
        <v>1.9465621697999999E-4</v>
      </c>
      <c r="J4112" s="379">
        <v>2.68491334E-6</v>
      </c>
      <c r="K4112" s="379">
        <v>0</v>
      </c>
    </row>
    <row r="4113" spans="2:11" x14ac:dyDescent="0.2">
      <c r="B4113" s="375" t="s">
        <v>2477</v>
      </c>
      <c r="C4113" s="359" t="s">
        <v>2002</v>
      </c>
      <c r="D4113" s="359" t="s">
        <v>1783</v>
      </c>
      <c r="E4113" s="376" t="s">
        <v>1982</v>
      </c>
      <c r="F4113" s="377">
        <v>5</v>
      </c>
      <c r="G4113" s="378">
        <v>150</v>
      </c>
      <c r="H4113" s="378">
        <v>750</v>
      </c>
      <c r="I4113" s="379">
        <v>1.0068425016399999E-3</v>
      </c>
      <c r="J4113" s="379">
        <v>6.7122833400000002E-6</v>
      </c>
      <c r="K4113" s="379">
        <v>0</v>
      </c>
    </row>
    <row r="4114" spans="2:11" x14ac:dyDescent="0.2">
      <c r="B4114" s="375" t="s">
        <v>2478</v>
      </c>
      <c r="C4114" s="359" t="s">
        <v>1922</v>
      </c>
      <c r="D4114" s="359" t="s">
        <v>1779</v>
      </c>
      <c r="E4114" s="376" t="s">
        <v>1982</v>
      </c>
      <c r="F4114" s="377">
        <v>1</v>
      </c>
      <c r="G4114" s="378">
        <v>33</v>
      </c>
      <c r="H4114" s="378">
        <v>33</v>
      </c>
      <c r="I4114" s="379">
        <v>4.4301070070000002E-5</v>
      </c>
      <c r="J4114" s="379">
        <v>1.34245667E-6</v>
      </c>
      <c r="K4114" s="379">
        <v>0</v>
      </c>
    </row>
    <row r="4115" spans="2:11" x14ac:dyDescent="0.2">
      <c r="B4115" s="375" t="s">
        <v>2478</v>
      </c>
      <c r="C4115" s="359" t="s">
        <v>1827</v>
      </c>
      <c r="D4115" s="359" t="s">
        <v>1779</v>
      </c>
      <c r="E4115" s="376" t="s">
        <v>1982</v>
      </c>
      <c r="F4115" s="377">
        <v>2</v>
      </c>
      <c r="G4115" s="378">
        <v>46</v>
      </c>
      <c r="H4115" s="378">
        <v>92</v>
      </c>
      <c r="I4115" s="379">
        <v>1.2350601352999999E-4</v>
      </c>
      <c r="J4115" s="379">
        <v>2.68491334E-6</v>
      </c>
      <c r="K4115" s="379">
        <v>0</v>
      </c>
    </row>
    <row r="4116" spans="2:11" x14ac:dyDescent="0.2">
      <c r="B4116" s="375" t="s">
        <v>2478</v>
      </c>
      <c r="C4116" s="359" t="s">
        <v>1854</v>
      </c>
      <c r="D4116" s="359" t="s">
        <v>1779</v>
      </c>
      <c r="E4116" s="376" t="s">
        <v>1982</v>
      </c>
      <c r="F4116" s="377">
        <v>2</v>
      </c>
      <c r="G4116" s="378">
        <v>155</v>
      </c>
      <c r="H4116" s="378">
        <v>310</v>
      </c>
      <c r="I4116" s="379">
        <v>4.1616156735E-4</v>
      </c>
      <c r="J4116" s="379">
        <v>2.68491334E-6</v>
      </c>
      <c r="K4116" s="379">
        <v>0</v>
      </c>
    </row>
    <row r="4117" spans="2:11" x14ac:dyDescent="0.2">
      <c r="B4117" s="375" t="s">
        <v>2478</v>
      </c>
      <c r="C4117" s="359" t="s">
        <v>1854</v>
      </c>
      <c r="D4117" s="359" t="s">
        <v>1779</v>
      </c>
      <c r="E4117" s="376" t="s">
        <v>1982</v>
      </c>
      <c r="F4117" s="377">
        <v>3</v>
      </c>
      <c r="G4117" s="378">
        <v>160</v>
      </c>
      <c r="H4117" s="378">
        <v>480</v>
      </c>
      <c r="I4117" s="379">
        <v>6.4437920105000004E-4</v>
      </c>
      <c r="J4117" s="379">
        <v>4.02737001E-6</v>
      </c>
      <c r="K4117" s="379">
        <v>0</v>
      </c>
    </row>
    <row r="4118" spans="2:11" x14ac:dyDescent="0.2">
      <c r="B4118" s="375" t="s">
        <v>2479</v>
      </c>
      <c r="C4118" s="359" t="s">
        <v>1820</v>
      </c>
      <c r="D4118" s="359" t="s">
        <v>1779</v>
      </c>
      <c r="E4118" s="376" t="s">
        <v>1982</v>
      </c>
      <c r="F4118" s="377">
        <v>37</v>
      </c>
      <c r="G4118" s="378">
        <v>90</v>
      </c>
      <c r="H4118" s="378">
        <v>3330</v>
      </c>
      <c r="I4118" s="379">
        <v>4.4703807072900004E-3</v>
      </c>
      <c r="J4118" s="379">
        <v>4.9670896749999998E-5</v>
      </c>
      <c r="K4118" s="379">
        <v>0</v>
      </c>
    </row>
    <row r="4119" spans="2:11" x14ac:dyDescent="0.2">
      <c r="B4119" s="375" t="s">
        <v>2479</v>
      </c>
      <c r="C4119" s="359" t="s">
        <v>1880</v>
      </c>
      <c r="D4119" s="359" t="s">
        <v>1779</v>
      </c>
      <c r="E4119" s="376" t="s">
        <v>1982</v>
      </c>
      <c r="F4119" s="377">
        <v>1</v>
      </c>
      <c r="G4119" s="378">
        <v>90</v>
      </c>
      <c r="H4119" s="378">
        <v>90</v>
      </c>
      <c r="I4119" s="379">
        <v>1.208211002E-4</v>
      </c>
      <c r="J4119" s="379">
        <v>1.34245667E-6</v>
      </c>
      <c r="K4119" s="379">
        <v>0</v>
      </c>
    </row>
    <row r="4120" spans="2:11" x14ac:dyDescent="0.2">
      <c r="B4120" s="375" t="s">
        <v>2479</v>
      </c>
      <c r="C4120" s="359" t="s">
        <v>1885</v>
      </c>
      <c r="D4120" s="359" t="s">
        <v>1779</v>
      </c>
      <c r="E4120" s="376" t="s">
        <v>1982</v>
      </c>
      <c r="F4120" s="377">
        <v>28</v>
      </c>
      <c r="G4120" s="378">
        <v>110</v>
      </c>
      <c r="H4120" s="378">
        <v>3080</v>
      </c>
      <c r="I4120" s="379">
        <v>4.1347665400699998E-3</v>
      </c>
      <c r="J4120" s="379">
        <v>3.7588786730000001E-5</v>
      </c>
      <c r="K4120" s="379">
        <v>0</v>
      </c>
    </row>
    <row r="4121" spans="2:11" x14ac:dyDescent="0.2">
      <c r="B4121" s="375" t="s">
        <v>2479</v>
      </c>
      <c r="C4121" s="359" t="s">
        <v>2016</v>
      </c>
      <c r="D4121" s="359" t="s">
        <v>2547</v>
      </c>
      <c r="E4121" s="376" t="s">
        <v>1982</v>
      </c>
      <c r="F4121" s="377">
        <v>3</v>
      </c>
      <c r="G4121" s="378">
        <v>285</v>
      </c>
      <c r="H4121" s="378">
        <v>855</v>
      </c>
      <c r="I4121" s="379">
        <v>1.14780045187E-3</v>
      </c>
      <c r="J4121" s="379">
        <v>4.02737001E-6</v>
      </c>
      <c r="K4121" s="379">
        <v>0</v>
      </c>
    </row>
    <row r="4122" spans="2:11" x14ac:dyDescent="0.2">
      <c r="B4122" s="290"/>
      <c r="C4122" s="118"/>
      <c r="D4122" s="118"/>
      <c r="E4122" s="117"/>
      <c r="F4122" s="338"/>
      <c r="G4122" s="341"/>
      <c r="H4122" s="341"/>
      <c r="I4122" s="343"/>
      <c r="J4122" s="343"/>
      <c r="K4122" s="343"/>
    </row>
    <row r="4123" spans="2:11" x14ac:dyDescent="0.2">
      <c r="B4123" s="290"/>
      <c r="C4123" s="118"/>
      <c r="D4123" s="118"/>
      <c r="E4123" s="117"/>
      <c r="F4123" s="338"/>
      <c r="G4123" s="341"/>
      <c r="H4123" s="341"/>
      <c r="I4123" s="343"/>
      <c r="J4123" s="343"/>
      <c r="K4123" s="343"/>
    </row>
  </sheetData>
  <mergeCells count="1">
    <mergeCell ref="B4:D4"/>
  </mergeCells>
  <phoneticPr fontId="31" type="noConversion"/>
  <pageMargins left="0.25" right="0.25" top="0.75" bottom="0.75" header="0.3" footer="0.3"/>
  <pageSetup paperSize="9" scale="70" fitToHeight="0" orientation="landscape" r:id="rId1"/>
  <headerFooter alignWithMargins="0">
    <oddHeader>&amp;R&amp;A</oddHeader>
    <oddFooter>&amp;L&amp;D&amp;C&amp;F&amp;R&amp;P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08"/>
  <sheetViews>
    <sheetView view="pageBreakPreview" zoomScale="75" zoomScaleNormal="100" workbookViewId="0">
      <selection activeCell="D29" sqref="D29"/>
    </sheetView>
  </sheetViews>
  <sheetFormatPr defaultRowHeight="12.75" x14ac:dyDescent="0.2"/>
  <cols>
    <col min="1" max="1" width="11.28515625" customWidth="1"/>
    <col min="2" max="4" width="21.85546875" customWidth="1"/>
    <col min="5" max="7" width="21.85546875" style="305" customWidth="1"/>
    <col min="8" max="10" width="21.85546875" style="339" customWidth="1"/>
    <col min="11" max="12" width="21.85546875" customWidth="1"/>
    <col min="13" max="13" width="27.7109375" customWidth="1"/>
    <col min="14" max="14" width="21.85546875" customWidth="1"/>
    <col min="15" max="15" width="31.5703125" customWidth="1"/>
    <col min="16" max="21" width="21.85546875" customWidth="1"/>
    <col min="22" max="22" width="23.7109375" customWidth="1"/>
    <col min="23" max="23" width="21.85546875" customWidth="1"/>
    <col min="24" max="24" width="26.140625" customWidth="1"/>
    <col min="25" max="26" width="21.85546875" customWidth="1"/>
  </cols>
  <sheetData>
    <row r="1" spans="2:26" ht="20.25" x14ac:dyDescent="0.3">
      <c r="B1" s="113" t="str">
        <f>Cover!C22</f>
        <v>Powercor Australia Ltd</v>
      </c>
    </row>
    <row r="2" spans="2:26" ht="20.25" x14ac:dyDescent="0.3">
      <c r="B2" s="113" t="s">
        <v>2819</v>
      </c>
    </row>
    <row r="3" spans="2:26" ht="20.25" x14ac:dyDescent="0.3">
      <c r="B3" s="83">
        <f>Cover!C26</f>
        <v>2013</v>
      </c>
    </row>
    <row r="4" spans="2:26" ht="15.75" x14ac:dyDescent="0.2">
      <c r="B4" s="274" t="s">
        <v>2820</v>
      </c>
    </row>
    <row r="5" spans="2:26" ht="15.75" x14ac:dyDescent="0.2">
      <c r="B5" s="274"/>
      <c r="E5" s="404"/>
      <c r="F5" s="404"/>
      <c r="G5" s="404"/>
      <c r="H5" s="404"/>
      <c r="I5" s="404"/>
      <c r="J5" s="404"/>
      <c r="K5" s="404"/>
      <c r="L5" s="404"/>
      <c r="M5" s="404"/>
      <c r="N5" s="404"/>
      <c r="O5" s="404"/>
      <c r="P5" s="404"/>
      <c r="Q5" s="404"/>
      <c r="R5" s="404"/>
      <c r="S5" s="404"/>
      <c r="T5" s="404"/>
      <c r="U5" s="404"/>
      <c r="V5" s="404"/>
      <c r="W5" s="404"/>
      <c r="X5" s="404"/>
    </row>
    <row r="6" spans="2:26" ht="63.75" x14ac:dyDescent="0.2">
      <c r="B6" s="99" t="s">
        <v>2643</v>
      </c>
      <c r="C6" s="99" t="s">
        <v>2992</v>
      </c>
      <c r="D6" s="99" t="s">
        <v>3050</v>
      </c>
      <c r="E6" s="311" t="s">
        <v>2644</v>
      </c>
      <c r="F6" s="311" t="s">
        <v>3057</v>
      </c>
      <c r="G6" s="311" t="s">
        <v>3058</v>
      </c>
      <c r="H6" s="315" t="s">
        <v>3059</v>
      </c>
      <c r="I6" s="315" t="s">
        <v>3060</v>
      </c>
      <c r="J6" s="315" t="s">
        <v>3061</v>
      </c>
      <c r="K6" s="99" t="s">
        <v>2996</v>
      </c>
      <c r="L6" s="99" t="s">
        <v>3062</v>
      </c>
      <c r="M6" s="99" t="s">
        <v>3068</v>
      </c>
      <c r="N6" s="99" t="s">
        <v>3063</v>
      </c>
      <c r="O6" s="99" t="s">
        <v>3064</v>
      </c>
      <c r="P6" s="99" t="s">
        <v>2997</v>
      </c>
      <c r="Q6" s="99" t="s">
        <v>2993</v>
      </c>
      <c r="R6" s="99" t="s">
        <v>3065</v>
      </c>
      <c r="S6" s="99" t="s">
        <v>2998</v>
      </c>
      <c r="T6" s="99" t="s">
        <v>2999</v>
      </c>
      <c r="U6" s="99" t="s">
        <v>3000</v>
      </c>
      <c r="V6" s="99" t="s">
        <v>3082</v>
      </c>
      <c r="W6" s="99" t="s">
        <v>3001</v>
      </c>
      <c r="X6" s="99" t="s">
        <v>3081</v>
      </c>
      <c r="Y6" s="99" t="s">
        <v>3066</v>
      </c>
      <c r="Z6" s="99" t="s">
        <v>3067</v>
      </c>
    </row>
    <row r="7" spans="2:26" x14ac:dyDescent="0.2">
      <c r="B7" s="380" t="s">
        <v>2260</v>
      </c>
      <c r="C7" s="380" t="s">
        <v>2480</v>
      </c>
      <c r="D7" s="380" t="s">
        <v>1783</v>
      </c>
      <c r="E7" s="381">
        <v>2</v>
      </c>
      <c r="F7" s="382">
        <v>1.6559999999999999</v>
      </c>
      <c r="G7" s="382">
        <v>7.1999999999999995E-2</v>
      </c>
      <c r="H7" s="382">
        <v>0.23499999999999999</v>
      </c>
      <c r="I7" s="380">
        <v>0</v>
      </c>
      <c r="J7" s="380">
        <v>4.2000000000000003E-2</v>
      </c>
      <c r="K7" s="380">
        <v>0</v>
      </c>
      <c r="L7" s="380">
        <v>0</v>
      </c>
      <c r="M7" s="380">
        <v>0</v>
      </c>
      <c r="N7" s="380">
        <v>0</v>
      </c>
      <c r="O7" s="380">
        <v>0</v>
      </c>
      <c r="P7" s="380">
        <v>1</v>
      </c>
      <c r="Q7" s="380">
        <v>106</v>
      </c>
      <c r="R7" s="380">
        <v>2.68491334E-6</v>
      </c>
      <c r="S7" s="380">
        <v>0</v>
      </c>
      <c r="T7" s="380">
        <v>0</v>
      </c>
      <c r="U7" s="380">
        <v>0</v>
      </c>
      <c r="V7" s="380">
        <v>0</v>
      </c>
      <c r="W7" s="380">
        <v>0</v>
      </c>
      <c r="X7" s="380">
        <v>0</v>
      </c>
      <c r="Y7" s="380" t="s">
        <v>2481</v>
      </c>
      <c r="Z7" s="380" t="s">
        <v>2481</v>
      </c>
    </row>
    <row r="8" spans="2:26" x14ac:dyDescent="0.2">
      <c r="B8" s="380" t="s">
        <v>2482</v>
      </c>
      <c r="C8" s="380" t="s">
        <v>2480</v>
      </c>
      <c r="D8" s="380" t="s">
        <v>1783</v>
      </c>
      <c r="E8" s="381">
        <v>2</v>
      </c>
      <c r="F8" s="382">
        <v>0.78500000000000003</v>
      </c>
      <c r="G8" s="382">
        <v>1.1719999999999999</v>
      </c>
      <c r="H8" s="382">
        <v>0.13700000000000001</v>
      </c>
      <c r="I8" s="380">
        <v>0</v>
      </c>
      <c r="J8" s="380">
        <v>0</v>
      </c>
      <c r="K8" s="380">
        <v>0</v>
      </c>
      <c r="L8" s="380">
        <v>0</v>
      </c>
      <c r="M8" s="380">
        <v>0</v>
      </c>
      <c r="N8" s="380">
        <v>0</v>
      </c>
      <c r="O8" s="380">
        <v>0</v>
      </c>
      <c r="P8" s="380">
        <v>0</v>
      </c>
      <c r="Q8" s="380">
        <v>0</v>
      </c>
      <c r="R8" s="380">
        <v>0</v>
      </c>
      <c r="S8" s="380">
        <v>0</v>
      </c>
      <c r="T8" s="380">
        <v>0</v>
      </c>
      <c r="U8" s="380">
        <v>0</v>
      </c>
      <c r="V8" s="380">
        <v>0</v>
      </c>
      <c r="W8" s="380">
        <v>0</v>
      </c>
      <c r="X8" s="380">
        <v>0</v>
      </c>
      <c r="Y8" s="380" t="s">
        <v>2483</v>
      </c>
      <c r="Z8" s="380" t="s">
        <v>2483</v>
      </c>
    </row>
    <row r="9" spans="2:26" x14ac:dyDescent="0.2">
      <c r="B9" s="380" t="s">
        <v>2484</v>
      </c>
      <c r="C9" s="380" t="s">
        <v>2480</v>
      </c>
      <c r="D9" s="380" t="s">
        <v>2547</v>
      </c>
      <c r="E9" s="381">
        <v>1</v>
      </c>
      <c r="F9" s="382">
        <v>0.32200000000000001</v>
      </c>
      <c r="G9" s="382">
        <v>0.14699999999999999</v>
      </c>
      <c r="H9" s="382">
        <v>7.5549999999999997</v>
      </c>
      <c r="I9" s="380">
        <v>0</v>
      </c>
      <c r="J9" s="380">
        <v>0</v>
      </c>
      <c r="K9" s="380">
        <v>0</v>
      </c>
      <c r="L9" s="380">
        <v>0</v>
      </c>
      <c r="M9" s="380">
        <v>0</v>
      </c>
      <c r="N9" s="380">
        <v>0</v>
      </c>
      <c r="O9" s="380">
        <v>0</v>
      </c>
      <c r="P9" s="380">
        <v>0</v>
      </c>
      <c r="Q9" s="380">
        <v>0</v>
      </c>
      <c r="R9" s="380">
        <v>0</v>
      </c>
      <c r="S9" s="380">
        <v>0</v>
      </c>
      <c r="T9" s="380">
        <v>0</v>
      </c>
      <c r="U9" s="380">
        <v>0</v>
      </c>
      <c r="V9" s="380">
        <v>0</v>
      </c>
      <c r="W9" s="380">
        <v>0</v>
      </c>
      <c r="X9" s="380">
        <v>0</v>
      </c>
      <c r="Y9" s="380" t="s">
        <v>2483</v>
      </c>
      <c r="Z9" s="380" t="s">
        <v>2483</v>
      </c>
    </row>
    <row r="10" spans="2:26" x14ac:dyDescent="0.2">
      <c r="B10" s="380" t="s">
        <v>2163</v>
      </c>
      <c r="C10" s="380" t="s">
        <v>2480</v>
      </c>
      <c r="D10" s="380" t="s">
        <v>2547</v>
      </c>
      <c r="E10" s="381">
        <v>11</v>
      </c>
      <c r="F10" s="382">
        <v>3.5790000000000002</v>
      </c>
      <c r="G10" s="382">
        <v>1.232</v>
      </c>
      <c r="H10" s="382">
        <v>2.173</v>
      </c>
      <c r="I10" s="380">
        <v>0</v>
      </c>
      <c r="J10" s="380">
        <v>8.5950000000000006</v>
      </c>
      <c r="K10" s="380">
        <v>0</v>
      </c>
      <c r="L10" s="380">
        <v>0</v>
      </c>
      <c r="M10" s="380">
        <v>0</v>
      </c>
      <c r="N10" s="380">
        <v>0</v>
      </c>
      <c r="O10" s="380">
        <v>0</v>
      </c>
      <c r="P10" s="380">
        <v>2</v>
      </c>
      <c r="Q10" s="380">
        <v>5181</v>
      </c>
      <c r="R10" s="380">
        <v>1.342456669E-5</v>
      </c>
      <c r="S10" s="380">
        <v>0</v>
      </c>
      <c r="T10" s="380">
        <v>0</v>
      </c>
      <c r="U10" s="380">
        <v>0</v>
      </c>
      <c r="V10" s="380">
        <v>0</v>
      </c>
      <c r="W10" s="380">
        <v>0</v>
      </c>
      <c r="X10" s="380">
        <v>0</v>
      </c>
      <c r="Y10" s="380" t="s">
        <v>2485</v>
      </c>
      <c r="Z10" s="380" t="s">
        <v>2481</v>
      </c>
    </row>
    <row r="11" spans="2:26" x14ac:dyDescent="0.2">
      <c r="B11" s="380" t="s">
        <v>2486</v>
      </c>
      <c r="C11" s="380" t="s">
        <v>2480</v>
      </c>
      <c r="D11" s="380" t="s">
        <v>2547</v>
      </c>
      <c r="E11" s="381">
        <v>0</v>
      </c>
      <c r="F11" s="382">
        <v>0.35199999999999998</v>
      </c>
      <c r="G11" s="382">
        <v>0.251</v>
      </c>
      <c r="H11" s="382">
        <v>2.0750000000000002</v>
      </c>
      <c r="I11" s="380">
        <v>0</v>
      </c>
      <c r="J11" s="380">
        <v>0</v>
      </c>
      <c r="K11" s="380">
        <v>0</v>
      </c>
      <c r="L11" s="380">
        <v>0</v>
      </c>
      <c r="M11" s="380">
        <v>0</v>
      </c>
      <c r="N11" s="380">
        <v>0</v>
      </c>
      <c r="O11" s="380">
        <v>0</v>
      </c>
      <c r="P11" s="380">
        <v>0</v>
      </c>
      <c r="Q11" s="380">
        <v>0</v>
      </c>
      <c r="R11" s="380">
        <v>0</v>
      </c>
      <c r="S11" s="380">
        <v>0</v>
      </c>
      <c r="T11" s="380">
        <v>0</v>
      </c>
      <c r="U11" s="380">
        <v>0</v>
      </c>
      <c r="V11" s="380">
        <v>0</v>
      </c>
      <c r="W11" s="380">
        <v>0</v>
      </c>
      <c r="X11" s="380">
        <v>0</v>
      </c>
      <c r="Y11" s="380" t="s">
        <v>2483</v>
      </c>
      <c r="Z11" s="380" t="s">
        <v>2483</v>
      </c>
    </row>
    <row r="12" spans="2:26" x14ac:dyDescent="0.2">
      <c r="B12" s="380" t="s">
        <v>2487</v>
      </c>
      <c r="C12" s="380" t="s">
        <v>2480</v>
      </c>
      <c r="D12" s="380" t="s">
        <v>2547</v>
      </c>
      <c r="E12" s="381">
        <v>0</v>
      </c>
      <c r="F12" s="382">
        <v>0</v>
      </c>
      <c r="G12" s="382">
        <v>0</v>
      </c>
      <c r="H12" s="382">
        <v>0</v>
      </c>
      <c r="I12" s="380">
        <v>0</v>
      </c>
      <c r="J12" s="380">
        <v>0</v>
      </c>
      <c r="K12" s="380">
        <v>0</v>
      </c>
      <c r="L12" s="380">
        <v>0</v>
      </c>
      <c r="M12" s="380">
        <v>0</v>
      </c>
      <c r="N12" s="380">
        <v>0</v>
      </c>
      <c r="O12" s="380">
        <v>0</v>
      </c>
      <c r="P12" s="380">
        <v>0</v>
      </c>
      <c r="Q12" s="380">
        <v>0</v>
      </c>
      <c r="R12" s="380">
        <v>0</v>
      </c>
      <c r="S12" s="380">
        <v>0</v>
      </c>
      <c r="T12" s="380">
        <v>0</v>
      </c>
      <c r="U12" s="380">
        <v>0</v>
      </c>
      <c r="V12" s="380">
        <v>0</v>
      </c>
      <c r="W12" s="380">
        <v>0</v>
      </c>
      <c r="X12" s="380">
        <v>0</v>
      </c>
      <c r="Y12" s="380" t="s">
        <v>2483</v>
      </c>
      <c r="Z12" s="380" t="s">
        <v>2483</v>
      </c>
    </row>
    <row r="13" spans="2:26" x14ac:dyDescent="0.2">
      <c r="B13" s="380" t="s">
        <v>1909</v>
      </c>
      <c r="C13" s="380" t="s">
        <v>2480</v>
      </c>
      <c r="D13" s="380" t="s">
        <v>2547</v>
      </c>
      <c r="E13" s="381">
        <v>266</v>
      </c>
      <c r="F13" s="382">
        <v>6.5709999999999997</v>
      </c>
      <c r="G13" s="382">
        <v>0.89900000000000002</v>
      </c>
      <c r="H13" s="382">
        <v>3.2069999999999999</v>
      </c>
      <c r="I13" s="380">
        <v>0</v>
      </c>
      <c r="J13" s="380">
        <v>0</v>
      </c>
      <c r="K13" s="380">
        <v>1</v>
      </c>
      <c r="L13" s="380">
        <v>1650</v>
      </c>
      <c r="M13" s="380">
        <v>0</v>
      </c>
      <c r="N13" s="380">
        <v>6.7122833400000002E-6</v>
      </c>
      <c r="O13" s="380">
        <v>0</v>
      </c>
      <c r="P13" s="380">
        <v>0</v>
      </c>
      <c r="Q13" s="380">
        <v>0</v>
      </c>
      <c r="R13" s="380">
        <v>0</v>
      </c>
      <c r="S13" s="380">
        <v>0</v>
      </c>
      <c r="T13" s="380">
        <v>0</v>
      </c>
      <c r="U13" s="380">
        <v>0</v>
      </c>
      <c r="V13" s="380">
        <v>0</v>
      </c>
      <c r="W13" s="380">
        <v>0</v>
      </c>
      <c r="X13" s="380">
        <v>0</v>
      </c>
      <c r="Y13" s="380" t="s">
        <v>2481</v>
      </c>
      <c r="Z13" s="380" t="s">
        <v>2481</v>
      </c>
    </row>
    <row r="14" spans="2:26" x14ac:dyDescent="0.2">
      <c r="B14" s="380" t="s">
        <v>2488</v>
      </c>
      <c r="C14" s="380" t="s">
        <v>2480</v>
      </c>
      <c r="D14" s="380" t="s">
        <v>2547</v>
      </c>
      <c r="E14" s="381">
        <v>0</v>
      </c>
      <c r="F14" s="382">
        <v>0</v>
      </c>
      <c r="G14" s="382">
        <v>0</v>
      </c>
      <c r="H14" s="382">
        <v>0</v>
      </c>
      <c r="I14" s="380">
        <v>0</v>
      </c>
      <c r="J14" s="380">
        <v>0</v>
      </c>
      <c r="K14" s="380">
        <v>0</v>
      </c>
      <c r="L14" s="380">
        <v>0</v>
      </c>
      <c r="M14" s="380">
        <v>0</v>
      </c>
      <c r="N14" s="380">
        <v>0</v>
      </c>
      <c r="O14" s="380">
        <v>0</v>
      </c>
      <c r="P14" s="380">
        <v>0</v>
      </c>
      <c r="Q14" s="380">
        <v>0</v>
      </c>
      <c r="R14" s="380">
        <v>0</v>
      </c>
      <c r="S14" s="380">
        <v>0</v>
      </c>
      <c r="T14" s="380">
        <v>0</v>
      </c>
      <c r="U14" s="380">
        <v>0</v>
      </c>
      <c r="V14" s="380">
        <v>0</v>
      </c>
      <c r="W14" s="380">
        <v>0</v>
      </c>
      <c r="X14" s="380">
        <v>0</v>
      </c>
      <c r="Y14" s="380" t="s">
        <v>2483</v>
      </c>
      <c r="Z14" s="380" t="s">
        <v>2483</v>
      </c>
    </row>
    <row r="15" spans="2:26" x14ac:dyDescent="0.2">
      <c r="B15" s="380" t="s">
        <v>2489</v>
      </c>
      <c r="C15" s="380" t="s">
        <v>2480</v>
      </c>
      <c r="D15" s="380" t="s">
        <v>2547</v>
      </c>
      <c r="E15" s="381">
        <v>0</v>
      </c>
      <c r="F15" s="382">
        <v>0</v>
      </c>
      <c r="G15" s="382">
        <v>0.80700000000000005</v>
      </c>
      <c r="H15" s="382">
        <v>2.1509999999999998</v>
      </c>
      <c r="I15" s="380">
        <v>0</v>
      </c>
      <c r="J15" s="380">
        <v>0</v>
      </c>
      <c r="K15" s="380">
        <v>0</v>
      </c>
      <c r="L15" s="380">
        <v>0</v>
      </c>
      <c r="M15" s="380">
        <v>0</v>
      </c>
      <c r="N15" s="380">
        <v>0</v>
      </c>
      <c r="O15" s="380">
        <v>0</v>
      </c>
      <c r="P15" s="380">
        <v>0</v>
      </c>
      <c r="Q15" s="380">
        <v>0</v>
      </c>
      <c r="R15" s="380">
        <v>0</v>
      </c>
      <c r="S15" s="380">
        <v>0</v>
      </c>
      <c r="T15" s="380">
        <v>0</v>
      </c>
      <c r="U15" s="380">
        <v>0</v>
      </c>
      <c r="V15" s="380">
        <v>0</v>
      </c>
      <c r="W15" s="380">
        <v>0</v>
      </c>
      <c r="X15" s="380">
        <v>0</v>
      </c>
      <c r="Y15" s="380" t="s">
        <v>2483</v>
      </c>
      <c r="Z15" s="380" t="s">
        <v>2483</v>
      </c>
    </row>
    <row r="16" spans="2:26" x14ac:dyDescent="0.2">
      <c r="B16" s="380" t="s">
        <v>1910</v>
      </c>
      <c r="C16" s="380" t="s">
        <v>2480</v>
      </c>
      <c r="D16" s="380" t="s">
        <v>2547</v>
      </c>
      <c r="E16" s="381">
        <v>2202</v>
      </c>
      <c r="F16" s="382">
        <v>9.8859999999999992</v>
      </c>
      <c r="G16" s="382">
        <v>0.20699999999999999</v>
      </c>
      <c r="H16" s="382">
        <v>4.5810000000000004</v>
      </c>
      <c r="I16" s="380">
        <v>0</v>
      </c>
      <c r="J16" s="380">
        <v>0</v>
      </c>
      <c r="K16" s="380">
        <v>11</v>
      </c>
      <c r="L16" s="380">
        <v>255740</v>
      </c>
      <c r="M16" s="380">
        <v>93071</v>
      </c>
      <c r="N16" s="380">
        <v>5.32955297535E-3</v>
      </c>
      <c r="O16" s="380">
        <v>2.5828866308800001E-3</v>
      </c>
      <c r="P16" s="380">
        <v>2</v>
      </c>
      <c r="Q16" s="380">
        <v>59185</v>
      </c>
      <c r="R16" s="380">
        <v>3.5709347391999998E-4</v>
      </c>
      <c r="S16" s="380">
        <v>0</v>
      </c>
      <c r="T16" s="380">
        <v>0</v>
      </c>
      <c r="U16" s="380">
        <v>0</v>
      </c>
      <c r="V16" s="380">
        <v>0</v>
      </c>
      <c r="W16" s="380">
        <v>0</v>
      </c>
      <c r="X16" s="380">
        <v>0</v>
      </c>
      <c r="Y16" s="380" t="s">
        <v>2481</v>
      </c>
      <c r="Z16" s="380" t="s">
        <v>2481</v>
      </c>
    </row>
    <row r="17" spans="2:26" x14ac:dyDescent="0.2">
      <c r="B17" s="380" t="s">
        <v>1911</v>
      </c>
      <c r="C17" s="380" t="s">
        <v>2480</v>
      </c>
      <c r="D17" s="380" t="s">
        <v>2547</v>
      </c>
      <c r="E17" s="381">
        <v>1879</v>
      </c>
      <c r="F17" s="382">
        <v>7.9790000000000001</v>
      </c>
      <c r="G17" s="382">
        <v>1.113</v>
      </c>
      <c r="H17" s="382">
        <v>4.1230000000000002</v>
      </c>
      <c r="I17" s="380">
        <v>0</v>
      </c>
      <c r="J17" s="380">
        <v>0</v>
      </c>
      <c r="K17" s="380">
        <v>9</v>
      </c>
      <c r="L17" s="380">
        <v>38940</v>
      </c>
      <c r="M17" s="380">
        <v>35248</v>
      </c>
      <c r="N17" s="380">
        <v>3.3561416721E-4</v>
      </c>
      <c r="O17" s="380">
        <v>3.1816223051999999E-4</v>
      </c>
      <c r="P17" s="380">
        <v>2</v>
      </c>
      <c r="Q17" s="380">
        <v>785</v>
      </c>
      <c r="R17" s="380">
        <v>4.02737001E-6</v>
      </c>
      <c r="S17" s="380">
        <v>2</v>
      </c>
      <c r="T17" s="380">
        <v>0</v>
      </c>
      <c r="U17" s="380">
        <v>5.05703427158E-3</v>
      </c>
      <c r="V17" s="380">
        <v>5.05703427158E-3</v>
      </c>
      <c r="W17" s="380">
        <v>0</v>
      </c>
      <c r="X17" s="380">
        <v>0</v>
      </c>
      <c r="Y17" s="380" t="s">
        <v>2481</v>
      </c>
      <c r="Z17" s="380" t="s">
        <v>2481</v>
      </c>
    </row>
    <row r="18" spans="2:26" x14ac:dyDescent="0.2">
      <c r="B18" s="380" t="s">
        <v>2490</v>
      </c>
      <c r="C18" s="380" t="s">
        <v>2480</v>
      </c>
      <c r="D18" s="380" t="s">
        <v>2547</v>
      </c>
      <c r="E18" s="381">
        <v>113</v>
      </c>
      <c r="F18" s="382">
        <v>3.649</v>
      </c>
      <c r="G18" s="382">
        <v>0.999</v>
      </c>
      <c r="H18" s="382">
        <v>4.2430000000000003</v>
      </c>
      <c r="I18" s="380">
        <v>0</v>
      </c>
      <c r="J18" s="380">
        <v>0</v>
      </c>
      <c r="K18" s="380">
        <v>1</v>
      </c>
      <c r="L18" s="380">
        <v>8254</v>
      </c>
      <c r="M18" s="380">
        <v>8254</v>
      </c>
      <c r="N18" s="380">
        <v>7.9204943459999994E-5</v>
      </c>
      <c r="O18" s="380">
        <v>7.9204943459999994E-5</v>
      </c>
      <c r="P18" s="380">
        <v>0</v>
      </c>
      <c r="Q18" s="380">
        <v>0</v>
      </c>
      <c r="R18" s="380">
        <v>0</v>
      </c>
      <c r="S18" s="380">
        <v>0</v>
      </c>
      <c r="T18" s="380">
        <v>0</v>
      </c>
      <c r="U18" s="380">
        <v>0</v>
      </c>
      <c r="V18" s="380">
        <v>0</v>
      </c>
      <c r="W18" s="380">
        <v>0</v>
      </c>
      <c r="X18" s="380">
        <v>0</v>
      </c>
      <c r="Y18" s="380" t="s">
        <v>2481</v>
      </c>
      <c r="Z18" s="380" t="s">
        <v>2481</v>
      </c>
    </row>
    <row r="19" spans="2:26" x14ac:dyDescent="0.2">
      <c r="B19" s="380" t="s">
        <v>2491</v>
      </c>
      <c r="C19" s="380" t="s">
        <v>2480</v>
      </c>
      <c r="D19" s="380" t="s">
        <v>1783</v>
      </c>
      <c r="E19" s="381">
        <v>3</v>
      </c>
      <c r="F19" s="382">
        <v>1.2450000000000001</v>
      </c>
      <c r="G19" s="382">
        <v>0.13800000000000001</v>
      </c>
      <c r="H19" s="382">
        <v>0</v>
      </c>
      <c r="I19" s="380">
        <v>0</v>
      </c>
      <c r="J19" s="380">
        <v>0</v>
      </c>
      <c r="K19" s="380">
        <v>0</v>
      </c>
      <c r="L19" s="380">
        <v>0</v>
      </c>
      <c r="M19" s="380">
        <v>0</v>
      </c>
      <c r="N19" s="380">
        <v>0</v>
      </c>
      <c r="O19" s="380">
        <v>0</v>
      </c>
      <c r="P19" s="380">
        <v>0</v>
      </c>
      <c r="Q19" s="380">
        <v>0</v>
      </c>
      <c r="R19" s="380">
        <v>0</v>
      </c>
      <c r="S19" s="380">
        <v>0</v>
      </c>
      <c r="T19" s="380">
        <v>0</v>
      </c>
      <c r="U19" s="380">
        <v>0</v>
      </c>
      <c r="V19" s="380">
        <v>0</v>
      </c>
      <c r="W19" s="380">
        <v>0</v>
      </c>
      <c r="X19" s="380">
        <v>0</v>
      </c>
      <c r="Y19" s="380" t="s">
        <v>2483</v>
      </c>
      <c r="Z19" s="380" t="s">
        <v>2483</v>
      </c>
    </row>
    <row r="20" spans="2:26" x14ac:dyDescent="0.2">
      <c r="B20" s="380" t="s">
        <v>2492</v>
      </c>
      <c r="C20" s="380" t="s">
        <v>2480</v>
      </c>
      <c r="D20" s="380" t="s">
        <v>2547</v>
      </c>
      <c r="E20" s="381">
        <v>2</v>
      </c>
      <c r="F20" s="382">
        <v>0</v>
      </c>
      <c r="G20" s="382">
        <v>0.84599999999999997</v>
      </c>
      <c r="H20" s="382">
        <v>2.0720000000000001</v>
      </c>
      <c r="I20" s="380">
        <v>0</v>
      </c>
      <c r="J20" s="380">
        <v>0</v>
      </c>
      <c r="K20" s="380">
        <v>0</v>
      </c>
      <c r="L20" s="380">
        <v>0</v>
      </c>
      <c r="M20" s="380">
        <v>0</v>
      </c>
      <c r="N20" s="380">
        <v>0</v>
      </c>
      <c r="O20" s="380">
        <v>0</v>
      </c>
      <c r="P20" s="380">
        <v>0</v>
      </c>
      <c r="Q20" s="380">
        <v>0</v>
      </c>
      <c r="R20" s="380">
        <v>0</v>
      </c>
      <c r="S20" s="380">
        <v>0</v>
      </c>
      <c r="T20" s="380">
        <v>0</v>
      </c>
      <c r="U20" s="380">
        <v>0</v>
      </c>
      <c r="V20" s="380">
        <v>0</v>
      </c>
      <c r="W20" s="380">
        <v>0</v>
      </c>
      <c r="X20" s="380">
        <v>0</v>
      </c>
      <c r="Y20" s="380" t="s">
        <v>2483</v>
      </c>
      <c r="Z20" s="380" t="s">
        <v>2483</v>
      </c>
    </row>
    <row r="21" spans="2:26" x14ac:dyDescent="0.2">
      <c r="B21" s="380" t="s">
        <v>1804</v>
      </c>
      <c r="C21" s="380" t="s">
        <v>2480</v>
      </c>
      <c r="D21" s="380" t="s">
        <v>2547</v>
      </c>
      <c r="E21" s="381">
        <v>2107</v>
      </c>
      <c r="F21" s="382">
        <v>12.154999999999999</v>
      </c>
      <c r="G21" s="382">
        <v>1.472</v>
      </c>
      <c r="H21" s="382">
        <v>5.3979999999999997</v>
      </c>
      <c r="I21" s="380">
        <v>0</v>
      </c>
      <c r="J21" s="380">
        <v>0</v>
      </c>
      <c r="K21" s="380">
        <v>12</v>
      </c>
      <c r="L21" s="380">
        <v>557605</v>
      </c>
      <c r="M21" s="380">
        <v>510828</v>
      </c>
      <c r="N21" s="380">
        <v>9.7180438258399997E-3</v>
      </c>
      <c r="O21" s="380">
        <v>8.8199403143799995E-3</v>
      </c>
      <c r="P21" s="380">
        <v>9</v>
      </c>
      <c r="Q21" s="380">
        <v>70290</v>
      </c>
      <c r="R21" s="380">
        <v>2.5238185374000001E-4</v>
      </c>
      <c r="S21" s="380">
        <v>2</v>
      </c>
      <c r="T21" s="380">
        <v>0</v>
      </c>
      <c r="U21" s="380">
        <v>5.84774124953E-3</v>
      </c>
      <c r="V21" s="380">
        <v>0</v>
      </c>
      <c r="W21" s="380">
        <v>0</v>
      </c>
      <c r="X21" s="380">
        <v>0</v>
      </c>
      <c r="Y21" s="380" t="s">
        <v>2485</v>
      </c>
      <c r="Z21" s="380" t="s">
        <v>2481</v>
      </c>
    </row>
    <row r="22" spans="2:26" x14ac:dyDescent="0.2">
      <c r="B22" s="380" t="s">
        <v>2032</v>
      </c>
      <c r="C22" s="380" t="s">
        <v>2493</v>
      </c>
      <c r="D22" s="380" t="s">
        <v>1779</v>
      </c>
      <c r="E22" s="381">
        <v>1012</v>
      </c>
      <c r="F22" s="382">
        <v>219.905</v>
      </c>
      <c r="G22" s="382">
        <v>1.548</v>
      </c>
      <c r="H22" s="382">
        <v>3.944</v>
      </c>
      <c r="I22" s="380">
        <v>5.3689999999999998</v>
      </c>
      <c r="J22" s="380">
        <v>0.24299999999999999</v>
      </c>
      <c r="K22" s="380">
        <v>24</v>
      </c>
      <c r="L22" s="380">
        <v>149527</v>
      </c>
      <c r="M22" s="380">
        <v>149527</v>
      </c>
      <c r="N22" s="380">
        <v>1.65793398604E-3</v>
      </c>
      <c r="O22" s="380">
        <v>1.65793398604E-3</v>
      </c>
      <c r="P22" s="380">
        <v>4</v>
      </c>
      <c r="Q22" s="380">
        <v>6780</v>
      </c>
      <c r="R22" s="380">
        <v>3.2218960049999997E-5</v>
      </c>
      <c r="S22" s="380">
        <v>0</v>
      </c>
      <c r="T22" s="380">
        <v>1</v>
      </c>
      <c r="U22" s="380">
        <v>0</v>
      </c>
      <c r="V22" s="380">
        <v>0</v>
      </c>
      <c r="W22" s="380">
        <v>3.6649067059999998E-4</v>
      </c>
      <c r="X22" s="380">
        <v>3.6649067059999998E-4</v>
      </c>
      <c r="Y22" s="380" t="s">
        <v>2481</v>
      </c>
      <c r="Z22" s="380" t="s">
        <v>2481</v>
      </c>
    </row>
    <row r="23" spans="2:26" x14ac:dyDescent="0.2">
      <c r="B23" s="380" t="s">
        <v>1999</v>
      </c>
      <c r="C23" s="380" t="s">
        <v>2493</v>
      </c>
      <c r="D23" s="380" t="s">
        <v>1783</v>
      </c>
      <c r="E23" s="381">
        <v>1361</v>
      </c>
      <c r="F23" s="382">
        <v>91.929000000000002</v>
      </c>
      <c r="G23" s="382">
        <v>0.58099999999999996</v>
      </c>
      <c r="H23" s="382">
        <v>4.9400000000000004</v>
      </c>
      <c r="I23" s="380">
        <v>13.707000000000001</v>
      </c>
      <c r="J23" s="380">
        <v>3.73</v>
      </c>
      <c r="K23" s="380">
        <v>28</v>
      </c>
      <c r="L23" s="380">
        <v>578441</v>
      </c>
      <c r="M23" s="380">
        <v>578441</v>
      </c>
      <c r="N23" s="380">
        <v>5.6960436459499997E-3</v>
      </c>
      <c r="O23" s="380">
        <v>5.6960436459499997E-3</v>
      </c>
      <c r="P23" s="380">
        <v>14</v>
      </c>
      <c r="Q23" s="380">
        <v>157402</v>
      </c>
      <c r="R23" s="380">
        <v>6.7794061777000001E-4</v>
      </c>
      <c r="S23" s="380">
        <v>0</v>
      </c>
      <c r="T23" s="380">
        <v>5</v>
      </c>
      <c r="U23" s="380">
        <v>0</v>
      </c>
      <c r="V23" s="380">
        <v>0</v>
      </c>
      <c r="W23" s="380">
        <v>1.8780968797300001E-3</v>
      </c>
      <c r="X23" s="380">
        <v>1.8780968797300001E-3</v>
      </c>
      <c r="Y23" s="380" t="s">
        <v>2481</v>
      </c>
      <c r="Z23" s="380" t="s">
        <v>2481</v>
      </c>
    </row>
    <row r="24" spans="2:26" x14ac:dyDescent="0.2">
      <c r="B24" s="380" t="s">
        <v>1981</v>
      </c>
      <c r="C24" s="380" t="s">
        <v>2493</v>
      </c>
      <c r="D24" s="380" t="s">
        <v>1779</v>
      </c>
      <c r="E24" s="381">
        <v>1934</v>
      </c>
      <c r="F24" s="382">
        <v>915.80200000000002</v>
      </c>
      <c r="G24" s="382">
        <v>0.97799999999999998</v>
      </c>
      <c r="H24" s="382">
        <v>3.7050000000000001</v>
      </c>
      <c r="I24" s="380">
        <v>12.955</v>
      </c>
      <c r="J24" s="380">
        <v>2.9359999999999999</v>
      </c>
      <c r="K24" s="380">
        <v>52</v>
      </c>
      <c r="L24" s="380">
        <v>1208656</v>
      </c>
      <c r="M24" s="380">
        <v>1208656</v>
      </c>
      <c r="N24" s="380">
        <v>9.1542120249200002E-3</v>
      </c>
      <c r="O24" s="380">
        <v>9.1542120249200002E-3</v>
      </c>
      <c r="P24" s="380">
        <v>38</v>
      </c>
      <c r="Q24" s="380">
        <v>273876</v>
      </c>
      <c r="R24" s="380">
        <v>1.44716828903E-3</v>
      </c>
      <c r="S24" s="380">
        <v>3</v>
      </c>
      <c r="T24" s="380">
        <v>11</v>
      </c>
      <c r="U24" s="380">
        <v>7.7835637660200003E-3</v>
      </c>
      <c r="V24" s="380">
        <v>7.7835637660200003E-3</v>
      </c>
      <c r="W24" s="380">
        <v>7.9218368029100004E-3</v>
      </c>
      <c r="X24" s="380">
        <v>7.9218368029100004E-3</v>
      </c>
      <c r="Y24" s="380" t="s">
        <v>2481</v>
      </c>
      <c r="Z24" s="380" t="s">
        <v>2481</v>
      </c>
    </row>
    <row r="25" spans="2:26" x14ac:dyDescent="0.2">
      <c r="B25" s="380" t="s">
        <v>2323</v>
      </c>
      <c r="C25" s="380" t="s">
        <v>2493</v>
      </c>
      <c r="D25" s="380" t="s">
        <v>1783</v>
      </c>
      <c r="E25" s="381">
        <v>2287</v>
      </c>
      <c r="F25" s="382">
        <v>25.698</v>
      </c>
      <c r="G25" s="382">
        <v>1.0249999999999999</v>
      </c>
      <c r="H25" s="382">
        <v>5.4580000000000002</v>
      </c>
      <c r="I25" s="380">
        <v>18.547999999999998</v>
      </c>
      <c r="J25" s="380">
        <v>0.51400000000000001</v>
      </c>
      <c r="K25" s="380">
        <v>5</v>
      </c>
      <c r="L25" s="380">
        <v>1081596</v>
      </c>
      <c r="M25" s="380">
        <v>1081596</v>
      </c>
      <c r="N25" s="380">
        <v>6.2370536834999999E-3</v>
      </c>
      <c r="O25" s="380">
        <v>6.2370536834999999E-3</v>
      </c>
      <c r="P25" s="380">
        <v>3</v>
      </c>
      <c r="Q25" s="380">
        <v>29964</v>
      </c>
      <c r="R25" s="380">
        <v>1.8257410696000001E-4</v>
      </c>
      <c r="S25" s="380">
        <v>0</v>
      </c>
      <c r="T25" s="380">
        <v>0</v>
      </c>
      <c r="U25" s="380">
        <v>0</v>
      </c>
      <c r="V25" s="380">
        <v>0</v>
      </c>
      <c r="W25" s="380">
        <v>0</v>
      </c>
      <c r="X25" s="380">
        <v>0</v>
      </c>
      <c r="Y25" s="380" t="s">
        <v>2481</v>
      </c>
      <c r="Z25" s="380" t="s">
        <v>2481</v>
      </c>
    </row>
    <row r="26" spans="2:26" x14ac:dyDescent="0.2">
      <c r="B26" s="380" t="s">
        <v>2494</v>
      </c>
      <c r="C26" s="380" t="s">
        <v>2495</v>
      </c>
      <c r="D26" s="380" t="s">
        <v>2547</v>
      </c>
      <c r="E26" s="381">
        <v>2722</v>
      </c>
      <c r="F26" s="382">
        <v>11.901</v>
      </c>
      <c r="G26" s="382">
        <v>5.4020000000000001</v>
      </c>
      <c r="H26" s="382">
        <v>8.6479999999999997</v>
      </c>
      <c r="I26" s="380">
        <v>0.25700000000000001</v>
      </c>
      <c r="J26" s="380">
        <v>0</v>
      </c>
      <c r="K26" s="380">
        <v>4</v>
      </c>
      <c r="L26" s="380">
        <v>10584</v>
      </c>
      <c r="M26" s="380">
        <v>10584</v>
      </c>
      <c r="N26" s="380">
        <v>1.3021829688E-4</v>
      </c>
      <c r="O26" s="380">
        <v>1.3021829688E-4</v>
      </c>
      <c r="P26" s="380">
        <v>0</v>
      </c>
      <c r="Q26" s="380">
        <v>0</v>
      </c>
      <c r="R26" s="380">
        <v>0</v>
      </c>
      <c r="S26" s="380">
        <v>1</v>
      </c>
      <c r="T26" s="380">
        <v>0</v>
      </c>
      <c r="U26" s="380">
        <v>3.6555095092899999E-3</v>
      </c>
      <c r="V26" s="380">
        <v>3.6555095092899999E-3</v>
      </c>
      <c r="W26" s="380">
        <v>0</v>
      </c>
      <c r="X26" s="380">
        <v>0</v>
      </c>
      <c r="Y26" s="380" t="s">
        <v>2481</v>
      </c>
      <c r="Z26" s="380" t="s">
        <v>2481</v>
      </c>
    </row>
    <row r="27" spans="2:26" x14ac:dyDescent="0.2">
      <c r="B27" s="380" t="s">
        <v>2352</v>
      </c>
      <c r="C27" s="380" t="s">
        <v>2495</v>
      </c>
      <c r="D27" s="380" t="s">
        <v>2547</v>
      </c>
      <c r="E27" s="381">
        <v>963</v>
      </c>
      <c r="F27" s="382">
        <v>16.646999999999998</v>
      </c>
      <c r="G27" s="382">
        <v>1.8879999999999999</v>
      </c>
      <c r="H27" s="382">
        <v>8.4120000000000008</v>
      </c>
      <c r="I27" s="380">
        <v>0.78500000000000003</v>
      </c>
      <c r="J27" s="380">
        <v>12.54</v>
      </c>
      <c r="K27" s="380">
        <v>5</v>
      </c>
      <c r="L27" s="380">
        <v>9932</v>
      </c>
      <c r="M27" s="380">
        <v>9932</v>
      </c>
      <c r="N27" s="380">
        <v>1.5438251692E-4</v>
      </c>
      <c r="O27" s="380">
        <v>1.5438251692E-4</v>
      </c>
      <c r="P27" s="380">
        <v>12</v>
      </c>
      <c r="Q27" s="380">
        <v>158584</v>
      </c>
      <c r="R27" s="380">
        <v>7.8265223793999995E-4</v>
      </c>
      <c r="S27" s="380">
        <v>1</v>
      </c>
      <c r="T27" s="380">
        <v>0</v>
      </c>
      <c r="U27" s="380">
        <v>1.2780187487500001E-3</v>
      </c>
      <c r="V27" s="380">
        <v>1.2780187487500001E-3</v>
      </c>
      <c r="W27" s="380">
        <v>0</v>
      </c>
      <c r="X27" s="380">
        <v>0</v>
      </c>
      <c r="Y27" s="380" t="s">
        <v>2481</v>
      </c>
      <c r="Z27" s="380" t="s">
        <v>2481</v>
      </c>
    </row>
    <row r="28" spans="2:26" x14ac:dyDescent="0.2">
      <c r="B28" s="380" t="s">
        <v>2457</v>
      </c>
      <c r="C28" s="380" t="s">
        <v>2495</v>
      </c>
      <c r="D28" s="380" t="s">
        <v>2547</v>
      </c>
      <c r="E28" s="381">
        <v>498</v>
      </c>
      <c r="F28" s="382">
        <v>8.7899999999999991</v>
      </c>
      <c r="G28" s="382">
        <v>1.696</v>
      </c>
      <c r="H28" s="382">
        <v>11.728999999999999</v>
      </c>
      <c r="I28" s="380">
        <v>0.58399999999999996</v>
      </c>
      <c r="J28" s="380">
        <v>3.6739999999999999</v>
      </c>
      <c r="K28" s="380">
        <v>2</v>
      </c>
      <c r="L28" s="380">
        <v>2561</v>
      </c>
      <c r="M28" s="380">
        <v>2561</v>
      </c>
      <c r="N28" s="380">
        <v>3.3561416719999998E-5</v>
      </c>
      <c r="O28" s="380">
        <v>3.3561416719999998E-5</v>
      </c>
      <c r="P28" s="380">
        <v>3</v>
      </c>
      <c r="Q28" s="380">
        <v>16110</v>
      </c>
      <c r="R28" s="380">
        <v>1.0202670683E-4</v>
      </c>
      <c r="S28" s="380">
        <v>0</v>
      </c>
      <c r="T28" s="380">
        <v>0</v>
      </c>
      <c r="U28" s="380">
        <v>0</v>
      </c>
      <c r="V28" s="380">
        <v>0</v>
      </c>
      <c r="W28" s="380">
        <v>0</v>
      </c>
      <c r="X28" s="380">
        <v>0</v>
      </c>
      <c r="Y28" s="380" t="s">
        <v>2481</v>
      </c>
      <c r="Z28" s="380" t="s">
        <v>2481</v>
      </c>
    </row>
    <row r="29" spans="2:26" x14ac:dyDescent="0.2">
      <c r="B29" s="380" t="s">
        <v>2057</v>
      </c>
      <c r="C29" s="380" t="s">
        <v>2495</v>
      </c>
      <c r="D29" s="380" t="s">
        <v>2547</v>
      </c>
      <c r="E29" s="381">
        <v>1176</v>
      </c>
      <c r="F29" s="382">
        <v>11.262</v>
      </c>
      <c r="G29" s="382">
        <v>3.6440000000000001</v>
      </c>
      <c r="H29" s="382">
        <v>6.5549999999999997</v>
      </c>
      <c r="I29" s="380">
        <v>6.4269999999999996</v>
      </c>
      <c r="J29" s="380">
        <v>0.69</v>
      </c>
      <c r="K29" s="380">
        <v>3</v>
      </c>
      <c r="L29" s="380">
        <v>133714</v>
      </c>
      <c r="M29" s="380">
        <v>133714</v>
      </c>
      <c r="N29" s="380">
        <v>1.6780708360699999E-3</v>
      </c>
      <c r="O29" s="380">
        <v>1.6780708360699999E-3</v>
      </c>
      <c r="P29" s="380">
        <v>2</v>
      </c>
      <c r="Q29" s="380">
        <v>14359</v>
      </c>
      <c r="R29" s="380">
        <v>6.5780376770000002E-5</v>
      </c>
      <c r="S29" s="380">
        <v>0</v>
      </c>
      <c r="T29" s="380">
        <v>0</v>
      </c>
      <c r="U29" s="380">
        <v>0</v>
      </c>
      <c r="V29" s="380">
        <v>0</v>
      </c>
      <c r="W29" s="380">
        <v>0</v>
      </c>
      <c r="X29" s="380">
        <v>0</v>
      </c>
      <c r="Y29" s="380" t="s">
        <v>2481</v>
      </c>
      <c r="Z29" s="380" t="s">
        <v>2481</v>
      </c>
    </row>
    <row r="30" spans="2:26" x14ac:dyDescent="0.2">
      <c r="B30" s="380" t="s">
        <v>2496</v>
      </c>
      <c r="C30" s="380" t="s">
        <v>2495</v>
      </c>
      <c r="D30" s="380" t="s">
        <v>2547</v>
      </c>
      <c r="E30" s="381">
        <v>1657</v>
      </c>
      <c r="F30" s="382">
        <v>8.3360000000000003</v>
      </c>
      <c r="G30" s="382">
        <v>1.4930000000000001</v>
      </c>
      <c r="H30" s="382">
        <v>8.0960000000000001</v>
      </c>
      <c r="I30" s="380">
        <v>1.373</v>
      </c>
      <c r="J30" s="380">
        <v>0</v>
      </c>
      <c r="K30" s="380">
        <v>6</v>
      </c>
      <c r="L30" s="380">
        <v>38513</v>
      </c>
      <c r="M30" s="380">
        <v>38513</v>
      </c>
      <c r="N30" s="380">
        <v>5.2221564417999995E-4</v>
      </c>
      <c r="O30" s="380">
        <v>5.2221564417999995E-4</v>
      </c>
      <c r="P30" s="380">
        <v>0</v>
      </c>
      <c r="Q30" s="380">
        <v>0</v>
      </c>
      <c r="R30" s="380">
        <v>0</v>
      </c>
      <c r="S30" s="380">
        <v>1</v>
      </c>
      <c r="T30" s="380">
        <v>0</v>
      </c>
      <c r="U30" s="380">
        <v>2.2029713935900002E-3</v>
      </c>
      <c r="V30" s="380">
        <v>2.2029713935900002E-3</v>
      </c>
      <c r="W30" s="380">
        <v>0</v>
      </c>
      <c r="X30" s="380">
        <v>0</v>
      </c>
      <c r="Y30" s="380" t="s">
        <v>2481</v>
      </c>
      <c r="Z30" s="380" t="s">
        <v>2481</v>
      </c>
    </row>
    <row r="31" spans="2:26" x14ac:dyDescent="0.2">
      <c r="B31" s="380" t="s">
        <v>1912</v>
      </c>
      <c r="C31" s="380" t="s">
        <v>2495</v>
      </c>
      <c r="D31" s="380" t="s">
        <v>1779</v>
      </c>
      <c r="E31" s="381">
        <v>4809</v>
      </c>
      <c r="F31" s="382">
        <v>411.33100000000002</v>
      </c>
      <c r="G31" s="382">
        <v>4.8470000000000004</v>
      </c>
      <c r="H31" s="382">
        <v>9.4380000000000006</v>
      </c>
      <c r="I31" s="380">
        <v>17.46</v>
      </c>
      <c r="J31" s="380">
        <v>7.58</v>
      </c>
      <c r="K31" s="380">
        <v>59</v>
      </c>
      <c r="L31" s="380">
        <v>1173338</v>
      </c>
      <c r="M31" s="380">
        <v>1170964</v>
      </c>
      <c r="N31" s="380">
        <v>2.0026768585980001E-2</v>
      </c>
      <c r="O31" s="380">
        <v>1.999723453926E-2</v>
      </c>
      <c r="P31" s="380">
        <v>27</v>
      </c>
      <c r="Q31" s="380">
        <v>509401</v>
      </c>
      <c r="R31" s="380">
        <v>1.95864427986E-3</v>
      </c>
      <c r="S31" s="380">
        <v>1</v>
      </c>
      <c r="T31" s="380">
        <v>8</v>
      </c>
      <c r="U31" s="380">
        <v>6.4894355372399999E-3</v>
      </c>
      <c r="V31" s="380">
        <v>6.4894355372399999E-3</v>
      </c>
      <c r="W31" s="380">
        <v>7.2747726885200002E-3</v>
      </c>
      <c r="X31" s="380">
        <v>7.2747726885200002E-3</v>
      </c>
      <c r="Y31" s="380" t="s">
        <v>2481</v>
      </c>
      <c r="Z31" s="380" t="s">
        <v>2481</v>
      </c>
    </row>
    <row r="32" spans="2:26" x14ac:dyDescent="0.2">
      <c r="B32" s="380" t="s">
        <v>2142</v>
      </c>
      <c r="C32" s="380" t="s">
        <v>2495</v>
      </c>
      <c r="D32" s="380" t="s">
        <v>1783</v>
      </c>
      <c r="E32" s="381">
        <v>4428</v>
      </c>
      <c r="F32" s="382">
        <v>32.768000000000001</v>
      </c>
      <c r="G32" s="382">
        <v>3.3079999999999998</v>
      </c>
      <c r="H32" s="382">
        <v>9.32</v>
      </c>
      <c r="I32" s="380">
        <v>10.984</v>
      </c>
      <c r="J32" s="380">
        <v>1.8839999999999999</v>
      </c>
      <c r="K32" s="380">
        <v>23</v>
      </c>
      <c r="L32" s="380">
        <v>661804</v>
      </c>
      <c r="M32" s="380">
        <v>661804</v>
      </c>
      <c r="N32" s="380">
        <v>1.099874748793E-2</v>
      </c>
      <c r="O32" s="380">
        <v>1.099874748793E-2</v>
      </c>
      <c r="P32" s="380">
        <v>12</v>
      </c>
      <c r="Q32" s="380">
        <v>113491</v>
      </c>
      <c r="R32" s="380">
        <v>1.0565133983900001E-3</v>
      </c>
      <c r="S32" s="380">
        <v>1</v>
      </c>
      <c r="T32" s="380">
        <v>3</v>
      </c>
      <c r="U32" s="380">
        <v>5.9591651530500004E-3</v>
      </c>
      <c r="V32" s="380">
        <v>5.9591651530500004E-3</v>
      </c>
      <c r="W32" s="380">
        <v>1.0437600600350001E-2</v>
      </c>
      <c r="X32" s="380">
        <v>1.0437600600350001E-2</v>
      </c>
      <c r="Y32" s="380" t="s">
        <v>2481</v>
      </c>
      <c r="Z32" s="380" t="s">
        <v>2481</v>
      </c>
    </row>
    <row r="33" spans="2:26" x14ac:dyDescent="0.2">
      <c r="B33" s="380" t="s">
        <v>1807</v>
      </c>
      <c r="C33" s="380" t="s">
        <v>2495</v>
      </c>
      <c r="D33" s="380" t="s">
        <v>1779</v>
      </c>
      <c r="E33" s="381">
        <v>3432</v>
      </c>
      <c r="F33" s="382">
        <v>245.52799999999999</v>
      </c>
      <c r="G33" s="382">
        <v>4.6040000000000001</v>
      </c>
      <c r="H33" s="382">
        <v>7.5819999999999999</v>
      </c>
      <c r="I33" s="380">
        <v>8.9990000000000006</v>
      </c>
      <c r="J33" s="380">
        <v>0.626</v>
      </c>
      <c r="K33" s="380">
        <v>62</v>
      </c>
      <c r="L33" s="380">
        <v>513742</v>
      </c>
      <c r="M33" s="380">
        <v>512208</v>
      </c>
      <c r="N33" s="380">
        <v>1.50086655578E-2</v>
      </c>
      <c r="O33" s="380">
        <v>1.498450133776E-2</v>
      </c>
      <c r="P33" s="380">
        <v>15</v>
      </c>
      <c r="Q33" s="380">
        <v>35711</v>
      </c>
      <c r="R33" s="380">
        <v>2.4298465706000001E-4</v>
      </c>
      <c r="S33" s="380">
        <v>1</v>
      </c>
      <c r="T33" s="380">
        <v>7</v>
      </c>
      <c r="U33" s="380">
        <v>4.6032839175000001E-3</v>
      </c>
      <c r="V33" s="380">
        <v>4.6032839175000001E-3</v>
      </c>
      <c r="W33" s="380">
        <v>2.1688729942020001E-2</v>
      </c>
      <c r="X33" s="380">
        <v>2.1688729942020001E-2</v>
      </c>
      <c r="Y33" s="380" t="s">
        <v>2481</v>
      </c>
      <c r="Z33" s="380" t="s">
        <v>2481</v>
      </c>
    </row>
    <row r="34" spans="2:26" x14ac:dyDescent="0.2">
      <c r="B34" s="380" t="s">
        <v>1913</v>
      </c>
      <c r="C34" s="380" t="s">
        <v>2495</v>
      </c>
      <c r="D34" s="380" t="s">
        <v>1779</v>
      </c>
      <c r="E34" s="381">
        <v>3088</v>
      </c>
      <c r="F34" s="382">
        <v>355.08300000000003</v>
      </c>
      <c r="G34" s="382">
        <v>5.2229999999999999</v>
      </c>
      <c r="H34" s="382">
        <v>9.359</v>
      </c>
      <c r="I34" s="380">
        <v>12.55</v>
      </c>
      <c r="J34" s="380">
        <v>1.498</v>
      </c>
      <c r="K34" s="380">
        <v>55</v>
      </c>
      <c r="L34" s="380">
        <v>539801</v>
      </c>
      <c r="M34" s="380">
        <v>539359</v>
      </c>
      <c r="N34" s="380">
        <v>1.095444641786E-2</v>
      </c>
      <c r="O34" s="380">
        <v>1.095176150452E-2</v>
      </c>
      <c r="P34" s="380">
        <v>26</v>
      </c>
      <c r="Q34" s="380">
        <v>64446</v>
      </c>
      <c r="R34" s="380">
        <v>7.3432379786000002E-4</v>
      </c>
      <c r="S34" s="380">
        <v>4</v>
      </c>
      <c r="T34" s="380">
        <v>0</v>
      </c>
      <c r="U34" s="380">
        <v>1.6560545466990002E-2</v>
      </c>
      <c r="V34" s="380">
        <v>1.6560545466990002E-2</v>
      </c>
      <c r="W34" s="380">
        <v>0</v>
      </c>
      <c r="X34" s="380">
        <v>0</v>
      </c>
      <c r="Y34" s="380" t="s">
        <v>2481</v>
      </c>
      <c r="Z34" s="380" t="s">
        <v>2481</v>
      </c>
    </row>
    <row r="35" spans="2:26" x14ac:dyDescent="0.2">
      <c r="B35" s="380" t="s">
        <v>1808</v>
      </c>
      <c r="C35" s="380" t="s">
        <v>2495</v>
      </c>
      <c r="D35" s="380" t="s">
        <v>1779</v>
      </c>
      <c r="E35" s="381">
        <v>3675</v>
      </c>
      <c r="F35" s="382">
        <v>565.99</v>
      </c>
      <c r="G35" s="382">
        <v>26.035</v>
      </c>
      <c r="H35" s="382">
        <v>8.6479999999999997</v>
      </c>
      <c r="I35" s="380">
        <v>19.686</v>
      </c>
      <c r="J35" s="380">
        <v>2.762</v>
      </c>
      <c r="K35" s="380">
        <v>131</v>
      </c>
      <c r="L35" s="380">
        <v>1568899</v>
      </c>
      <c r="M35" s="380">
        <v>1432244</v>
      </c>
      <c r="N35" s="380">
        <v>1.9528717161829998E-2</v>
      </c>
      <c r="O35" s="380">
        <v>1.8980994840939999E-2</v>
      </c>
      <c r="P35" s="380">
        <v>34</v>
      </c>
      <c r="Q35" s="380">
        <v>220087</v>
      </c>
      <c r="R35" s="380">
        <v>1.37870299891E-3</v>
      </c>
      <c r="S35" s="380">
        <v>9</v>
      </c>
      <c r="T35" s="380">
        <v>25</v>
      </c>
      <c r="U35" s="380">
        <v>4.430107007221E-2</v>
      </c>
      <c r="V35" s="380">
        <v>4.430107007221E-2</v>
      </c>
      <c r="W35" s="380">
        <v>3.032609614943E-2</v>
      </c>
      <c r="X35" s="380">
        <v>3.032609614943E-2</v>
      </c>
      <c r="Y35" s="380" t="s">
        <v>2481</v>
      </c>
      <c r="Z35" s="380" t="s">
        <v>2481</v>
      </c>
    </row>
    <row r="36" spans="2:26" x14ac:dyDescent="0.2">
      <c r="B36" s="380" t="s">
        <v>2087</v>
      </c>
      <c r="C36" s="380" t="s">
        <v>2495</v>
      </c>
      <c r="D36" s="380" t="s">
        <v>2547</v>
      </c>
      <c r="E36" s="381">
        <v>510</v>
      </c>
      <c r="F36" s="382">
        <v>4.9050000000000002</v>
      </c>
      <c r="G36" s="382">
        <v>1.67</v>
      </c>
      <c r="H36" s="382">
        <v>7.2270000000000003</v>
      </c>
      <c r="I36" s="380">
        <v>11.775</v>
      </c>
      <c r="J36" s="380">
        <v>2.2309999999999999</v>
      </c>
      <c r="K36" s="380">
        <v>2</v>
      </c>
      <c r="L36" s="380">
        <v>123455</v>
      </c>
      <c r="M36" s="380">
        <v>123455</v>
      </c>
      <c r="N36" s="380">
        <v>9.4106212486999997E-4</v>
      </c>
      <c r="O36" s="380">
        <v>9.4106212486999997E-4</v>
      </c>
      <c r="P36" s="380">
        <v>2</v>
      </c>
      <c r="Q36" s="380">
        <v>23390</v>
      </c>
      <c r="R36" s="380">
        <v>1.3021829688E-4</v>
      </c>
      <c r="S36" s="380">
        <v>2</v>
      </c>
      <c r="T36" s="380">
        <v>0</v>
      </c>
      <c r="U36" s="380">
        <v>1.3813879122499999E-3</v>
      </c>
      <c r="V36" s="380">
        <v>1.3813879122499999E-3</v>
      </c>
      <c r="W36" s="380">
        <v>0</v>
      </c>
      <c r="X36" s="380">
        <v>0</v>
      </c>
      <c r="Y36" s="380" t="s">
        <v>2485</v>
      </c>
      <c r="Z36" s="380" t="s">
        <v>2481</v>
      </c>
    </row>
    <row r="37" spans="2:26" x14ac:dyDescent="0.2">
      <c r="B37" s="380" t="s">
        <v>1809</v>
      </c>
      <c r="C37" s="380" t="s">
        <v>2495</v>
      </c>
      <c r="D37" s="380" t="s">
        <v>1783</v>
      </c>
      <c r="E37" s="381">
        <v>4646</v>
      </c>
      <c r="F37" s="382">
        <v>48.496000000000002</v>
      </c>
      <c r="G37" s="382">
        <v>5.9320000000000004</v>
      </c>
      <c r="H37" s="382">
        <v>6.99</v>
      </c>
      <c r="I37" s="380">
        <v>2.4260000000000002</v>
      </c>
      <c r="J37" s="380">
        <v>7.9359999999999999</v>
      </c>
      <c r="K37" s="380">
        <v>27</v>
      </c>
      <c r="L37" s="380">
        <v>212458</v>
      </c>
      <c r="M37" s="380">
        <v>212060</v>
      </c>
      <c r="N37" s="380">
        <v>2.2298205269700002E-3</v>
      </c>
      <c r="O37" s="380">
        <v>2.22713561363E-3</v>
      </c>
      <c r="P37" s="380">
        <v>48</v>
      </c>
      <c r="Q37" s="380">
        <v>694944</v>
      </c>
      <c r="R37" s="380">
        <v>3.4447438122799999E-3</v>
      </c>
      <c r="S37" s="380">
        <v>4</v>
      </c>
      <c r="T37" s="380">
        <v>4</v>
      </c>
      <c r="U37" s="380">
        <v>2.506635092086E-2</v>
      </c>
      <c r="V37" s="380">
        <v>2.506635092086E-2</v>
      </c>
      <c r="W37" s="380">
        <v>1.3534648135389999E-2</v>
      </c>
      <c r="X37" s="380">
        <v>1.3534648135389999E-2</v>
      </c>
      <c r="Y37" s="380" t="s">
        <v>2481</v>
      </c>
      <c r="Z37" s="380" t="s">
        <v>2481</v>
      </c>
    </row>
    <row r="38" spans="2:26" x14ac:dyDescent="0.2">
      <c r="B38" s="380" t="s">
        <v>2047</v>
      </c>
      <c r="C38" s="380" t="s">
        <v>2495</v>
      </c>
      <c r="D38" s="380" t="s">
        <v>1779</v>
      </c>
      <c r="E38" s="381">
        <v>3555</v>
      </c>
      <c r="F38" s="382">
        <v>987.13099999999997</v>
      </c>
      <c r="G38" s="382">
        <v>7.9989999999999997</v>
      </c>
      <c r="H38" s="382">
        <v>11.693</v>
      </c>
      <c r="I38" s="380">
        <v>8.827</v>
      </c>
      <c r="J38" s="380">
        <v>8.9879999999999995</v>
      </c>
      <c r="K38" s="380">
        <v>65</v>
      </c>
      <c r="L38" s="380">
        <v>415230</v>
      </c>
      <c r="M38" s="380">
        <v>415230</v>
      </c>
      <c r="N38" s="380">
        <v>2.72384458111E-3</v>
      </c>
      <c r="O38" s="380">
        <v>2.72384458111E-3</v>
      </c>
      <c r="P38" s="380">
        <v>35</v>
      </c>
      <c r="Q38" s="380">
        <v>422821</v>
      </c>
      <c r="R38" s="380">
        <v>2.7600909111699999E-3</v>
      </c>
      <c r="S38" s="380">
        <v>4</v>
      </c>
      <c r="T38" s="380">
        <v>19</v>
      </c>
      <c r="U38" s="380">
        <v>1.9046775217710001E-2</v>
      </c>
      <c r="V38" s="380">
        <v>1.9046775217710001E-2</v>
      </c>
      <c r="W38" s="380">
        <v>1.616720566302E-2</v>
      </c>
      <c r="X38" s="380">
        <v>1.616720566302E-2</v>
      </c>
      <c r="Y38" s="380" t="s">
        <v>2481</v>
      </c>
      <c r="Z38" s="380" t="s">
        <v>2481</v>
      </c>
    </row>
    <row r="39" spans="2:26" x14ac:dyDescent="0.2">
      <c r="B39" s="380" t="s">
        <v>2203</v>
      </c>
      <c r="C39" s="380" t="s">
        <v>2495</v>
      </c>
      <c r="D39" s="380" t="s">
        <v>2547</v>
      </c>
      <c r="E39" s="381">
        <v>2253</v>
      </c>
      <c r="F39" s="382">
        <v>8.0359999999999996</v>
      </c>
      <c r="G39" s="382">
        <v>3.2250000000000001</v>
      </c>
      <c r="H39" s="382">
        <v>8.76</v>
      </c>
      <c r="I39" s="380">
        <v>9.9610000000000003</v>
      </c>
      <c r="J39" s="380">
        <v>1.359</v>
      </c>
      <c r="K39" s="380">
        <v>9</v>
      </c>
      <c r="L39" s="380">
        <v>385453</v>
      </c>
      <c r="M39" s="380">
        <v>385453</v>
      </c>
      <c r="N39" s="380">
        <v>6.9660076546899999E-3</v>
      </c>
      <c r="O39" s="380">
        <v>6.9660076546899999E-3</v>
      </c>
      <c r="P39" s="380">
        <v>5</v>
      </c>
      <c r="Q39" s="380">
        <v>52585</v>
      </c>
      <c r="R39" s="380">
        <v>2.2150535036000001E-4</v>
      </c>
      <c r="S39" s="380">
        <v>3</v>
      </c>
      <c r="T39" s="380">
        <v>0</v>
      </c>
      <c r="U39" s="380">
        <v>9.0709797114499995E-3</v>
      </c>
      <c r="V39" s="380">
        <v>9.0709797114499995E-3</v>
      </c>
      <c r="W39" s="380">
        <v>0</v>
      </c>
      <c r="X39" s="380">
        <v>0</v>
      </c>
      <c r="Y39" s="380" t="s">
        <v>2481</v>
      </c>
      <c r="Z39" s="380" t="s">
        <v>2481</v>
      </c>
    </row>
    <row r="40" spans="2:26" x14ac:dyDescent="0.2">
      <c r="B40" s="380" t="s">
        <v>2095</v>
      </c>
      <c r="C40" s="380" t="s">
        <v>2495</v>
      </c>
      <c r="D40" s="380" t="s">
        <v>1783</v>
      </c>
      <c r="E40" s="381">
        <v>3350</v>
      </c>
      <c r="F40" s="382">
        <v>23.555</v>
      </c>
      <c r="G40" s="382">
        <v>4.6340000000000003</v>
      </c>
      <c r="H40" s="382">
        <v>5.9470000000000001</v>
      </c>
      <c r="I40" s="380">
        <v>2.91</v>
      </c>
      <c r="J40" s="380">
        <v>2.4060000000000001</v>
      </c>
      <c r="K40" s="380">
        <v>12</v>
      </c>
      <c r="L40" s="380">
        <v>212977</v>
      </c>
      <c r="M40" s="380">
        <v>212977</v>
      </c>
      <c r="N40" s="380">
        <v>5.3389501720399997E-3</v>
      </c>
      <c r="O40" s="380">
        <v>5.3389501720399997E-3</v>
      </c>
      <c r="P40" s="380">
        <v>14</v>
      </c>
      <c r="Q40" s="380">
        <v>176037</v>
      </c>
      <c r="R40" s="380">
        <v>1.0310067216799999E-3</v>
      </c>
      <c r="S40" s="380">
        <v>4</v>
      </c>
      <c r="T40" s="380">
        <v>0</v>
      </c>
      <c r="U40" s="380">
        <v>1.7948645662589999E-2</v>
      </c>
      <c r="V40" s="380">
        <v>1.7948645662589999E-2</v>
      </c>
      <c r="W40" s="380">
        <v>0</v>
      </c>
      <c r="X40" s="380">
        <v>0</v>
      </c>
      <c r="Y40" s="380" t="s">
        <v>2481</v>
      </c>
      <c r="Z40" s="380" t="s">
        <v>2481</v>
      </c>
    </row>
    <row r="41" spans="2:26" x14ac:dyDescent="0.2">
      <c r="B41" s="380" t="s">
        <v>2245</v>
      </c>
      <c r="C41" s="380" t="s">
        <v>2495</v>
      </c>
      <c r="D41" s="380" t="s">
        <v>2547</v>
      </c>
      <c r="E41" s="381">
        <v>2635</v>
      </c>
      <c r="F41" s="382">
        <v>12.178000000000001</v>
      </c>
      <c r="G41" s="382">
        <v>2.085</v>
      </c>
      <c r="H41" s="382">
        <v>8.1969999999999992</v>
      </c>
      <c r="I41" s="380">
        <v>7.5990000000000002</v>
      </c>
      <c r="J41" s="380">
        <v>6.9450000000000003</v>
      </c>
      <c r="K41" s="380">
        <v>6</v>
      </c>
      <c r="L41" s="380">
        <v>316792</v>
      </c>
      <c r="M41" s="380">
        <v>316792</v>
      </c>
      <c r="N41" s="380">
        <v>5.5899895691099996E-3</v>
      </c>
      <c r="O41" s="380">
        <v>5.5899895691099996E-3</v>
      </c>
      <c r="P41" s="380">
        <v>18</v>
      </c>
      <c r="Q41" s="380">
        <v>289518</v>
      </c>
      <c r="R41" s="380">
        <v>1.42703143899E-3</v>
      </c>
      <c r="S41" s="380">
        <v>1</v>
      </c>
      <c r="T41" s="380">
        <v>3</v>
      </c>
      <c r="U41" s="380">
        <v>3.5226062990800001E-3</v>
      </c>
      <c r="V41" s="380">
        <v>3.5226062990800001E-3</v>
      </c>
      <c r="W41" s="380">
        <v>5.7577966527200004E-3</v>
      </c>
      <c r="X41" s="380">
        <v>5.7577966527200004E-3</v>
      </c>
      <c r="Y41" s="380" t="s">
        <v>2481</v>
      </c>
      <c r="Z41" s="380" t="s">
        <v>2481</v>
      </c>
    </row>
    <row r="42" spans="2:26" x14ac:dyDescent="0.2">
      <c r="B42" s="380" t="s">
        <v>1810</v>
      </c>
      <c r="C42" s="380" t="s">
        <v>2495</v>
      </c>
      <c r="D42" s="380" t="s">
        <v>1779</v>
      </c>
      <c r="E42" s="381">
        <v>5123</v>
      </c>
      <c r="F42" s="382">
        <v>547.721</v>
      </c>
      <c r="G42" s="382">
        <v>10.762</v>
      </c>
      <c r="H42" s="382">
        <v>10.85</v>
      </c>
      <c r="I42" s="380">
        <v>7.0919999999999996</v>
      </c>
      <c r="J42" s="380">
        <v>0.98099999999999998</v>
      </c>
      <c r="K42" s="380">
        <v>98</v>
      </c>
      <c r="L42" s="380">
        <v>561074</v>
      </c>
      <c r="M42" s="380">
        <v>558082</v>
      </c>
      <c r="N42" s="380">
        <v>7.9540557629699995E-3</v>
      </c>
      <c r="O42" s="380">
        <v>7.9016999528800005E-3</v>
      </c>
      <c r="P42" s="380">
        <v>18</v>
      </c>
      <c r="Q42" s="380">
        <v>77617</v>
      </c>
      <c r="R42" s="380">
        <v>6.6048868108E-4</v>
      </c>
      <c r="S42" s="380">
        <v>2</v>
      </c>
      <c r="T42" s="380">
        <v>9</v>
      </c>
      <c r="U42" s="380">
        <v>1.381924894919E-2</v>
      </c>
      <c r="V42" s="380">
        <v>1.381924894919E-2</v>
      </c>
      <c r="W42" s="380">
        <v>2.1220212564589998E-2</v>
      </c>
      <c r="X42" s="380">
        <v>2.1220212564589998E-2</v>
      </c>
      <c r="Y42" s="380" t="s">
        <v>2481</v>
      </c>
      <c r="Z42" s="380" t="s">
        <v>2481</v>
      </c>
    </row>
    <row r="43" spans="2:26" x14ac:dyDescent="0.2">
      <c r="B43" s="380" t="s">
        <v>1811</v>
      </c>
      <c r="C43" s="380" t="s">
        <v>2495</v>
      </c>
      <c r="D43" s="380" t="s">
        <v>1779</v>
      </c>
      <c r="E43" s="381">
        <v>6409</v>
      </c>
      <c r="F43" s="382">
        <v>557.79999999999995</v>
      </c>
      <c r="G43" s="382">
        <v>12.641999999999999</v>
      </c>
      <c r="H43" s="382">
        <v>12.377000000000001</v>
      </c>
      <c r="I43" s="380">
        <v>18.47</v>
      </c>
      <c r="J43" s="380">
        <v>6.8739999999999997</v>
      </c>
      <c r="K43" s="380">
        <v>110</v>
      </c>
      <c r="L43" s="380">
        <v>1325662</v>
      </c>
      <c r="M43" s="380">
        <v>1306962</v>
      </c>
      <c r="N43" s="380">
        <v>2.8089563339120001E-2</v>
      </c>
      <c r="O43" s="380">
        <v>2.79955913723E-2</v>
      </c>
      <c r="P43" s="380">
        <v>34</v>
      </c>
      <c r="Q43" s="380">
        <v>493394</v>
      </c>
      <c r="R43" s="380">
        <v>3.2702244453299998E-3</v>
      </c>
      <c r="S43" s="380">
        <v>2</v>
      </c>
      <c r="T43" s="380">
        <v>16</v>
      </c>
      <c r="U43" s="380">
        <v>1.7035775127769999E-2</v>
      </c>
      <c r="V43" s="380">
        <v>1.7035775127769999E-2</v>
      </c>
      <c r="W43" s="380">
        <v>3.9684361588020002E-2</v>
      </c>
      <c r="X43" s="380">
        <v>3.9684361588020002E-2</v>
      </c>
      <c r="Y43" s="380" t="s">
        <v>2481</v>
      </c>
      <c r="Z43" s="380" t="s">
        <v>2481</v>
      </c>
    </row>
    <row r="44" spans="2:26" x14ac:dyDescent="0.2">
      <c r="B44" s="380" t="s">
        <v>2114</v>
      </c>
      <c r="C44" s="380" t="s">
        <v>2495</v>
      </c>
      <c r="D44" s="380" t="s">
        <v>1783</v>
      </c>
      <c r="E44" s="381">
        <v>3681</v>
      </c>
      <c r="F44" s="382">
        <v>110.383</v>
      </c>
      <c r="G44" s="382">
        <v>3.246</v>
      </c>
      <c r="H44" s="382">
        <v>7.8360000000000003</v>
      </c>
      <c r="I44" s="380">
        <v>3.0489999999999999</v>
      </c>
      <c r="J44" s="380">
        <v>2.0059999999999998</v>
      </c>
      <c r="K44" s="380">
        <v>28</v>
      </c>
      <c r="L44" s="380">
        <v>201514</v>
      </c>
      <c r="M44" s="380">
        <v>201514</v>
      </c>
      <c r="N44" s="380">
        <v>2.8325835712799999E-3</v>
      </c>
      <c r="O44" s="380">
        <v>2.8325835712799999E-3</v>
      </c>
      <c r="P44" s="380">
        <v>13</v>
      </c>
      <c r="Q44" s="380">
        <v>132595</v>
      </c>
      <c r="R44" s="380">
        <v>6.0679041432000003E-4</v>
      </c>
      <c r="S44" s="380">
        <v>1</v>
      </c>
      <c r="T44" s="380">
        <v>9</v>
      </c>
      <c r="U44" s="380">
        <v>4.9738019581100001E-3</v>
      </c>
      <c r="V44" s="380">
        <v>4.9738019581100001E-3</v>
      </c>
      <c r="W44" s="380">
        <v>1.4115931873009999E-2</v>
      </c>
      <c r="X44" s="380">
        <v>1.4115931873009999E-2</v>
      </c>
      <c r="Y44" s="380" t="s">
        <v>2481</v>
      </c>
      <c r="Z44" s="380" t="s">
        <v>2481</v>
      </c>
    </row>
    <row r="45" spans="2:26" x14ac:dyDescent="0.2">
      <c r="B45" s="380" t="s">
        <v>2098</v>
      </c>
      <c r="C45" s="380" t="s">
        <v>2495</v>
      </c>
      <c r="D45" s="380" t="s">
        <v>2547</v>
      </c>
      <c r="E45" s="381">
        <v>3429</v>
      </c>
      <c r="F45" s="382">
        <v>17.314</v>
      </c>
      <c r="G45" s="382">
        <v>11.59</v>
      </c>
      <c r="H45" s="382">
        <v>9.1620000000000008</v>
      </c>
      <c r="I45" s="380">
        <v>30.12</v>
      </c>
      <c r="J45" s="380">
        <v>1.274</v>
      </c>
      <c r="K45" s="380">
        <v>9</v>
      </c>
      <c r="L45" s="380">
        <v>1390358</v>
      </c>
      <c r="M45" s="380">
        <v>1390358</v>
      </c>
      <c r="N45" s="380">
        <v>1.464888717054E-2</v>
      </c>
      <c r="O45" s="380">
        <v>1.464888717054E-2</v>
      </c>
      <c r="P45" s="380">
        <v>10</v>
      </c>
      <c r="Q45" s="380">
        <v>58799</v>
      </c>
      <c r="R45" s="380">
        <v>4.9805142414999996E-4</v>
      </c>
      <c r="S45" s="380">
        <v>0</v>
      </c>
      <c r="T45" s="380">
        <v>0</v>
      </c>
      <c r="U45" s="380">
        <v>0</v>
      </c>
      <c r="V45" s="380">
        <v>0</v>
      </c>
      <c r="W45" s="380">
        <v>0</v>
      </c>
      <c r="X45" s="380">
        <v>0</v>
      </c>
      <c r="Y45" s="380" t="s">
        <v>2485</v>
      </c>
      <c r="Z45" s="380" t="s">
        <v>2481</v>
      </c>
    </row>
    <row r="46" spans="2:26" x14ac:dyDescent="0.2">
      <c r="B46" s="380" t="s">
        <v>2011</v>
      </c>
      <c r="C46" s="380" t="s">
        <v>2495</v>
      </c>
      <c r="D46" s="380" t="s">
        <v>1783</v>
      </c>
      <c r="E46" s="381">
        <v>4050</v>
      </c>
      <c r="F46" s="382">
        <v>31.321999999999999</v>
      </c>
      <c r="G46" s="382">
        <v>5.2530000000000001</v>
      </c>
      <c r="H46" s="382">
        <v>10.207000000000001</v>
      </c>
      <c r="I46" s="380">
        <v>1.488</v>
      </c>
      <c r="J46" s="380">
        <v>1.9630000000000001</v>
      </c>
      <c r="K46" s="380">
        <v>10</v>
      </c>
      <c r="L46" s="380">
        <v>65836</v>
      </c>
      <c r="M46" s="380">
        <v>65836</v>
      </c>
      <c r="N46" s="380">
        <v>5.9309735629999999E-3</v>
      </c>
      <c r="O46" s="380">
        <v>5.9309735629999999E-3</v>
      </c>
      <c r="P46" s="380">
        <v>8</v>
      </c>
      <c r="Q46" s="380">
        <v>86852</v>
      </c>
      <c r="R46" s="380">
        <v>8.7930911810000004E-4</v>
      </c>
      <c r="S46" s="380">
        <v>9</v>
      </c>
      <c r="T46" s="380">
        <v>0</v>
      </c>
      <c r="U46" s="380">
        <v>4.899698349987E-2</v>
      </c>
      <c r="V46" s="380">
        <v>4.899698349987E-2</v>
      </c>
      <c r="W46" s="380">
        <v>0</v>
      </c>
      <c r="X46" s="380">
        <v>0</v>
      </c>
      <c r="Y46" s="380" t="s">
        <v>2481</v>
      </c>
      <c r="Z46" s="380" t="s">
        <v>2481</v>
      </c>
    </row>
    <row r="47" spans="2:26" x14ac:dyDescent="0.2">
      <c r="B47" s="380" t="s">
        <v>2355</v>
      </c>
      <c r="C47" s="380" t="s">
        <v>2497</v>
      </c>
      <c r="D47" s="380" t="s">
        <v>1783</v>
      </c>
      <c r="E47" s="381">
        <v>10</v>
      </c>
      <c r="F47" s="382">
        <v>14.013999999999999</v>
      </c>
      <c r="G47" s="382">
        <v>0.19700000000000001</v>
      </c>
      <c r="H47" s="382">
        <v>3.4359999999999999</v>
      </c>
      <c r="I47" s="380">
        <v>2.6850000000000001</v>
      </c>
      <c r="J47" s="380">
        <v>4.9160000000000004</v>
      </c>
      <c r="K47" s="380">
        <v>5</v>
      </c>
      <c r="L47" s="380">
        <v>1584</v>
      </c>
      <c r="M47" s="380">
        <v>1584</v>
      </c>
      <c r="N47" s="380">
        <v>4.6985983409999997E-5</v>
      </c>
      <c r="O47" s="380">
        <v>4.6985983409999997E-5</v>
      </c>
      <c r="P47" s="380">
        <v>2</v>
      </c>
      <c r="Q47" s="380">
        <v>2900</v>
      </c>
      <c r="R47" s="380">
        <v>1.2082110019999999E-5</v>
      </c>
      <c r="S47" s="380">
        <v>5</v>
      </c>
      <c r="T47" s="380">
        <v>0</v>
      </c>
      <c r="U47" s="380">
        <v>6.5780376770000002E-5</v>
      </c>
      <c r="V47" s="380">
        <v>6.5780376770000002E-5</v>
      </c>
      <c r="W47" s="380">
        <v>0</v>
      </c>
      <c r="X47" s="380">
        <v>0</v>
      </c>
      <c r="Y47" s="380" t="s">
        <v>2481</v>
      </c>
      <c r="Z47" s="380" t="s">
        <v>2481</v>
      </c>
    </row>
    <row r="48" spans="2:26" x14ac:dyDescent="0.2">
      <c r="B48" s="380" t="s">
        <v>2498</v>
      </c>
      <c r="C48" s="380" t="s">
        <v>2497</v>
      </c>
      <c r="D48" s="380" t="s">
        <v>1783</v>
      </c>
      <c r="E48" s="381">
        <v>41</v>
      </c>
      <c r="F48" s="382">
        <v>15.273</v>
      </c>
      <c r="G48" s="382">
        <v>0.57799999999999996</v>
      </c>
      <c r="H48" s="382">
        <v>4.6989999999999998</v>
      </c>
      <c r="I48" s="380">
        <v>1.3049999999999999</v>
      </c>
      <c r="J48" s="380">
        <v>0</v>
      </c>
      <c r="K48" s="380">
        <v>3</v>
      </c>
      <c r="L48" s="380">
        <v>2071</v>
      </c>
      <c r="M48" s="380">
        <v>2071</v>
      </c>
      <c r="N48" s="380">
        <v>6.1753006769999996E-5</v>
      </c>
      <c r="O48" s="380">
        <v>6.1753006769999996E-5</v>
      </c>
      <c r="P48" s="380">
        <v>0</v>
      </c>
      <c r="Q48" s="380">
        <v>0</v>
      </c>
      <c r="R48" s="380">
        <v>0</v>
      </c>
      <c r="S48" s="380">
        <v>5</v>
      </c>
      <c r="T48" s="380">
        <v>0</v>
      </c>
      <c r="U48" s="380">
        <v>1.033691635E-4</v>
      </c>
      <c r="V48" s="380">
        <v>1.033691635E-4</v>
      </c>
      <c r="W48" s="380">
        <v>0</v>
      </c>
      <c r="X48" s="380">
        <v>0</v>
      </c>
      <c r="Y48" s="380" t="s">
        <v>2481</v>
      </c>
      <c r="Z48" s="380" t="s">
        <v>2481</v>
      </c>
    </row>
    <row r="49" spans="2:26" x14ac:dyDescent="0.2">
      <c r="B49" s="380" t="s">
        <v>2019</v>
      </c>
      <c r="C49" s="380" t="s">
        <v>2497</v>
      </c>
      <c r="D49" s="380" t="s">
        <v>1783</v>
      </c>
      <c r="E49" s="381">
        <v>239</v>
      </c>
      <c r="F49" s="382">
        <v>154.69999999999999</v>
      </c>
      <c r="G49" s="382">
        <v>1.0620000000000001</v>
      </c>
      <c r="H49" s="382">
        <v>12.045</v>
      </c>
      <c r="I49" s="380">
        <v>65.891999999999996</v>
      </c>
      <c r="J49" s="380">
        <v>44.768999999999998</v>
      </c>
      <c r="K49" s="380">
        <v>15</v>
      </c>
      <c r="L49" s="380">
        <v>271963</v>
      </c>
      <c r="M49" s="380">
        <v>271963</v>
      </c>
      <c r="N49" s="380">
        <v>2.7117624710899998E-3</v>
      </c>
      <c r="O49" s="380">
        <v>2.7117624710899998E-3</v>
      </c>
      <c r="P49" s="380">
        <v>19</v>
      </c>
      <c r="Q49" s="380">
        <v>184780</v>
      </c>
      <c r="R49" s="380">
        <v>1.01489724165E-3</v>
      </c>
      <c r="S49" s="380">
        <v>6</v>
      </c>
      <c r="T49" s="380">
        <v>3</v>
      </c>
      <c r="U49" s="380">
        <v>2.1371910168199999E-3</v>
      </c>
      <c r="V49" s="380">
        <v>2.1371910168199999E-3</v>
      </c>
      <c r="W49" s="380">
        <v>4.7522966077E-4</v>
      </c>
      <c r="X49" s="380">
        <v>4.7522966077E-4</v>
      </c>
      <c r="Y49" s="380" t="s">
        <v>2485</v>
      </c>
      <c r="Z49" s="380" t="s">
        <v>2481</v>
      </c>
    </row>
    <row r="50" spans="2:26" x14ac:dyDescent="0.2">
      <c r="B50" s="380" t="s">
        <v>2499</v>
      </c>
      <c r="C50" s="380" t="s">
        <v>2497</v>
      </c>
      <c r="D50" s="380" t="s">
        <v>2547</v>
      </c>
      <c r="E50" s="381">
        <v>5</v>
      </c>
      <c r="F50" s="382">
        <v>4.2679999999999998</v>
      </c>
      <c r="G50" s="382">
        <v>0.38</v>
      </c>
      <c r="H50" s="382">
        <v>5.41</v>
      </c>
      <c r="I50" s="380">
        <v>3.2490000000000001</v>
      </c>
      <c r="J50" s="380">
        <v>0</v>
      </c>
      <c r="K50" s="380">
        <v>3</v>
      </c>
      <c r="L50" s="380">
        <v>705</v>
      </c>
      <c r="M50" s="380">
        <v>705</v>
      </c>
      <c r="N50" s="380">
        <v>2.013685003E-5</v>
      </c>
      <c r="O50" s="380">
        <v>2.013685003E-5</v>
      </c>
      <c r="P50" s="380">
        <v>0</v>
      </c>
      <c r="Q50" s="380">
        <v>0</v>
      </c>
      <c r="R50" s="380">
        <v>0</v>
      </c>
      <c r="S50" s="380">
        <v>4</v>
      </c>
      <c r="T50" s="380">
        <v>0</v>
      </c>
      <c r="U50" s="380">
        <v>2.6849133380000001E-5</v>
      </c>
      <c r="V50" s="380">
        <v>2.6849133380000001E-5</v>
      </c>
      <c r="W50" s="380">
        <v>0</v>
      </c>
      <c r="X50" s="380">
        <v>0</v>
      </c>
      <c r="Y50" s="380" t="s">
        <v>2481</v>
      </c>
      <c r="Z50" s="380" t="s">
        <v>2481</v>
      </c>
    </row>
    <row r="51" spans="2:26" x14ac:dyDescent="0.2">
      <c r="B51" s="380" t="s">
        <v>1787</v>
      </c>
      <c r="C51" s="380" t="s">
        <v>2500</v>
      </c>
      <c r="D51" s="380" t="s">
        <v>1779</v>
      </c>
      <c r="E51" s="381">
        <v>4278</v>
      </c>
      <c r="F51" s="382">
        <v>366.22500000000002</v>
      </c>
      <c r="G51" s="382">
        <v>8.9440000000000008</v>
      </c>
      <c r="H51" s="382">
        <v>11.234</v>
      </c>
      <c r="I51" s="380">
        <v>5.5060000000000002</v>
      </c>
      <c r="J51" s="380">
        <v>0.435</v>
      </c>
      <c r="K51" s="380">
        <v>19</v>
      </c>
      <c r="L51" s="380">
        <v>778476</v>
      </c>
      <c r="M51" s="380">
        <v>168637</v>
      </c>
      <c r="N51" s="380">
        <v>1.413069889637E-2</v>
      </c>
      <c r="O51" s="380">
        <v>1.7478785828500001E-3</v>
      </c>
      <c r="P51" s="380">
        <v>21</v>
      </c>
      <c r="Q51" s="380">
        <v>61521</v>
      </c>
      <c r="R51" s="380">
        <v>3.1144994716999998E-4</v>
      </c>
      <c r="S51" s="380">
        <v>3</v>
      </c>
      <c r="T51" s="380">
        <v>7</v>
      </c>
      <c r="U51" s="380">
        <v>1.7261307848139999E-2</v>
      </c>
      <c r="V51" s="380">
        <v>1.7261307848139999E-2</v>
      </c>
      <c r="W51" s="380">
        <v>4.6180509408600004E-3</v>
      </c>
      <c r="X51" s="380">
        <v>4.6180509408600004E-3</v>
      </c>
      <c r="Y51" s="380" t="s">
        <v>2481</v>
      </c>
      <c r="Z51" s="380" t="s">
        <v>2481</v>
      </c>
    </row>
    <row r="52" spans="2:26" x14ac:dyDescent="0.2">
      <c r="B52" s="380" t="s">
        <v>1905</v>
      </c>
      <c r="C52" s="380" t="s">
        <v>2500</v>
      </c>
      <c r="D52" s="380" t="s">
        <v>2547</v>
      </c>
      <c r="E52" s="381">
        <v>3384</v>
      </c>
      <c r="F52" s="382">
        <v>16.873999999999999</v>
      </c>
      <c r="G52" s="382">
        <v>2.1459999999999999</v>
      </c>
      <c r="H52" s="382">
        <v>7.41</v>
      </c>
      <c r="I52" s="380">
        <v>0.27100000000000002</v>
      </c>
      <c r="J52" s="380">
        <v>0.27900000000000003</v>
      </c>
      <c r="K52" s="380">
        <v>2</v>
      </c>
      <c r="L52" s="380">
        <v>20247</v>
      </c>
      <c r="M52" s="380">
        <v>10077</v>
      </c>
      <c r="N52" s="380">
        <v>4.6704067509500003E-3</v>
      </c>
      <c r="O52" s="380">
        <v>1.1947864353E-4</v>
      </c>
      <c r="P52" s="380">
        <v>3</v>
      </c>
      <c r="Q52" s="380">
        <v>20865</v>
      </c>
      <c r="R52" s="380">
        <v>9.7999336830000003E-5</v>
      </c>
      <c r="S52" s="380">
        <v>1</v>
      </c>
      <c r="T52" s="380">
        <v>0</v>
      </c>
      <c r="U52" s="380">
        <v>4.5791196974599999E-3</v>
      </c>
      <c r="V52" s="380">
        <v>4.5791196974599999E-3</v>
      </c>
      <c r="W52" s="380">
        <v>0</v>
      </c>
      <c r="X52" s="380">
        <v>0</v>
      </c>
      <c r="Y52" s="380" t="s">
        <v>2481</v>
      </c>
      <c r="Z52" s="380" t="s">
        <v>2481</v>
      </c>
    </row>
    <row r="53" spans="2:26" x14ac:dyDescent="0.2">
      <c r="B53" s="380" t="s">
        <v>1800</v>
      </c>
      <c r="C53" s="380" t="s">
        <v>2500</v>
      </c>
      <c r="D53" s="380" t="s">
        <v>1783</v>
      </c>
      <c r="E53" s="381">
        <v>326</v>
      </c>
      <c r="F53" s="382">
        <v>10.91</v>
      </c>
      <c r="G53" s="382">
        <v>0.69599999999999995</v>
      </c>
      <c r="H53" s="382">
        <v>2.948</v>
      </c>
      <c r="I53" s="380">
        <v>11.423999999999999</v>
      </c>
      <c r="J53" s="380">
        <v>1.325</v>
      </c>
      <c r="K53" s="380">
        <v>4</v>
      </c>
      <c r="L53" s="380">
        <v>182586</v>
      </c>
      <c r="M53" s="380">
        <v>152640</v>
      </c>
      <c r="N53" s="380">
        <v>1.30352542546E-3</v>
      </c>
      <c r="O53" s="380">
        <v>4.3898333071999999E-4</v>
      </c>
      <c r="P53" s="380">
        <v>1</v>
      </c>
      <c r="Q53" s="380">
        <v>21170</v>
      </c>
      <c r="R53" s="380">
        <v>9.7999336830000003E-5</v>
      </c>
      <c r="S53" s="380">
        <v>0</v>
      </c>
      <c r="T53" s="380">
        <v>0</v>
      </c>
      <c r="U53" s="380">
        <v>0</v>
      </c>
      <c r="V53" s="380">
        <v>0</v>
      </c>
      <c r="W53" s="380">
        <v>0</v>
      </c>
      <c r="X53" s="380">
        <v>0</v>
      </c>
      <c r="Y53" s="380" t="s">
        <v>2485</v>
      </c>
      <c r="Z53" s="380" t="s">
        <v>2481</v>
      </c>
    </row>
    <row r="54" spans="2:26" x14ac:dyDescent="0.2">
      <c r="B54" s="380" t="s">
        <v>1906</v>
      </c>
      <c r="C54" s="380" t="s">
        <v>2500</v>
      </c>
      <c r="D54" s="380" t="s">
        <v>1783</v>
      </c>
      <c r="E54" s="381">
        <v>2970</v>
      </c>
      <c r="F54" s="382">
        <v>187.56</v>
      </c>
      <c r="G54" s="382">
        <v>4.6289999999999996</v>
      </c>
      <c r="H54" s="382">
        <v>8.5649999999999995</v>
      </c>
      <c r="I54" s="380">
        <v>0.56000000000000005</v>
      </c>
      <c r="J54" s="380">
        <v>3.012</v>
      </c>
      <c r="K54" s="380">
        <v>27</v>
      </c>
      <c r="L54" s="380">
        <v>55024</v>
      </c>
      <c r="M54" s="380">
        <v>46120</v>
      </c>
      <c r="N54" s="380">
        <v>4.5106544073500003E-3</v>
      </c>
      <c r="O54" s="380">
        <v>5.2624301419E-4</v>
      </c>
      <c r="P54" s="380">
        <v>27</v>
      </c>
      <c r="Q54" s="380">
        <v>295755</v>
      </c>
      <c r="R54" s="380">
        <v>1.5371128858400001E-3</v>
      </c>
      <c r="S54" s="380">
        <v>0</v>
      </c>
      <c r="T54" s="380">
        <v>0</v>
      </c>
      <c r="U54" s="380">
        <v>0</v>
      </c>
      <c r="V54" s="380">
        <v>0</v>
      </c>
      <c r="W54" s="380">
        <v>0</v>
      </c>
      <c r="X54" s="380">
        <v>0</v>
      </c>
      <c r="Y54" s="380" t="s">
        <v>2481</v>
      </c>
      <c r="Z54" s="380" t="s">
        <v>2481</v>
      </c>
    </row>
    <row r="55" spans="2:26" x14ac:dyDescent="0.2">
      <c r="B55" s="380" t="s">
        <v>1801</v>
      </c>
      <c r="C55" s="380" t="s">
        <v>2500</v>
      </c>
      <c r="D55" s="380" t="s">
        <v>2547</v>
      </c>
      <c r="E55" s="381">
        <v>2408</v>
      </c>
      <c r="F55" s="382">
        <v>13.827999999999999</v>
      </c>
      <c r="G55" s="382">
        <v>4.8239999999999998</v>
      </c>
      <c r="H55" s="382">
        <v>11.234</v>
      </c>
      <c r="I55" s="380">
        <v>10.757999999999999</v>
      </c>
      <c r="J55" s="380">
        <v>1.89</v>
      </c>
      <c r="K55" s="380">
        <v>5</v>
      </c>
      <c r="L55" s="380">
        <v>347215</v>
      </c>
      <c r="M55" s="380">
        <v>123716</v>
      </c>
      <c r="N55" s="380">
        <v>9.8509470360599993E-3</v>
      </c>
      <c r="O55" s="380">
        <v>3.3923880021999998E-3</v>
      </c>
      <c r="P55" s="380">
        <v>8</v>
      </c>
      <c r="Q55" s="380">
        <v>61008</v>
      </c>
      <c r="R55" s="380">
        <v>4.6851737743000001E-4</v>
      </c>
      <c r="S55" s="380">
        <v>0</v>
      </c>
      <c r="T55" s="380">
        <v>0</v>
      </c>
      <c r="U55" s="380">
        <v>0</v>
      </c>
      <c r="V55" s="380">
        <v>0</v>
      </c>
      <c r="W55" s="380">
        <v>0</v>
      </c>
      <c r="X55" s="380">
        <v>0</v>
      </c>
      <c r="Y55" s="380" t="s">
        <v>2481</v>
      </c>
      <c r="Z55" s="380" t="s">
        <v>2481</v>
      </c>
    </row>
    <row r="56" spans="2:26" x14ac:dyDescent="0.2">
      <c r="B56" s="380" t="s">
        <v>1907</v>
      </c>
      <c r="C56" s="380" t="s">
        <v>2500</v>
      </c>
      <c r="D56" s="380" t="s">
        <v>1783</v>
      </c>
      <c r="E56" s="381">
        <v>3235</v>
      </c>
      <c r="F56" s="382">
        <v>58.603000000000002</v>
      </c>
      <c r="G56" s="382">
        <v>3.0569999999999999</v>
      </c>
      <c r="H56" s="382">
        <v>8.8040000000000003</v>
      </c>
      <c r="I56" s="380">
        <v>0.17299999999999999</v>
      </c>
      <c r="J56" s="380">
        <v>0.127</v>
      </c>
      <c r="K56" s="380">
        <v>8</v>
      </c>
      <c r="L56" s="380">
        <v>17175</v>
      </c>
      <c r="M56" s="380">
        <v>7488</v>
      </c>
      <c r="N56" s="380">
        <v>4.4515863139199998E-3</v>
      </c>
      <c r="O56" s="380">
        <v>1.1679373018999999E-4</v>
      </c>
      <c r="P56" s="380">
        <v>3</v>
      </c>
      <c r="Q56" s="380">
        <v>12630</v>
      </c>
      <c r="R56" s="380">
        <v>8.7259683479999999E-5</v>
      </c>
      <c r="S56" s="380">
        <v>2</v>
      </c>
      <c r="T56" s="380">
        <v>1</v>
      </c>
      <c r="U56" s="380">
        <v>8.7138862375400004E-3</v>
      </c>
      <c r="V56" s="380">
        <v>8.7138862375400004E-3</v>
      </c>
      <c r="W56" s="380">
        <v>3.4903873389999999E-5</v>
      </c>
      <c r="X56" s="380">
        <v>3.4903873389999999E-5</v>
      </c>
      <c r="Y56" s="380" t="s">
        <v>2481</v>
      </c>
      <c r="Z56" s="380" t="s">
        <v>2481</v>
      </c>
    </row>
    <row r="57" spans="2:26" x14ac:dyDescent="0.2">
      <c r="B57" s="380" t="s">
        <v>1802</v>
      </c>
      <c r="C57" s="380" t="s">
        <v>2500</v>
      </c>
      <c r="D57" s="380" t="s">
        <v>1783</v>
      </c>
      <c r="E57" s="381">
        <v>2795</v>
      </c>
      <c r="F57" s="382">
        <v>129.36000000000001</v>
      </c>
      <c r="G57" s="382">
        <v>2.879</v>
      </c>
      <c r="H57" s="382">
        <v>5.7759999999999998</v>
      </c>
      <c r="I57" s="380">
        <v>87.432000000000002</v>
      </c>
      <c r="J57" s="380">
        <v>5.3049999999999997</v>
      </c>
      <c r="K57" s="380">
        <v>14</v>
      </c>
      <c r="L57" s="380">
        <v>818252</v>
      </c>
      <c r="M57" s="380">
        <v>557068</v>
      </c>
      <c r="N57" s="380">
        <v>1.0943706764500001E-2</v>
      </c>
      <c r="O57" s="380">
        <v>3.46756557565E-3</v>
      </c>
      <c r="P57" s="380">
        <v>5</v>
      </c>
      <c r="Q57" s="380">
        <v>49646</v>
      </c>
      <c r="R57" s="380">
        <v>1.7720428029000001E-4</v>
      </c>
      <c r="S57" s="380">
        <v>1</v>
      </c>
      <c r="T57" s="380">
        <v>3</v>
      </c>
      <c r="U57" s="380">
        <v>3.77364569615E-3</v>
      </c>
      <c r="V57" s="380">
        <v>3.77364569615E-3</v>
      </c>
      <c r="W57" s="380">
        <v>3.9696443698000001E-3</v>
      </c>
      <c r="X57" s="380">
        <v>3.9696443698000001E-3</v>
      </c>
      <c r="Y57" s="380" t="s">
        <v>2481</v>
      </c>
      <c r="Z57" s="380" t="s">
        <v>2481</v>
      </c>
    </row>
    <row r="58" spans="2:26" x14ac:dyDescent="0.2">
      <c r="B58" s="380" t="s">
        <v>2198</v>
      </c>
      <c r="C58" s="380" t="s">
        <v>2500</v>
      </c>
      <c r="D58" s="380" t="s">
        <v>2547</v>
      </c>
      <c r="E58" s="381">
        <v>575</v>
      </c>
      <c r="F58" s="382">
        <v>0.98299999999999998</v>
      </c>
      <c r="G58" s="382">
        <v>4.0030000000000001</v>
      </c>
      <c r="H58" s="382">
        <v>5.1790000000000003</v>
      </c>
      <c r="I58" s="380">
        <v>9.1999999999999998E-2</v>
      </c>
      <c r="J58" s="380">
        <v>0.23499999999999999</v>
      </c>
      <c r="K58" s="380">
        <v>2</v>
      </c>
      <c r="L58" s="380">
        <v>1942</v>
      </c>
      <c r="M58" s="380">
        <v>1942</v>
      </c>
      <c r="N58" s="380">
        <v>1.6377971359999999E-4</v>
      </c>
      <c r="O58" s="380">
        <v>1.6377971359999999E-4</v>
      </c>
      <c r="P58" s="380">
        <v>1</v>
      </c>
      <c r="Q58" s="380">
        <v>4950</v>
      </c>
      <c r="R58" s="380">
        <v>4.4301070070000002E-5</v>
      </c>
      <c r="S58" s="380">
        <v>0</v>
      </c>
      <c r="T58" s="380">
        <v>0</v>
      </c>
      <c r="U58" s="380">
        <v>0</v>
      </c>
      <c r="V58" s="380">
        <v>0</v>
      </c>
      <c r="W58" s="380">
        <v>0</v>
      </c>
      <c r="X58" s="380">
        <v>0</v>
      </c>
      <c r="Y58" s="380" t="s">
        <v>2481</v>
      </c>
      <c r="Z58" s="380" t="s">
        <v>2481</v>
      </c>
    </row>
    <row r="59" spans="2:26" x14ac:dyDescent="0.2">
      <c r="B59" s="380" t="s">
        <v>2426</v>
      </c>
      <c r="C59" s="380" t="s">
        <v>2500</v>
      </c>
      <c r="D59" s="380" t="s">
        <v>2547</v>
      </c>
      <c r="E59" s="381">
        <v>2000</v>
      </c>
      <c r="F59" s="382">
        <v>10.067</v>
      </c>
      <c r="G59" s="382">
        <v>1.214</v>
      </c>
      <c r="H59" s="382">
        <v>5.7370000000000001</v>
      </c>
      <c r="I59" s="380">
        <v>0.122</v>
      </c>
      <c r="J59" s="380">
        <v>0.156</v>
      </c>
      <c r="K59" s="380">
        <v>2</v>
      </c>
      <c r="L59" s="380">
        <v>6735</v>
      </c>
      <c r="M59" s="380">
        <v>6735</v>
      </c>
      <c r="N59" s="380">
        <v>8.3232313470000003E-5</v>
      </c>
      <c r="O59" s="380">
        <v>8.3232313470000003E-5</v>
      </c>
      <c r="P59" s="380">
        <v>1</v>
      </c>
      <c r="Q59" s="380">
        <v>8580</v>
      </c>
      <c r="R59" s="380">
        <v>3.4903873389999999E-5</v>
      </c>
      <c r="S59" s="380">
        <v>0</v>
      </c>
      <c r="T59" s="380">
        <v>0</v>
      </c>
      <c r="U59" s="380">
        <v>0</v>
      </c>
      <c r="V59" s="380">
        <v>0</v>
      </c>
      <c r="W59" s="380">
        <v>0</v>
      </c>
      <c r="X59" s="380">
        <v>0</v>
      </c>
      <c r="Y59" s="380" t="s">
        <v>2481</v>
      </c>
      <c r="Z59" s="380" t="s">
        <v>2481</v>
      </c>
    </row>
    <row r="60" spans="2:26" x14ac:dyDescent="0.2">
      <c r="B60" s="380" t="s">
        <v>1812</v>
      </c>
      <c r="C60" s="380" t="s">
        <v>2500</v>
      </c>
      <c r="D60" s="380" t="s">
        <v>1783</v>
      </c>
      <c r="E60" s="381">
        <v>3776</v>
      </c>
      <c r="F60" s="382">
        <v>174.09299999999999</v>
      </c>
      <c r="G60" s="382">
        <v>11.609</v>
      </c>
      <c r="H60" s="382">
        <v>9.0030000000000001</v>
      </c>
      <c r="I60" s="380">
        <v>13.78</v>
      </c>
      <c r="J60" s="380">
        <v>2.754</v>
      </c>
      <c r="K60" s="380">
        <v>27</v>
      </c>
      <c r="L60" s="380">
        <v>897076</v>
      </c>
      <c r="M60" s="380">
        <v>26528</v>
      </c>
      <c r="N60" s="380">
        <v>5.3000189286400001E-3</v>
      </c>
      <c r="O60" s="380">
        <v>2.4835448373999999E-4</v>
      </c>
      <c r="P60" s="380">
        <v>42</v>
      </c>
      <c r="Q60" s="380">
        <v>179264</v>
      </c>
      <c r="R60" s="380">
        <v>9.0884316480999996E-4</v>
      </c>
      <c r="S60" s="380">
        <v>2</v>
      </c>
      <c r="T60" s="380">
        <v>7</v>
      </c>
      <c r="U60" s="380">
        <v>1.0065740103070001E-2</v>
      </c>
      <c r="V60" s="380">
        <v>1.0065740103070001E-2</v>
      </c>
      <c r="W60" s="380">
        <v>2.2902310770699999E-3</v>
      </c>
      <c r="X60" s="380">
        <v>2.2902310770699999E-3</v>
      </c>
      <c r="Y60" s="380" t="s">
        <v>2481</v>
      </c>
      <c r="Z60" s="380" t="s">
        <v>2481</v>
      </c>
    </row>
    <row r="61" spans="2:26" x14ac:dyDescent="0.2">
      <c r="B61" s="380" t="s">
        <v>2088</v>
      </c>
      <c r="C61" s="380" t="s">
        <v>2500</v>
      </c>
      <c r="D61" s="380" t="s">
        <v>1779</v>
      </c>
      <c r="E61" s="381">
        <v>2993</v>
      </c>
      <c r="F61" s="382">
        <v>318.03899999999999</v>
      </c>
      <c r="G61" s="382">
        <v>6.6210000000000004</v>
      </c>
      <c r="H61" s="382">
        <v>9.76</v>
      </c>
      <c r="I61" s="380">
        <v>1.53</v>
      </c>
      <c r="J61" s="380">
        <v>4.2649999999999997</v>
      </c>
      <c r="K61" s="380">
        <v>41</v>
      </c>
      <c r="L61" s="380">
        <v>74244</v>
      </c>
      <c r="M61" s="380">
        <v>74244</v>
      </c>
      <c r="N61" s="380">
        <v>7.2358414450999998E-4</v>
      </c>
      <c r="O61" s="380">
        <v>7.2358414450999998E-4</v>
      </c>
      <c r="P61" s="380">
        <v>50</v>
      </c>
      <c r="Q61" s="380">
        <v>206916</v>
      </c>
      <c r="R61" s="380">
        <v>1.6055781759500001E-3</v>
      </c>
      <c r="S61" s="380">
        <v>1</v>
      </c>
      <c r="T61" s="380">
        <v>6</v>
      </c>
      <c r="U61" s="380">
        <v>4.0005208731899999E-3</v>
      </c>
      <c r="V61" s="380">
        <v>4.0005208731899999E-3</v>
      </c>
      <c r="W61" s="380">
        <v>7.8305497494299998E-3</v>
      </c>
      <c r="X61" s="380">
        <v>7.8305497494299998E-3</v>
      </c>
      <c r="Y61" s="380" t="s">
        <v>2481</v>
      </c>
      <c r="Z61" s="380" t="s">
        <v>2481</v>
      </c>
    </row>
    <row r="62" spans="2:26" x14ac:dyDescent="0.2">
      <c r="B62" s="380" t="s">
        <v>2067</v>
      </c>
      <c r="C62" s="380" t="s">
        <v>2500</v>
      </c>
      <c r="D62" s="380" t="s">
        <v>2547</v>
      </c>
      <c r="E62" s="381">
        <v>4331</v>
      </c>
      <c r="F62" s="382">
        <v>18.677</v>
      </c>
      <c r="G62" s="382">
        <v>2.5979999999999999</v>
      </c>
      <c r="H62" s="382">
        <v>8.5649999999999995</v>
      </c>
      <c r="I62" s="380">
        <v>1.8560000000000001</v>
      </c>
      <c r="J62" s="380">
        <v>2.1539999999999999</v>
      </c>
      <c r="K62" s="380">
        <v>5</v>
      </c>
      <c r="L62" s="380">
        <v>153347</v>
      </c>
      <c r="M62" s="380">
        <v>153347</v>
      </c>
      <c r="N62" s="380">
        <v>5.9994388531100003E-3</v>
      </c>
      <c r="O62" s="380">
        <v>5.9994388531100003E-3</v>
      </c>
      <c r="P62" s="380">
        <v>23</v>
      </c>
      <c r="Q62" s="380">
        <v>177950</v>
      </c>
      <c r="R62" s="380">
        <v>1.26325172539E-3</v>
      </c>
      <c r="S62" s="380">
        <v>2</v>
      </c>
      <c r="T62" s="380">
        <v>0</v>
      </c>
      <c r="U62" s="380">
        <v>1.1569291572189999E-2</v>
      </c>
      <c r="V62" s="380">
        <v>1.1569291572189999E-2</v>
      </c>
      <c r="W62" s="380">
        <v>0</v>
      </c>
      <c r="X62" s="380">
        <v>0</v>
      </c>
      <c r="Y62" s="380" t="s">
        <v>2481</v>
      </c>
      <c r="Z62" s="380" t="s">
        <v>2481</v>
      </c>
    </row>
    <row r="63" spans="2:26" x14ac:dyDescent="0.2">
      <c r="B63" s="380" t="s">
        <v>1813</v>
      </c>
      <c r="C63" s="380" t="s">
        <v>2500</v>
      </c>
      <c r="D63" s="380" t="s">
        <v>1779</v>
      </c>
      <c r="E63" s="381">
        <v>2632</v>
      </c>
      <c r="F63" s="382">
        <v>537.13599999999997</v>
      </c>
      <c r="G63" s="382">
        <v>3.4209999999999998</v>
      </c>
      <c r="H63" s="382">
        <v>10.715999999999999</v>
      </c>
      <c r="I63" s="380">
        <v>18.036999999999999</v>
      </c>
      <c r="J63" s="380">
        <v>2.8780000000000001</v>
      </c>
      <c r="K63" s="380">
        <v>46</v>
      </c>
      <c r="L63" s="380">
        <v>566900</v>
      </c>
      <c r="M63" s="380">
        <v>551397</v>
      </c>
      <c r="N63" s="380">
        <v>7.4358674887900003E-3</v>
      </c>
      <c r="O63" s="380">
        <v>7.3674021986799999E-3</v>
      </c>
      <c r="P63" s="380">
        <v>57</v>
      </c>
      <c r="Q63" s="380">
        <v>90453</v>
      </c>
      <c r="R63" s="380">
        <v>8.1487119799000004E-4</v>
      </c>
      <c r="S63" s="380">
        <v>1</v>
      </c>
      <c r="T63" s="380">
        <v>5</v>
      </c>
      <c r="U63" s="380">
        <v>3.5239487557399999E-3</v>
      </c>
      <c r="V63" s="380">
        <v>3.5239487557399999E-3</v>
      </c>
      <c r="W63" s="380">
        <v>4.1307391700700002E-3</v>
      </c>
      <c r="X63" s="380">
        <v>4.1307391700700002E-3</v>
      </c>
      <c r="Y63" s="380" t="s">
        <v>2481</v>
      </c>
      <c r="Z63" s="380" t="s">
        <v>2481</v>
      </c>
    </row>
    <row r="64" spans="2:26" x14ac:dyDescent="0.2">
      <c r="B64" s="380" t="s">
        <v>2103</v>
      </c>
      <c r="C64" s="380" t="s">
        <v>2500</v>
      </c>
      <c r="D64" s="380" t="s">
        <v>2547</v>
      </c>
      <c r="E64" s="381">
        <v>575</v>
      </c>
      <c r="F64" s="382">
        <v>0</v>
      </c>
      <c r="G64" s="382">
        <v>5.8869999999999996</v>
      </c>
      <c r="H64" s="382">
        <v>9.9589999999999996</v>
      </c>
      <c r="I64" s="380">
        <v>7.0000000000000001E-3</v>
      </c>
      <c r="J64" s="380">
        <v>0.19400000000000001</v>
      </c>
      <c r="K64" s="380">
        <v>0</v>
      </c>
      <c r="L64" s="380">
        <v>80</v>
      </c>
      <c r="M64" s="380">
        <v>80</v>
      </c>
      <c r="N64" s="380">
        <v>1.34245667E-6</v>
      </c>
      <c r="O64" s="380">
        <v>1.34245667E-6</v>
      </c>
      <c r="P64" s="380">
        <v>3</v>
      </c>
      <c r="Q64" s="380">
        <v>2275</v>
      </c>
      <c r="R64" s="380">
        <v>1.342456669E-5</v>
      </c>
      <c r="S64" s="380">
        <v>0</v>
      </c>
      <c r="T64" s="380">
        <v>0</v>
      </c>
      <c r="U64" s="380">
        <v>0</v>
      </c>
      <c r="V64" s="380">
        <v>0</v>
      </c>
      <c r="W64" s="380">
        <v>0</v>
      </c>
      <c r="X64" s="380">
        <v>0</v>
      </c>
      <c r="Y64" s="380" t="s">
        <v>2481</v>
      </c>
      <c r="Z64" s="380" t="s">
        <v>2481</v>
      </c>
    </row>
    <row r="65" spans="2:26" x14ac:dyDescent="0.2">
      <c r="B65" s="380" t="s">
        <v>1914</v>
      </c>
      <c r="C65" s="380" t="s">
        <v>2480</v>
      </c>
      <c r="D65" s="380" t="s">
        <v>2547</v>
      </c>
      <c r="E65" s="381">
        <v>551</v>
      </c>
      <c r="F65" s="382">
        <v>7.3330000000000002</v>
      </c>
      <c r="G65" s="382">
        <v>6.968</v>
      </c>
      <c r="H65" s="382">
        <v>11.334</v>
      </c>
      <c r="I65" s="380">
        <v>9.6639999999999997</v>
      </c>
      <c r="J65" s="380">
        <v>0.68899999999999995</v>
      </c>
      <c r="K65" s="380">
        <v>11</v>
      </c>
      <c r="L65" s="380">
        <v>68071</v>
      </c>
      <c r="M65" s="380">
        <v>67304</v>
      </c>
      <c r="N65" s="380">
        <v>2.2821763370499998E-3</v>
      </c>
      <c r="O65" s="380">
        <v>2.2768065103800001E-3</v>
      </c>
      <c r="P65" s="380">
        <v>2</v>
      </c>
      <c r="Q65" s="380">
        <v>4855</v>
      </c>
      <c r="R65" s="380">
        <v>2.2821763370000001E-5</v>
      </c>
      <c r="S65" s="380">
        <v>0</v>
      </c>
      <c r="T65" s="380">
        <v>0</v>
      </c>
      <c r="U65" s="380">
        <v>0</v>
      </c>
      <c r="V65" s="380">
        <v>0</v>
      </c>
      <c r="W65" s="380">
        <v>0</v>
      </c>
      <c r="X65" s="380">
        <v>0</v>
      </c>
      <c r="Y65" s="380" t="s">
        <v>2481</v>
      </c>
      <c r="Z65" s="380" t="s">
        <v>2481</v>
      </c>
    </row>
    <row r="66" spans="2:26" x14ac:dyDescent="0.2">
      <c r="B66" s="380" t="s">
        <v>1915</v>
      </c>
      <c r="C66" s="380" t="s">
        <v>2480</v>
      </c>
      <c r="D66" s="380" t="s">
        <v>2547</v>
      </c>
      <c r="E66" s="381">
        <v>1023</v>
      </c>
      <c r="F66" s="382">
        <v>16.167999999999999</v>
      </c>
      <c r="G66" s="382">
        <v>3.5089999999999999</v>
      </c>
      <c r="H66" s="382">
        <v>8.3330000000000002</v>
      </c>
      <c r="I66" s="380">
        <v>43.534999999999997</v>
      </c>
      <c r="J66" s="380">
        <v>0.223</v>
      </c>
      <c r="K66" s="380">
        <v>19</v>
      </c>
      <c r="L66" s="380">
        <v>792368</v>
      </c>
      <c r="M66" s="380">
        <v>783736</v>
      </c>
      <c r="N66" s="380">
        <v>4.0126029832100001E-3</v>
      </c>
      <c r="O66" s="380">
        <v>3.9803840231500002E-3</v>
      </c>
      <c r="P66" s="380">
        <v>1</v>
      </c>
      <c r="Q66" s="380">
        <v>4050</v>
      </c>
      <c r="R66" s="380">
        <v>1.342456669E-5</v>
      </c>
      <c r="S66" s="380">
        <v>3</v>
      </c>
      <c r="T66" s="380">
        <v>0</v>
      </c>
      <c r="U66" s="380">
        <v>4.1320816267400003E-3</v>
      </c>
      <c r="V66" s="380">
        <v>4.1320816267400003E-3</v>
      </c>
      <c r="W66" s="380">
        <v>0</v>
      </c>
      <c r="X66" s="380">
        <v>0</v>
      </c>
      <c r="Y66" s="380" t="s">
        <v>2485</v>
      </c>
      <c r="Z66" s="380" t="s">
        <v>2481</v>
      </c>
    </row>
    <row r="67" spans="2:26" x14ac:dyDescent="0.2">
      <c r="B67" s="380" t="s">
        <v>2501</v>
      </c>
      <c r="C67" s="380" t="s">
        <v>2480</v>
      </c>
      <c r="D67" s="380" t="s">
        <v>2547</v>
      </c>
      <c r="E67" s="381">
        <v>0</v>
      </c>
      <c r="F67" s="382">
        <v>3.7810000000000001</v>
      </c>
      <c r="G67" s="382">
        <v>4.4999999999999998E-2</v>
      </c>
      <c r="H67" s="382">
        <v>12.163</v>
      </c>
      <c r="I67" s="380">
        <v>0</v>
      </c>
      <c r="J67" s="380">
        <v>0</v>
      </c>
      <c r="K67" s="380">
        <v>0</v>
      </c>
      <c r="L67" s="380">
        <v>0</v>
      </c>
      <c r="M67" s="380">
        <v>0</v>
      </c>
      <c r="N67" s="380">
        <v>0</v>
      </c>
      <c r="O67" s="380">
        <v>0</v>
      </c>
      <c r="P67" s="380">
        <v>0</v>
      </c>
      <c r="Q67" s="380">
        <v>0</v>
      </c>
      <c r="R67" s="380">
        <v>0</v>
      </c>
      <c r="S67" s="380">
        <v>0</v>
      </c>
      <c r="T67" s="380">
        <v>0</v>
      </c>
      <c r="U67" s="380">
        <v>0</v>
      </c>
      <c r="V67" s="380">
        <v>0</v>
      </c>
      <c r="W67" s="380">
        <v>0</v>
      </c>
      <c r="X67" s="380">
        <v>0</v>
      </c>
      <c r="Y67" s="380" t="s">
        <v>2483</v>
      </c>
      <c r="Z67" s="380" t="s">
        <v>2483</v>
      </c>
    </row>
    <row r="68" spans="2:26" x14ac:dyDescent="0.2">
      <c r="B68" s="380" t="s">
        <v>2161</v>
      </c>
      <c r="C68" s="380" t="s">
        <v>2480</v>
      </c>
      <c r="D68" s="380" t="s">
        <v>2547</v>
      </c>
      <c r="E68" s="381">
        <v>72</v>
      </c>
      <c r="F68" s="382">
        <v>6.9210000000000003</v>
      </c>
      <c r="G68" s="382">
        <v>0.96799999999999997</v>
      </c>
      <c r="H68" s="382">
        <v>9.32</v>
      </c>
      <c r="I68" s="380">
        <v>16.995999999999999</v>
      </c>
      <c r="J68" s="380">
        <v>1.79</v>
      </c>
      <c r="K68" s="380">
        <v>2</v>
      </c>
      <c r="L68" s="380">
        <v>17754</v>
      </c>
      <c r="M68" s="380">
        <v>17754</v>
      </c>
      <c r="N68" s="380">
        <v>1.9062884698E-4</v>
      </c>
      <c r="O68" s="380">
        <v>1.9062884698E-4</v>
      </c>
      <c r="P68" s="380">
        <v>3</v>
      </c>
      <c r="Q68" s="380">
        <v>1870</v>
      </c>
      <c r="R68" s="380">
        <v>1.073965335E-5</v>
      </c>
      <c r="S68" s="380">
        <v>2</v>
      </c>
      <c r="T68" s="380">
        <v>0</v>
      </c>
      <c r="U68" s="380">
        <v>1.8794393363999999E-4</v>
      </c>
      <c r="V68" s="380">
        <v>1.8794393363999999E-4</v>
      </c>
      <c r="W68" s="380">
        <v>0</v>
      </c>
      <c r="X68" s="380">
        <v>0</v>
      </c>
      <c r="Y68" s="380" t="s">
        <v>2485</v>
      </c>
      <c r="Z68" s="380" t="s">
        <v>2481</v>
      </c>
    </row>
    <row r="69" spans="2:26" x14ac:dyDescent="0.2">
      <c r="B69" s="380" t="s">
        <v>2502</v>
      </c>
      <c r="C69" s="380" t="s">
        <v>2480</v>
      </c>
      <c r="D69" s="380" t="s">
        <v>1783</v>
      </c>
      <c r="E69" s="381">
        <v>14</v>
      </c>
      <c r="F69" s="382">
        <v>0.97799999999999998</v>
      </c>
      <c r="G69" s="382">
        <v>0.60599999999999998</v>
      </c>
      <c r="H69" s="382">
        <v>7.9000000000000001E-2</v>
      </c>
      <c r="I69" s="380">
        <v>2.4E-2</v>
      </c>
      <c r="J69" s="380">
        <v>0</v>
      </c>
      <c r="K69" s="380">
        <v>2</v>
      </c>
      <c r="L69" s="380">
        <v>1211</v>
      </c>
      <c r="M69" s="380">
        <v>1211</v>
      </c>
      <c r="N69" s="380">
        <v>2.14793067E-5</v>
      </c>
      <c r="O69" s="380">
        <v>2.14793067E-5</v>
      </c>
      <c r="P69" s="380">
        <v>0</v>
      </c>
      <c r="Q69" s="380">
        <v>0</v>
      </c>
      <c r="R69" s="380">
        <v>0</v>
      </c>
      <c r="S69" s="380">
        <v>0</v>
      </c>
      <c r="T69" s="380">
        <v>0</v>
      </c>
      <c r="U69" s="380">
        <v>0</v>
      </c>
      <c r="V69" s="380">
        <v>0</v>
      </c>
      <c r="W69" s="380">
        <v>0</v>
      </c>
      <c r="X69" s="380">
        <v>0</v>
      </c>
      <c r="Y69" s="380" t="s">
        <v>2481</v>
      </c>
      <c r="Z69" s="380" t="s">
        <v>2481</v>
      </c>
    </row>
    <row r="70" spans="2:26" x14ac:dyDescent="0.2">
      <c r="B70" s="380" t="s">
        <v>1916</v>
      </c>
      <c r="C70" s="380" t="s">
        <v>2480</v>
      </c>
      <c r="D70" s="380" t="s">
        <v>2547</v>
      </c>
      <c r="E70" s="381">
        <v>1232</v>
      </c>
      <c r="F70" s="382">
        <v>11.29</v>
      </c>
      <c r="G70" s="382">
        <v>4.9980000000000002</v>
      </c>
      <c r="H70" s="382">
        <v>6.319</v>
      </c>
      <c r="I70" s="380">
        <v>25.167000000000002</v>
      </c>
      <c r="J70" s="380">
        <v>0.17599999999999999</v>
      </c>
      <c r="K70" s="380">
        <v>11</v>
      </c>
      <c r="L70" s="380">
        <v>776869</v>
      </c>
      <c r="M70" s="380">
        <v>321373</v>
      </c>
      <c r="N70" s="380">
        <v>4.7147078210199997E-3</v>
      </c>
      <c r="O70" s="380">
        <v>2.9748839781799999E-3</v>
      </c>
      <c r="P70" s="380">
        <v>2</v>
      </c>
      <c r="Q70" s="380">
        <v>5443</v>
      </c>
      <c r="R70" s="380">
        <v>1.7451936700000001E-5</v>
      </c>
      <c r="S70" s="380">
        <v>5</v>
      </c>
      <c r="T70" s="380">
        <v>0</v>
      </c>
      <c r="U70" s="380">
        <v>8.2869850168400001E-3</v>
      </c>
      <c r="V70" s="380">
        <v>8.2869850168400001E-3</v>
      </c>
      <c r="W70" s="380">
        <v>0</v>
      </c>
      <c r="X70" s="380">
        <v>0</v>
      </c>
      <c r="Y70" s="380" t="s">
        <v>2485</v>
      </c>
      <c r="Z70" s="380" t="s">
        <v>2485</v>
      </c>
    </row>
    <row r="71" spans="2:26" x14ac:dyDescent="0.2">
      <c r="B71" s="380" t="s">
        <v>2503</v>
      </c>
      <c r="C71" s="380" t="s">
        <v>2480</v>
      </c>
      <c r="D71" s="380" t="s">
        <v>2547</v>
      </c>
      <c r="E71" s="381">
        <v>2</v>
      </c>
      <c r="F71" s="382">
        <v>3.5049999999999999</v>
      </c>
      <c r="G71" s="382">
        <v>0.84699999999999998</v>
      </c>
      <c r="H71" s="382">
        <v>13.111000000000001</v>
      </c>
      <c r="I71" s="380">
        <v>10.811</v>
      </c>
      <c r="J71" s="380">
        <v>0</v>
      </c>
      <c r="K71" s="380">
        <v>1</v>
      </c>
      <c r="L71" s="380">
        <v>134</v>
      </c>
      <c r="M71" s="380">
        <v>134</v>
      </c>
      <c r="N71" s="380">
        <v>2.68491334E-6</v>
      </c>
      <c r="O71" s="380">
        <v>2.68491334E-6</v>
      </c>
      <c r="P71" s="380">
        <v>0</v>
      </c>
      <c r="Q71" s="380">
        <v>0</v>
      </c>
      <c r="R71" s="380">
        <v>0</v>
      </c>
      <c r="S71" s="380">
        <v>0</v>
      </c>
      <c r="T71" s="380">
        <v>0</v>
      </c>
      <c r="U71" s="380">
        <v>0</v>
      </c>
      <c r="V71" s="380">
        <v>0</v>
      </c>
      <c r="W71" s="380">
        <v>0</v>
      </c>
      <c r="X71" s="380">
        <v>0</v>
      </c>
      <c r="Y71" s="380" t="s">
        <v>2481</v>
      </c>
      <c r="Z71" s="380" t="s">
        <v>2481</v>
      </c>
    </row>
    <row r="72" spans="2:26" x14ac:dyDescent="0.2">
      <c r="B72" s="380" t="s">
        <v>1814</v>
      </c>
      <c r="C72" s="380" t="s">
        <v>2480</v>
      </c>
      <c r="D72" s="380" t="s">
        <v>2547</v>
      </c>
      <c r="E72" s="381">
        <v>2640</v>
      </c>
      <c r="F72" s="382">
        <v>11.473000000000001</v>
      </c>
      <c r="G72" s="382">
        <v>0.14699999999999999</v>
      </c>
      <c r="H72" s="382">
        <v>6.0419999999999998</v>
      </c>
      <c r="I72" s="380">
        <v>3.9529999999999998</v>
      </c>
      <c r="J72" s="380">
        <v>2E-3</v>
      </c>
      <c r="K72" s="380">
        <v>16</v>
      </c>
      <c r="L72" s="380">
        <v>1658695</v>
      </c>
      <c r="M72" s="380">
        <v>1631371</v>
      </c>
      <c r="N72" s="380">
        <v>4.3602992604400001E-3</v>
      </c>
      <c r="O72" s="380">
        <v>4.2475329002600003E-3</v>
      </c>
      <c r="P72" s="380">
        <v>1</v>
      </c>
      <c r="Q72" s="380">
        <v>780</v>
      </c>
      <c r="R72" s="380">
        <v>8.0547400100000002E-6</v>
      </c>
      <c r="S72" s="380">
        <v>2</v>
      </c>
      <c r="T72" s="380">
        <v>0</v>
      </c>
      <c r="U72" s="380">
        <v>7.0868287548800004E-3</v>
      </c>
      <c r="V72" s="380">
        <v>7.0868287548800004E-3</v>
      </c>
      <c r="W72" s="380">
        <v>0</v>
      </c>
      <c r="X72" s="380">
        <v>0</v>
      </c>
      <c r="Y72" s="380" t="s">
        <v>2485</v>
      </c>
      <c r="Z72" s="380" t="s">
        <v>2481</v>
      </c>
    </row>
    <row r="73" spans="2:26" x14ac:dyDescent="0.2">
      <c r="B73" s="380" t="s">
        <v>1917</v>
      </c>
      <c r="C73" s="380" t="s">
        <v>2480</v>
      </c>
      <c r="D73" s="380" t="s">
        <v>2547</v>
      </c>
      <c r="E73" s="381">
        <v>1469</v>
      </c>
      <c r="F73" s="382">
        <v>5.4619999999999997</v>
      </c>
      <c r="G73" s="382">
        <v>1.7629999999999999</v>
      </c>
      <c r="H73" s="382">
        <v>7.4240000000000004</v>
      </c>
      <c r="I73" s="380">
        <v>0.81699999999999995</v>
      </c>
      <c r="J73" s="380">
        <v>0</v>
      </c>
      <c r="K73" s="380">
        <v>7</v>
      </c>
      <c r="L73" s="380">
        <v>126343</v>
      </c>
      <c r="M73" s="380">
        <v>118709</v>
      </c>
      <c r="N73" s="380">
        <v>2.4043398939199998E-3</v>
      </c>
      <c r="O73" s="380">
        <v>2.3748058472000001E-3</v>
      </c>
      <c r="P73" s="380">
        <v>0</v>
      </c>
      <c r="Q73" s="380">
        <v>0</v>
      </c>
      <c r="R73" s="380">
        <v>0</v>
      </c>
      <c r="S73" s="380">
        <v>1</v>
      </c>
      <c r="T73" s="380">
        <v>0</v>
      </c>
      <c r="U73" s="380">
        <v>1.9438772564999999E-3</v>
      </c>
      <c r="V73" s="380">
        <v>1.9438772564999999E-3</v>
      </c>
      <c r="W73" s="380">
        <v>0</v>
      </c>
      <c r="X73" s="380">
        <v>0</v>
      </c>
      <c r="Y73" s="380" t="s">
        <v>2481</v>
      </c>
      <c r="Z73" s="380" t="s">
        <v>2481</v>
      </c>
    </row>
    <row r="74" spans="2:26" x14ac:dyDescent="0.2">
      <c r="B74" s="380" t="s">
        <v>1778</v>
      </c>
      <c r="C74" s="380" t="s">
        <v>2480</v>
      </c>
      <c r="D74" s="380" t="s">
        <v>1779</v>
      </c>
      <c r="E74" s="381">
        <v>2664</v>
      </c>
      <c r="F74" s="382">
        <v>312.17599999999999</v>
      </c>
      <c r="G74" s="382">
        <v>4.1159999999999997</v>
      </c>
      <c r="H74" s="382">
        <v>6.3890000000000002</v>
      </c>
      <c r="I74" s="380">
        <v>20.704000000000001</v>
      </c>
      <c r="J74" s="380">
        <v>0.56899999999999995</v>
      </c>
      <c r="K74" s="380">
        <v>39</v>
      </c>
      <c r="L74" s="380">
        <v>1266350</v>
      </c>
      <c r="M74" s="380">
        <v>264207</v>
      </c>
      <c r="N74" s="380">
        <v>7.6157566824099996E-3</v>
      </c>
      <c r="O74" s="380">
        <v>4.6220783108699998E-3</v>
      </c>
      <c r="P74" s="380">
        <v>11</v>
      </c>
      <c r="Q74" s="380">
        <v>34817</v>
      </c>
      <c r="R74" s="380">
        <v>1.7451936695E-4</v>
      </c>
      <c r="S74" s="380">
        <v>12</v>
      </c>
      <c r="T74" s="380">
        <v>8</v>
      </c>
      <c r="U74" s="380">
        <v>4.2714286289619999E-2</v>
      </c>
      <c r="V74" s="380">
        <v>2.1412183868239999E-2</v>
      </c>
      <c r="W74" s="380">
        <v>6.06924659989E-3</v>
      </c>
      <c r="X74" s="380">
        <v>6.0611918598800002E-3</v>
      </c>
      <c r="Y74" s="380" t="s">
        <v>2481</v>
      </c>
      <c r="Z74" s="380" t="s">
        <v>2481</v>
      </c>
    </row>
    <row r="75" spans="2:26" x14ac:dyDescent="0.2">
      <c r="B75" s="380" t="s">
        <v>1782</v>
      </c>
      <c r="C75" s="380" t="s">
        <v>2480</v>
      </c>
      <c r="D75" s="380" t="s">
        <v>1783</v>
      </c>
      <c r="E75" s="381">
        <v>2978</v>
      </c>
      <c r="F75" s="382">
        <v>23.88</v>
      </c>
      <c r="G75" s="382">
        <v>8.3119999999999994</v>
      </c>
      <c r="H75" s="382">
        <v>5.9870000000000001</v>
      </c>
      <c r="I75" s="380">
        <v>0.93600000000000005</v>
      </c>
      <c r="J75" s="380">
        <v>1.631</v>
      </c>
      <c r="K75" s="380">
        <v>12</v>
      </c>
      <c r="L75" s="380">
        <v>81692</v>
      </c>
      <c r="M75" s="380">
        <v>81692</v>
      </c>
      <c r="N75" s="380">
        <v>8.2829576468000004E-4</v>
      </c>
      <c r="O75" s="380">
        <v>8.2829576468000004E-4</v>
      </c>
      <c r="P75" s="380">
        <v>13</v>
      </c>
      <c r="Q75" s="380">
        <v>142419</v>
      </c>
      <c r="R75" s="380">
        <v>1.12766360184E-3</v>
      </c>
      <c r="S75" s="380">
        <v>13</v>
      </c>
      <c r="T75" s="380">
        <v>0</v>
      </c>
      <c r="U75" s="380">
        <v>5.2120880168290001E-2</v>
      </c>
      <c r="V75" s="380">
        <v>2.8152658802560002E-2</v>
      </c>
      <c r="W75" s="380">
        <v>0</v>
      </c>
      <c r="X75" s="380">
        <v>0</v>
      </c>
      <c r="Y75" s="380" t="s">
        <v>2481</v>
      </c>
      <c r="Z75" s="380" t="s">
        <v>2485</v>
      </c>
    </row>
    <row r="76" spans="2:26" x14ac:dyDescent="0.2">
      <c r="B76" s="380" t="s">
        <v>1784</v>
      </c>
      <c r="C76" s="380" t="s">
        <v>2480</v>
      </c>
      <c r="D76" s="380" t="s">
        <v>1783</v>
      </c>
      <c r="E76" s="381">
        <v>3620</v>
      </c>
      <c r="F76" s="382">
        <v>63.378999999999998</v>
      </c>
      <c r="G76" s="382">
        <v>8.0690000000000008</v>
      </c>
      <c r="H76" s="382">
        <v>9.8849999999999998</v>
      </c>
      <c r="I76" s="380">
        <v>13.161</v>
      </c>
      <c r="J76" s="380">
        <v>0.93600000000000005</v>
      </c>
      <c r="K76" s="380">
        <v>21</v>
      </c>
      <c r="L76" s="380">
        <v>707645</v>
      </c>
      <c r="M76" s="380">
        <v>78789</v>
      </c>
      <c r="N76" s="380">
        <v>8.65616060078E-3</v>
      </c>
      <c r="O76" s="380">
        <v>3.10241736172E-3</v>
      </c>
      <c r="P76" s="380">
        <v>7</v>
      </c>
      <c r="Q76" s="380">
        <v>50320</v>
      </c>
      <c r="R76" s="380">
        <v>4.8731177079000001E-4</v>
      </c>
      <c r="S76" s="380">
        <v>12</v>
      </c>
      <c r="T76" s="380">
        <v>0</v>
      </c>
      <c r="U76" s="380">
        <v>5.8449220905270001E-2</v>
      </c>
      <c r="V76" s="380">
        <v>2.9304486624429998E-2</v>
      </c>
      <c r="W76" s="380">
        <v>0</v>
      </c>
      <c r="X76" s="380">
        <v>0</v>
      </c>
      <c r="Y76" s="380" t="s">
        <v>2481</v>
      </c>
      <c r="Z76" s="380" t="s">
        <v>2485</v>
      </c>
    </row>
    <row r="77" spans="2:26" x14ac:dyDescent="0.2">
      <c r="B77" s="380" t="s">
        <v>1785</v>
      </c>
      <c r="C77" s="380" t="s">
        <v>2480</v>
      </c>
      <c r="D77" s="380" t="s">
        <v>1779</v>
      </c>
      <c r="E77" s="381">
        <v>1438</v>
      </c>
      <c r="F77" s="382">
        <v>226.374</v>
      </c>
      <c r="G77" s="382">
        <v>16.785</v>
      </c>
      <c r="H77" s="382">
        <v>7.9160000000000004</v>
      </c>
      <c r="I77" s="380">
        <v>25.893000000000001</v>
      </c>
      <c r="J77" s="380">
        <v>0.98499999999999999</v>
      </c>
      <c r="K77" s="380">
        <v>35</v>
      </c>
      <c r="L77" s="380">
        <v>628402</v>
      </c>
      <c r="M77" s="380">
        <v>605979</v>
      </c>
      <c r="N77" s="380">
        <v>5.0261577681900002E-3</v>
      </c>
      <c r="O77" s="380">
        <v>4.9684321314299998E-3</v>
      </c>
      <c r="P77" s="380">
        <v>10</v>
      </c>
      <c r="Q77" s="380">
        <v>23914</v>
      </c>
      <c r="R77" s="380">
        <v>1.5035514691E-4</v>
      </c>
      <c r="S77" s="380">
        <v>12</v>
      </c>
      <c r="T77" s="380">
        <v>4</v>
      </c>
      <c r="U77" s="380">
        <v>2.308756979097E-2</v>
      </c>
      <c r="V77" s="380">
        <v>1.1563921745519999E-2</v>
      </c>
      <c r="W77" s="380">
        <v>5.1657732617500004E-3</v>
      </c>
      <c r="X77" s="380">
        <v>5.1657732617500004E-3</v>
      </c>
      <c r="Y77" s="380" t="s">
        <v>2481</v>
      </c>
      <c r="Z77" s="380" t="s">
        <v>2481</v>
      </c>
    </row>
    <row r="78" spans="2:26" x14ac:dyDescent="0.2">
      <c r="B78" s="380" t="s">
        <v>1815</v>
      </c>
      <c r="C78" s="380" t="s">
        <v>2504</v>
      </c>
      <c r="D78" s="380" t="s">
        <v>1779</v>
      </c>
      <c r="E78" s="381">
        <v>1753</v>
      </c>
      <c r="F78" s="382">
        <v>289.64299999999997</v>
      </c>
      <c r="G78" s="382">
        <v>1.6E-2</v>
      </c>
      <c r="H78" s="382">
        <v>7.9770000000000003</v>
      </c>
      <c r="I78" s="380">
        <v>12.606</v>
      </c>
      <c r="J78" s="380">
        <v>7.7</v>
      </c>
      <c r="K78" s="380">
        <v>61</v>
      </c>
      <c r="L78" s="380">
        <v>385708</v>
      </c>
      <c r="M78" s="380">
        <v>225677</v>
      </c>
      <c r="N78" s="380">
        <v>2.8406383113E-3</v>
      </c>
      <c r="O78" s="380">
        <v>2.1036296001000002E-3</v>
      </c>
      <c r="P78" s="380">
        <v>22</v>
      </c>
      <c r="Q78" s="380">
        <v>235596</v>
      </c>
      <c r="R78" s="380">
        <v>1.0444312883699999E-3</v>
      </c>
      <c r="S78" s="380">
        <v>0</v>
      </c>
      <c r="T78" s="380">
        <v>1</v>
      </c>
      <c r="U78" s="380">
        <v>0</v>
      </c>
      <c r="V78" s="380">
        <v>0</v>
      </c>
      <c r="W78" s="380">
        <v>3.7320295394000001E-4</v>
      </c>
      <c r="X78" s="380">
        <v>3.7320295394000001E-4</v>
      </c>
      <c r="Y78" s="380" t="s">
        <v>2481</v>
      </c>
      <c r="Z78" s="380" t="s">
        <v>2481</v>
      </c>
    </row>
    <row r="79" spans="2:26" x14ac:dyDescent="0.2">
      <c r="B79" s="380" t="s">
        <v>1816</v>
      </c>
      <c r="C79" s="380" t="s">
        <v>2504</v>
      </c>
      <c r="D79" s="380" t="s">
        <v>1779</v>
      </c>
      <c r="E79" s="381">
        <v>511</v>
      </c>
      <c r="F79" s="382">
        <v>203.702</v>
      </c>
      <c r="G79" s="382">
        <v>0.10299999999999999</v>
      </c>
      <c r="H79" s="382">
        <v>2.29</v>
      </c>
      <c r="I79" s="380">
        <v>5.3159999999999998</v>
      </c>
      <c r="J79" s="380">
        <v>8.2629999999999999</v>
      </c>
      <c r="K79" s="380">
        <v>63</v>
      </c>
      <c r="L79" s="380">
        <v>221003</v>
      </c>
      <c r="M79" s="380">
        <v>220046</v>
      </c>
      <c r="N79" s="380">
        <v>2.0177123732900001E-3</v>
      </c>
      <c r="O79" s="380">
        <v>2.0136850032799998E-3</v>
      </c>
      <c r="P79" s="380">
        <v>13</v>
      </c>
      <c r="Q79" s="380">
        <v>343524</v>
      </c>
      <c r="R79" s="380">
        <v>1.34245666885E-3</v>
      </c>
      <c r="S79" s="380">
        <v>1</v>
      </c>
      <c r="T79" s="380">
        <v>0</v>
      </c>
      <c r="U79" s="380">
        <v>6.8196798777999995E-4</v>
      </c>
      <c r="V79" s="380">
        <v>6.8196798777999995E-4</v>
      </c>
      <c r="W79" s="380">
        <v>0</v>
      </c>
      <c r="X79" s="380">
        <v>0</v>
      </c>
      <c r="Y79" s="380" t="s">
        <v>2485</v>
      </c>
      <c r="Z79" s="380" t="s">
        <v>2481</v>
      </c>
    </row>
    <row r="80" spans="2:26" x14ac:dyDescent="0.2">
      <c r="B80" s="380" t="s">
        <v>2350</v>
      </c>
      <c r="C80" s="380" t="s">
        <v>2504</v>
      </c>
      <c r="D80" s="380" t="s">
        <v>2547</v>
      </c>
      <c r="E80" s="381">
        <v>1639</v>
      </c>
      <c r="F80" s="382">
        <v>16.013999999999999</v>
      </c>
      <c r="G80" s="382">
        <v>8.4000000000000005E-2</v>
      </c>
      <c r="H80" s="382">
        <v>4.8570000000000002</v>
      </c>
      <c r="I80" s="380">
        <v>4.9809999999999999</v>
      </c>
      <c r="J80" s="380">
        <v>12.305</v>
      </c>
      <c r="K80" s="380">
        <v>9</v>
      </c>
      <c r="L80" s="380">
        <v>254320</v>
      </c>
      <c r="M80" s="380">
        <v>254320</v>
      </c>
      <c r="N80" s="380">
        <v>4.6287905942099996E-3</v>
      </c>
      <c r="O80" s="380">
        <v>4.6287905942099996E-3</v>
      </c>
      <c r="P80" s="380">
        <v>9</v>
      </c>
      <c r="Q80" s="380">
        <v>628233</v>
      </c>
      <c r="R80" s="380">
        <v>2.42850411396E-3</v>
      </c>
      <c r="S80" s="380">
        <v>1</v>
      </c>
      <c r="T80" s="380">
        <v>0</v>
      </c>
      <c r="U80" s="380">
        <v>2.19625911025E-3</v>
      </c>
      <c r="V80" s="380">
        <v>2.19625911025E-3</v>
      </c>
      <c r="W80" s="380">
        <v>0</v>
      </c>
      <c r="X80" s="380">
        <v>0</v>
      </c>
      <c r="Y80" s="380" t="s">
        <v>2485</v>
      </c>
      <c r="Z80" s="380" t="s">
        <v>2481</v>
      </c>
    </row>
    <row r="81" spans="2:26" x14ac:dyDescent="0.2">
      <c r="B81" s="380" t="s">
        <v>1918</v>
      </c>
      <c r="C81" s="380" t="s">
        <v>2504</v>
      </c>
      <c r="D81" s="380" t="s">
        <v>1779</v>
      </c>
      <c r="E81" s="381">
        <v>800</v>
      </c>
      <c r="F81" s="382">
        <v>382.80200000000002</v>
      </c>
      <c r="G81" s="382">
        <v>0.16500000000000001</v>
      </c>
      <c r="H81" s="382">
        <v>2.0139999999999998</v>
      </c>
      <c r="I81" s="380">
        <v>3.153</v>
      </c>
      <c r="J81" s="380">
        <v>5.3999999999999999E-2</v>
      </c>
      <c r="K81" s="380">
        <v>39</v>
      </c>
      <c r="L81" s="380">
        <v>258349</v>
      </c>
      <c r="M81" s="380">
        <v>250053</v>
      </c>
      <c r="N81" s="380">
        <v>1.5814139559100001E-3</v>
      </c>
      <c r="O81" s="380">
        <v>1.4901269024299999E-3</v>
      </c>
      <c r="P81" s="380">
        <v>5</v>
      </c>
      <c r="Q81" s="380">
        <v>4457</v>
      </c>
      <c r="R81" s="380">
        <v>2.14793067E-5</v>
      </c>
      <c r="S81" s="380">
        <v>1</v>
      </c>
      <c r="T81" s="380">
        <v>3</v>
      </c>
      <c r="U81" s="380">
        <v>1.0712804217499999E-3</v>
      </c>
      <c r="V81" s="380">
        <v>1.0712804217499999E-3</v>
      </c>
      <c r="W81" s="380">
        <v>1.69955014277E-3</v>
      </c>
      <c r="X81" s="380">
        <v>1.69955014277E-3</v>
      </c>
      <c r="Y81" s="380" t="s">
        <v>2481</v>
      </c>
      <c r="Z81" s="380" t="s">
        <v>2481</v>
      </c>
    </row>
    <row r="82" spans="2:26" x14ac:dyDescent="0.2">
      <c r="B82" s="380" t="s">
        <v>2048</v>
      </c>
      <c r="C82" s="380" t="s">
        <v>2504</v>
      </c>
      <c r="D82" s="380" t="s">
        <v>1779</v>
      </c>
      <c r="E82" s="381">
        <v>1013</v>
      </c>
      <c r="F82" s="382">
        <v>433.38400000000001</v>
      </c>
      <c r="G82" s="382">
        <v>0.251</v>
      </c>
      <c r="H82" s="382">
        <v>3.0009999999999999</v>
      </c>
      <c r="I82" s="380">
        <v>4.8040000000000003</v>
      </c>
      <c r="J82" s="380">
        <v>6.2030000000000003</v>
      </c>
      <c r="K82" s="380">
        <v>41</v>
      </c>
      <c r="L82" s="380">
        <v>247814</v>
      </c>
      <c r="M82" s="380">
        <v>247814</v>
      </c>
      <c r="N82" s="380">
        <v>2.99770574155E-3</v>
      </c>
      <c r="O82" s="380">
        <v>2.99770574155E-3</v>
      </c>
      <c r="P82" s="380">
        <v>32</v>
      </c>
      <c r="Q82" s="380">
        <v>319956</v>
      </c>
      <c r="R82" s="380">
        <v>1.5438251691800001E-3</v>
      </c>
      <c r="S82" s="380">
        <v>0</v>
      </c>
      <c r="T82" s="380">
        <v>1</v>
      </c>
      <c r="U82" s="380">
        <v>0</v>
      </c>
      <c r="V82" s="380">
        <v>0</v>
      </c>
      <c r="W82" s="380">
        <v>9.9341793494999993E-4</v>
      </c>
      <c r="X82" s="380">
        <v>9.9341793494999993E-4</v>
      </c>
      <c r="Y82" s="380" t="s">
        <v>2481</v>
      </c>
      <c r="Z82" s="380" t="s">
        <v>2481</v>
      </c>
    </row>
    <row r="83" spans="2:26" x14ac:dyDescent="0.2">
      <c r="B83" s="380" t="s">
        <v>1919</v>
      </c>
      <c r="C83" s="380" t="s">
        <v>2500</v>
      </c>
      <c r="D83" s="380" t="s">
        <v>1783</v>
      </c>
      <c r="E83" s="381">
        <v>1246</v>
      </c>
      <c r="F83" s="382">
        <v>106.608</v>
      </c>
      <c r="G83" s="382">
        <v>1.016</v>
      </c>
      <c r="H83" s="382">
        <v>4.5449999999999999</v>
      </c>
      <c r="I83" s="380">
        <v>7.149</v>
      </c>
      <c r="J83" s="380">
        <v>0.88300000000000001</v>
      </c>
      <c r="K83" s="380">
        <v>20</v>
      </c>
      <c r="L83" s="380">
        <v>277570</v>
      </c>
      <c r="M83" s="380">
        <v>275860</v>
      </c>
      <c r="N83" s="380">
        <v>3.6487972259500001E-3</v>
      </c>
      <c r="O83" s="380">
        <v>3.6447698559399998E-3</v>
      </c>
      <c r="P83" s="380">
        <v>8</v>
      </c>
      <c r="Q83" s="380">
        <v>34290</v>
      </c>
      <c r="R83" s="380">
        <v>2.5103939708E-4</v>
      </c>
      <c r="S83" s="380">
        <v>3</v>
      </c>
      <c r="T83" s="380">
        <v>5</v>
      </c>
      <c r="U83" s="380">
        <v>5.0744862082699998E-3</v>
      </c>
      <c r="V83" s="380">
        <v>5.0744862082699998E-3</v>
      </c>
      <c r="W83" s="380">
        <v>2.22713561363E-3</v>
      </c>
      <c r="X83" s="380">
        <v>2.22713561363E-3</v>
      </c>
      <c r="Y83" s="380" t="s">
        <v>2481</v>
      </c>
      <c r="Z83" s="380" t="s">
        <v>2481</v>
      </c>
    </row>
    <row r="84" spans="2:26" x14ac:dyDescent="0.2">
      <c r="B84" s="380" t="s">
        <v>1817</v>
      </c>
      <c r="C84" s="380" t="s">
        <v>2500</v>
      </c>
      <c r="D84" s="380" t="s">
        <v>1779</v>
      </c>
      <c r="E84" s="381">
        <v>1210</v>
      </c>
      <c r="F84" s="382">
        <v>265.53699999999998</v>
      </c>
      <c r="G84" s="382">
        <v>0.159</v>
      </c>
      <c r="H84" s="382">
        <v>5.7709999999999999</v>
      </c>
      <c r="I84" s="380">
        <v>10.375999999999999</v>
      </c>
      <c r="J84" s="380">
        <v>6.4930000000000003</v>
      </c>
      <c r="K84" s="380">
        <v>66</v>
      </c>
      <c r="L84" s="380">
        <v>308353</v>
      </c>
      <c r="M84" s="380">
        <v>308044</v>
      </c>
      <c r="N84" s="380">
        <v>3.2339781152699999E-3</v>
      </c>
      <c r="O84" s="380">
        <v>3.2312932019300002E-3</v>
      </c>
      <c r="P84" s="380">
        <v>11</v>
      </c>
      <c r="Q84" s="380">
        <v>192959</v>
      </c>
      <c r="R84" s="380">
        <v>1.6565915293700001E-3</v>
      </c>
      <c r="S84" s="380">
        <v>4</v>
      </c>
      <c r="T84" s="380">
        <v>33</v>
      </c>
      <c r="U84" s="380">
        <v>6.49077799391E-3</v>
      </c>
      <c r="V84" s="380">
        <v>6.49077799391E-3</v>
      </c>
      <c r="W84" s="380">
        <v>1.0510093260460001E-2</v>
      </c>
      <c r="X84" s="380">
        <v>9.9476039162099995E-3</v>
      </c>
      <c r="Y84" s="380" t="s">
        <v>2481</v>
      </c>
      <c r="Z84" s="380" t="s">
        <v>2481</v>
      </c>
    </row>
    <row r="85" spans="2:26" x14ac:dyDescent="0.2">
      <c r="B85" s="380" t="s">
        <v>1920</v>
      </c>
      <c r="C85" s="380" t="s">
        <v>2500</v>
      </c>
      <c r="D85" s="380" t="s">
        <v>1779</v>
      </c>
      <c r="E85" s="381">
        <v>1887</v>
      </c>
      <c r="F85" s="382">
        <v>890.73</v>
      </c>
      <c r="G85" s="382">
        <v>1.2E-2</v>
      </c>
      <c r="H85" s="382">
        <v>7.984</v>
      </c>
      <c r="I85" s="380">
        <v>12.851000000000001</v>
      </c>
      <c r="J85" s="380">
        <v>0.46600000000000003</v>
      </c>
      <c r="K85" s="380">
        <v>70</v>
      </c>
      <c r="L85" s="380">
        <v>496024</v>
      </c>
      <c r="M85" s="380">
        <v>495368</v>
      </c>
      <c r="N85" s="380">
        <v>6.7807486343900002E-3</v>
      </c>
      <c r="O85" s="380">
        <v>6.7780637210500001E-3</v>
      </c>
      <c r="P85" s="380">
        <v>7</v>
      </c>
      <c r="Q85" s="380">
        <v>17980</v>
      </c>
      <c r="R85" s="380">
        <v>1.3424566689E-4</v>
      </c>
      <c r="S85" s="380">
        <v>3</v>
      </c>
      <c r="T85" s="380">
        <v>27</v>
      </c>
      <c r="U85" s="380">
        <v>7.64260581579E-3</v>
      </c>
      <c r="V85" s="380">
        <v>7.64260581579E-3</v>
      </c>
      <c r="W85" s="380">
        <v>1.6908241744230001E-2</v>
      </c>
      <c r="X85" s="380">
        <v>1.6908241744230001E-2</v>
      </c>
      <c r="Y85" s="380" t="s">
        <v>2481</v>
      </c>
      <c r="Z85" s="380" t="s">
        <v>2481</v>
      </c>
    </row>
    <row r="86" spans="2:26" x14ac:dyDescent="0.2">
      <c r="B86" s="380" t="s">
        <v>1818</v>
      </c>
      <c r="C86" s="380" t="s">
        <v>2493</v>
      </c>
      <c r="D86" s="380" t="s">
        <v>1779</v>
      </c>
      <c r="E86" s="381">
        <v>1576</v>
      </c>
      <c r="F86" s="382">
        <v>810.51</v>
      </c>
      <c r="G86" s="382">
        <v>0.107</v>
      </c>
      <c r="H86" s="382">
        <v>3.5539999999999998</v>
      </c>
      <c r="I86" s="380">
        <v>5.827</v>
      </c>
      <c r="J86" s="380">
        <v>0.23200000000000001</v>
      </c>
      <c r="K86" s="380">
        <v>38</v>
      </c>
      <c r="L86" s="380">
        <v>472293</v>
      </c>
      <c r="M86" s="380">
        <v>257689</v>
      </c>
      <c r="N86" s="380">
        <v>2.59094137089E-3</v>
      </c>
      <c r="O86" s="380">
        <v>1.7653305195400001E-3</v>
      </c>
      <c r="P86" s="380">
        <v>6</v>
      </c>
      <c r="Q86" s="380">
        <v>18808</v>
      </c>
      <c r="R86" s="380">
        <v>2.1855194569E-3</v>
      </c>
      <c r="S86" s="380">
        <v>6</v>
      </c>
      <c r="T86" s="380">
        <v>5</v>
      </c>
      <c r="U86" s="380">
        <v>1.2676818324E-2</v>
      </c>
      <c r="V86" s="380">
        <v>1.2676818324E-2</v>
      </c>
      <c r="W86" s="380">
        <v>2.0110000899400001E-3</v>
      </c>
      <c r="X86" s="380">
        <v>2.0110000899400001E-3</v>
      </c>
      <c r="Y86" s="380" t="s">
        <v>2481</v>
      </c>
      <c r="Z86" s="380" t="s">
        <v>2481</v>
      </c>
    </row>
    <row r="87" spans="2:26" x14ac:dyDescent="0.2">
      <c r="B87" s="380" t="s">
        <v>1819</v>
      </c>
      <c r="C87" s="380" t="s">
        <v>2495</v>
      </c>
      <c r="D87" s="380" t="s">
        <v>2547</v>
      </c>
      <c r="E87" s="381">
        <v>2259</v>
      </c>
      <c r="F87" s="382">
        <v>7.8860000000000001</v>
      </c>
      <c r="G87" s="382">
        <v>0.96299999999999997</v>
      </c>
      <c r="H87" s="382">
        <v>6.6740000000000004</v>
      </c>
      <c r="I87" s="380">
        <v>7.9039999999999999</v>
      </c>
      <c r="J87" s="380">
        <v>0.123</v>
      </c>
      <c r="K87" s="380">
        <v>7</v>
      </c>
      <c r="L87" s="380">
        <v>284643</v>
      </c>
      <c r="M87" s="380">
        <v>281940</v>
      </c>
      <c r="N87" s="380">
        <v>4.9939388081400001E-3</v>
      </c>
      <c r="O87" s="380">
        <v>4.9630623047600001E-3</v>
      </c>
      <c r="P87" s="380">
        <v>2</v>
      </c>
      <c r="Q87" s="380">
        <v>4419</v>
      </c>
      <c r="R87" s="380">
        <v>9.9341793499999997E-5</v>
      </c>
      <c r="S87" s="380">
        <v>3</v>
      </c>
      <c r="T87" s="380">
        <v>0</v>
      </c>
      <c r="U87" s="380">
        <v>1.1547812265490001E-2</v>
      </c>
      <c r="V87" s="380">
        <v>7.6976465392100003E-3</v>
      </c>
      <c r="W87" s="380">
        <v>0</v>
      </c>
      <c r="X87" s="380">
        <v>0</v>
      </c>
      <c r="Y87" s="380" t="s">
        <v>2481</v>
      </c>
      <c r="Z87" s="380" t="s">
        <v>2481</v>
      </c>
    </row>
    <row r="88" spans="2:26" x14ac:dyDescent="0.2">
      <c r="B88" s="380" t="s">
        <v>2251</v>
      </c>
      <c r="C88" s="380" t="s">
        <v>2495</v>
      </c>
      <c r="D88" s="380" t="s">
        <v>2547</v>
      </c>
      <c r="E88" s="381">
        <v>2255</v>
      </c>
      <c r="F88" s="382">
        <v>15.393000000000001</v>
      </c>
      <c r="G88" s="382">
        <v>0.83799999999999997</v>
      </c>
      <c r="H88" s="382">
        <v>8.5299999999999994</v>
      </c>
      <c r="I88" s="380">
        <v>3.9E-2</v>
      </c>
      <c r="J88" s="380">
        <v>2.5790000000000002</v>
      </c>
      <c r="K88" s="380">
        <v>1</v>
      </c>
      <c r="L88" s="380">
        <v>1733</v>
      </c>
      <c r="M88" s="380">
        <v>1733</v>
      </c>
      <c r="N88" s="380">
        <v>1.610948003E-5</v>
      </c>
      <c r="O88" s="380">
        <v>1.610948003E-5</v>
      </c>
      <c r="P88" s="380">
        <v>4</v>
      </c>
      <c r="Q88" s="380">
        <v>113675</v>
      </c>
      <c r="R88" s="380">
        <v>3.3964153721999999E-4</v>
      </c>
      <c r="S88" s="380">
        <v>0</v>
      </c>
      <c r="T88" s="380">
        <v>0</v>
      </c>
      <c r="U88" s="380">
        <v>0</v>
      </c>
      <c r="V88" s="380">
        <v>0</v>
      </c>
      <c r="W88" s="380">
        <v>0</v>
      </c>
      <c r="X88" s="380">
        <v>0</v>
      </c>
      <c r="Y88" s="380" t="s">
        <v>2481</v>
      </c>
      <c r="Z88" s="380" t="s">
        <v>2481</v>
      </c>
    </row>
    <row r="89" spans="2:26" x14ac:dyDescent="0.2">
      <c r="B89" s="380" t="s">
        <v>1921</v>
      </c>
      <c r="C89" s="380" t="s">
        <v>2495</v>
      </c>
      <c r="D89" s="380" t="s">
        <v>1779</v>
      </c>
      <c r="E89" s="381">
        <v>1564</v>
      </c>
      <c r="F89" s="382">
        <v>529.15</v>
      </c>
      <c r="G89" s="382">
        <v>0.52500000000000002</v>
      </c>
      <c r="H89" s="382">
        <v>8.9250000000000007</v>
      </c>
      <c r="I89" s="380">
        <v>40.023000000000003</v>
      </c>
      <c r="J89" s="380">
        <v>20.998000000000001</v>
      </c>
      <c r="K89" s="380">
        <v>65</v>
      </c>
      <c r="L89" s="380">
        <v>718591</v>
      </c>
      <c r="M89" s="380">
        <v>717829</v>
      </c>
      <c r="N89" s="380">
        <v>6.0330002698299997E-3</v>
      </c>
      <c r="O89" s="380">
        <v>6.0262879864899999E-3</v>
      </c>
      <c r="P89" s="380">
        <v>37</v>
      </c>
      <c r="Q89" s="380">
        <v>377003</v>
      </c>
      <c r="R89" s="380">
        <v>1.7894947395800001E-3</v>
      </c>
      <c r="S89" s="380">
        <v>0</v>
      </c>
      <c r="T89" s="380">
        <v>4</v>
      </c>
      <c r="U89" s="380">
        <v>0</v>
      </c>
      <c r="V89" s="380">
        <v>0</v>
      </c>
      <c r="W89" s="380">
        <v>1.2994980554499999E-3</v>
      </c>
      <c r="X89" s="380">
        <v>1.2994980554499999E-3</v>
      </c>
      <c r="Y89" s="380" t="s">
        <v>2481</v>
      </c>
      <c r="Z89" s="380" t="s">
        <v>2481</v>
      </c>
    </row>
    <row r="90" spans="2:26" x14ac:dyDescent="0.2">
      <c r="B90" s="380" t="s">
        <v>1922</v>
      </c>
      <c r="C90" s="380" t="s">
        <v>2495</v>
      </c>
      <c r="D90" s="380" t="s">
        <v>1779</v>
      </c>
      <c r="E90" s="381">
        <v>2089</v>
      </c>
      <c r="F90" s="382">
        <v>219.14400000000001</v>
      </c>
      <c r="G90" s="382">
        <v>1.7270000000000001</v>
      </c>
      <c r="H90" s="382">
        <v>8.2539999999999996</v>
      </c>
      <c r="I90" s="380">
        <v>5.0759999999999996</v>
      </c>
      <c r="J90" s="380">
        <v>9.3439999999999994</v>
      </c>
      <c r="K90" s="380">
        <v>33</v>
      </c>
      <c r="L90" s="380">
        <v>147049</v>
      </c>
      <c r="M90" s="380">
        <v>142399</v>
      </c>
      <c r="N90" s="380">
        <v>3.6313452892500001E-3</v>
      </c>
      <c r="O90" s="380">
        <v>3.58972913252E-3</v>
      </c>
      <c r="P90" s="380">
        <v>9</v>
      </c>
      <c r="Q90" s="380">
        <v>270718</v>
      </c>
      <c r="R90" s="380">
        <v>1.2202931119900001E-3</v>
      </c>
      <c r="S90" s="380">
        <v>5</v>
      </c>
      <c r="T90" s="380">
        <v>1</v>
      </c>
      <c r="U90" s="380">
        <v>1.4048809039570001E-2</v>
      </c>
      <c r="V90" s="380">
        <v>5.5913320257799997E-3</v>
      </c>
      <c r="W90" s="380">
        <v>7.2761151452000003E-4</v>
      </c>
      <c r="X90" s="380">
        <v>7.2761151452000003E-4</v>
      </c>
      <c r="Y90" s="380" t="s">
        <v>2481</v>
      </c>
      <c r="Z90" s="380" t="s">
        <v>2481</v>
      </c>
    </row>
    <row r="91" spans="2:26" x14ac:dyDescent="0.2">
      <c r="B91" s="380" t="s">
        <v>1923</v>
      </c>
      <c r="C91" s="380" t="s">
        <v>2495</v>
      </c>
      <c r="D91" s="380" t="s">
        <v>1783</v>
      </c>
      <c r="E91" s="381">
        <v>1795</v>
      </c>
      <c r="F91" s="382">
        <v>70.567999999999998</v>
      </c>
      <c r="G91" s="382">
        <v>15.742000000000001</v>
      </c>
      <c r="H91" s="382">
        <v>14.138</v>
      </c>
      <c r="I91" s="380">
        <v>12.733000000000001</v>
      </c>
      <c r="J91" s="380">
        <v>0.183</v>
      </c>
      <c r="K91" s="380">
        <v>23</v>
      </c>
      <c r="L91" s="380">
        <v>623446</v>
      </c>
      <c r="M91" s="380">
        <v>131448</v>
      </c>
      <c r="N91" s="380">
        <v>4.3750662838000004E-3</v>
      </c>
      <c r="O91" s="380">
        <v>1.4914693591E-3</v>
      </c>
      <c r="P91" s="380">
        <v>7</v>
      </c>
      <c r="Q91" s="380">
        <v>8966</v>
      </c>
      <c r="R91" s="380">
        <v>6.1753006769999996E-5</v>
      </c>
      <c r="S91" s="380">
        <v>9</v>
      </c>
      <c r="T91" s="380">
        <v>0</v>
      </c>
      <c r="U91" s="380">
        <v>2.6000700762380001E-2</v>
      </c>
      <c r="V91" s="380">
        <v>2.0233506912979999E-2</v>
      </c>
      <c r="W91" s="380">
        <v>0</v>
      </c>
      <c r="X91" s="380">
        <v>0</v>
      </c>
      <c r="Y91" s="380" t="s">
        <v>2481</v>
      </c>
      <c r="Z91" s="380" t="s">
        <v>2481</v>
      </c>
    </row>
    <row r="92" spans="2:26" x14ac:dyDescent="0.2">
      <c r="B92" s="380" t="s">
        <v>1820</v>
      </c>
      <c r="C92" s="380" t="s">
        <v>2495</v>
      </c>
      <c r="D92" s="380" t="s">
        <v>1779</v>
      </c>
      <c r="E92" s="381">
        <v>2687</v>
      </c>
      <c r="F92" s="382">
        <v>509.548</v>
      </c>
      <c r="G92" s="382">
        <v>14.776999999999999</v>
      </c>
      <c r="H92" s="382">
        <v>8.2929999999999993</v>
      </c>
      <c r="I92" s="380">
        <v>12.807</v>
      </c>
      <c r="J92" s="380">
        <v>24.126999999999999</v>
      </c>
      <c r="K92" s="380">
        <v>75</v>
      </c>
      <c r="L92" s="380">
        <v>641086</v>
      </c>
      <c r="M92" s="380">
        <v>638788</v>
      </c>
      <c r="N92" s="380">
        <v>1.4126671526359999E-2</v>
      </c>
      <c r="O92" s="380">
        <v>1.411861678635E-2</v>
      </c>
      <c r="P92" s="380">
        <v>79</v>
      </c>
      <c r="Q92" s="380">
        <v>1207727</v>
      </c>
      <c r="R92" s="380">
        <v>4.7496116944099999E-3</v>
      </c>
      <c r="S92" s="380">
        <v>3</v>
      </c>
      <c r="T92" s="380">
        <v>12</v>
      </c>
      <c r="U92" s="380">
        <v>1.078529687758E-2</v>
      </c>
      <c r="V92" s="380">
        <v>1.078529687758E-2</v>
      </c>
      <c r="W92" s="380">
        <v>1.3447388451920001E-2</v>
      </c>
      <c r="X92" s="380">
        <v>1.3447388451920001E-2</v>
      </c>
      <c r="Y92" s="380" t="s">
        <v>2481</v>
      </c>
      <c r="Z92" s="380" t="s">
        <v>2481</v>
      </c>
    </row>
    <row r="93" spans="2:26" x14ac:dyDescent="0.2">
      <c r="B93" s="380" t="s">
        <v>1924</v>
      </c>
      <c r="C93" s="380" t="s">
        <v>2495</v>
      </c>
      <c r="D93" s="380" t="s">
        <v>1779</v>
      </c>
      <c r="E93" s="381">
        <v>1697</v>
      </c>
      <c r="F93" s="382">
        <v>354.25099999999998</v>
      </c>
      <c r="G93" s="382">
        <v>9.1430000000000007</v>
      </c>
      <c r="H93" s="382">
        <v>8.7270000000000003</v>
      </c>
      <c r="I93" s="380">
        <v>32.953000000000003</v>
      </c>
      <c r="J93" s="380">
        <v>6.95</v>
      </c>
      <c r="K93" s="380">
        <v>29</v>
      </c>
      <c r="L93" s="380">
        <v>1252298</v>
      </c>
      <c r="M93" s="380">
        <v>1252298</v>
      </c>
      <c r="N93" s="380">
        <v>1.3433963885230001E-2</v>
      </c>
      <c r="O93" s="380">
        <v>1.3433963885230001E-2</v>
      </c>
      <c r="P93" s="380">
        <v>10</v>
      </c>
      <c r="Q93" s="380">
        <v>264137</v>
      </c>
      <c r="R93" s="380">
        <v>4.7321597577100003E-3</v>
      </c>
      <c r="S93" s="380">
        <v>1</v>
      </c>
      <c r="T93" s="380">
        <v>8</v>
      </c>
      <c r="U93" s="380">
        <v>4.5428733674000004E-3</v>
      </c>
      <c r="V93" s="380">
        <v>4.5428733674000004E-3</v>
      </c>
      <c r="W93" s="380">
        <v>1.6199424623069999E-2</v>
      </c>
      <c r="X93" s="380">
        <v>1.2856707517619999E-2</v>
      </c>
      <c r="Y93" s="380" t="s">
        <v>2485</v>
      </c>
      <c r="Z93" s="380" t="s">
        <v>2481</v>
      </c>
    </row>
    <row r="94" spans="2:26" x14ac:dyDescent="0.2">
      <c r="B94" s="380" t="s">
        <v>1821</v>
      </c>
      <c r="C94" s="380" t="s">
        <v>2495</v>
      </c>
      <c r="D94" s="380" t="s">
        <v>1779</v>
      </c>
      <c r="E94" s="381">
        <v>1683</v>
      </c>
      <c r="F94" s="382">
        <v>0</v>
      </c>
      <c r="G94" s="382">
        <v>0</v>
      </c>
      <c r="H94" s="382">
        <v>0</v>
      </c>
      <c r="I94" s="380">
        <v>24.431000000000001</v>
      </c>
      <c r="J94" s="380">
        <v>2.6379999999999999</v>
      </c>
      <c r="K94" s="380">
        <v>40</v>
      </c>
      <c r="L94" s="380">
        <v>966461</v>
      </c>
      <c r="M94" s="380">
        <v>741501</v>
      </c>
      <c r="N94" s="380">
        <v>1.3193664141510001E-2</v>
      </c>
      <c r="O94" s="380">
        <v>1.166057862567E-2</v>
      </c>
      <c r="P94" s="380">
        <v>15</v>
      </c>
      <c r="Q94" s="380">
        <v>104374</v>
      </c>
      <c r="R94" s="380">
        <v>5.2221564417999995E-4</v>
      </c>
      <c r="S94" s="380">
        <v>3</v>
      </c>
      <c r="T94" s="380">
        <v>10</v>
      </c>
      <c r="U94" s="380">
        <v>1.083228286099E-2</v>
      </c>
      <c r="V94" s="380">
        <v>1.083228286099E-2</v>
      </c>
      <c r="W94" s="380">
        <v>1.5838303779149999E-2</v>
      </c>
      <c r="X94" s="380">
        <v>9.1944857249900008E-3</v>
      </c>
      <c r="Y94" s="380" t="s">
        <v>2481</v>
      </c>
      <c r="Z94" s="380" t="s">
        <v>2481</v>
      </c>
    </row>
    <row r="95" spans="2:26" x14ac:dyDescent="0.2">
      <c r="B95" s="380" t="s">
        <v>1822</v>
      </c>
      <c r="C95" s="380" t="s">
        <v>2505</v>
      </c>
      <c r="D95" s="380" t="s">
        <v>1783</v>
      </c>
      <c r="E95" s="381">
        <v>3324</v>
      </c>
      <c r="F95" s="382">
        <v>91.766000000000005</v>
      </c>
      <c r="G95" s="382">
        <v>8.2799999999999994</v>
      </c>
      <c r="H95" s="382">
        <v>10.516999999999999</v>
      </c>
      <c r="I95" s="380">
        <v>2.968</v>
      </c>
      <c r="J95" s="380">
        <v>2.0219999999999998</v>
      </c>
      <c r="K95" s="380">
        <v>42</v>
      </c>
      <c r="L95" s="380">
        <v>292196</v>
      </c>
      <c r="M95" s="380">
        <v>291725</v>
      </c>
      <c r="N95" s="380">
        <v>4.9026517546600003E-3</v>
      </c>
      <c r="O95" s="380">
        <v>4.8959394713099999E-3</v>
      </c>
      <c r="P95" s="380">
        <v>12</v>
      </c>
      <c r="Q95" s="380">
        <v>199034</v>
      </c>
      <c r="R95" s="380">
        <v>8.7259683475999995E-4</v>
      </c>
      <c r="S95" s="380">
        <v>4</v>
      </c>
      <c r="T95" s="380">
        <v>0</v>
      </c>
      <c r="U95" s="380">
        <v>1.7864070892449999E-2</v>
      </c>
      <c r="V95" s="380">
        <v>1.7864070892449999E-2</v>
      </c>
      <c r="W95" s="380">
        <v>0</v>
      </c>
      <c r="X95" s="380">
        <v>0</v>
      </c>
      <c r="Y95" s="380" t="s">
        <v>2481</v>
      </c>
      <c r="Z95" s="380" t="s">
        <v>2481</v>
      </c>
    </row>
    <row r="96" spans="2:26" x14ac:dyDescent="0.2">
      <c r="B96" s="380" t="s">
        <v>2242</v>
      </c>
      <c r="C96" s="380" t="s">
        <v>2505</v>
      </c>
      <c r="D96" s="380" t="s">
        <v>1783</v>
      </c>
      <c r="E96" s="381">
        <v>893</v>
      </c>
      <c r="F96" s="382">
        <v>61.747</v>
      </c>
      <c r="G96" s="382">
        <v>3.1509999999999998</v>
      </c>
      <c r="H96" s="382">
        <v>7.9279999999999999</v>
      </c>
      <c r="I96" s="380">
        <v>4.415</v>
      </c>
      <c r="J96" s="380">
        <v>1.341</v>
      </c>
      <c r="K96" s="380">
        <v>17</v>
      </c>
      <c r="L96" s="380">
        <v>73619</v>
      </c>
      <c r="M96" s="380">
        <v>73619</v>
      </c>
      <c r="N96" s="380">
        <v>1.36527843223E-3</v>
      </c>
      <c r="O96" s="380">
        <v>1.36527843223E-3</v>
      </c>
      <c r="P96" s="380">
        <v>7</v>
      </c>
      <c r="Q96" s="380">
        <v>22357</v>
      </c>
      <c r="R96" s="380">
        <v>2.1747798035000001E-4</v>
      </c>
      <c r="S96" s="380">
        <v>2</v>
      </c>
      <c r="T96" s="380">
        <v>0</v>
      </c>
      <c r="U96" s="380">
        <v>2.38017567388E-3</v>
      </c>
      <c r="V96" s="380">
        <v>2.38017567388E-3</v>
      </c>
      <c r="W96" s="380">
        <v>0</v>
      </c>
      <c r="X96" s="380">
        <v>0</v>
      </c>
      <c r="Y96" s="380" t="s">
        <v>2481</v>
      </c>
      <c r="Z96" s="380" t="s">
        <v>2481</v>
      </c>
    </row>
    <row r="97" spans="2:26" x14ac:dyDescent="0.2">
      <c r="B97" s="380" t="s">
        <v>1823</v>
      </c>
      <c r="C97" s="380" t="s">
        <v>2505</v>
      </c>
      <c r="D97" s="380" t="s">
        <v>1779</v>
      </c>
      <c r="E97" s="381">
        <v>1935</v>
      </c>
      <c r="F97" s="382">
        <v>333.53199999999998</v>
      </c>
      <c r="G97" s="382">
        <v>8.6560000000000006</v>
      </c>
      <c r="H97" s="382">
        <v>8.0069999999999997</v>
      </c>
      <c r="I97" s="380">
        <v>14.760999999999999</v>
      </c>
      <c r="J97" s="380">
        <v>4.74</v>
      </c>
      <c r="K97" s="380">
        <v>53</v>
      </c>
      <c r="L97" s="380">
        <v>807643</v>
      </c>
      <c r="M97" s="380">
        <v>218626</v>
      </c>
      <c r="N97" s="380">
        <v>4.9550075647400004E-3</v>
      </c>
      <c r="O97" s="380">
        <v>3.5467705191100001E-3</v>
      </c>
      <c r="P97" s="380">
        <v>28</v>
      </c>
      <c r="Q97" s="380">
        <v>259359</v>
      </c>
      <c r="R97" s="380">
        <v>1.3612510622199999E-3</v>
      </c>
      <c r="S97" s="380">
        <v>6</v>
      </c>
      <c r="T97" s="380">
        <v>12</v>
      </c>
      <c r="U97" s="380">
        <v>1.5365759031710001E-2</v>
      </c>
      <c r="V97" s="380">
        <v>1.5365759031710001E-2</v>
      </c>
      <c r="W97" s="380">
        <v>1.417768487978E-2</v>
      </c>
      <c r="X97" s="380">
        <v>1.417768487978E-2</v>
      </c>
      <c r="Y97" s="380" t="s">
        <v>2481</v>
      </c>
      <c r="Z97" s="380" t="s">
        <v>2481</v>
      </c>
    </row>
    <row r="98" spans="2:26" x14ac:dyDescent="0.2">
      <c r="B98" s="380" t="s">
        <v>2070</v>
      </c>
      <c r="C98" s="380" t="s">
        <v>2505</v>
      </c>
      <c r="D98" s="380" t="s">
        <v>1783</v>
      </c>
      <c r="E98" s="381">
        <v>1714</v>
      </c>
      <c r="F98" s="382">
        <v>25.027000000000001</v>
      </c>
      <c r="G98" s="382">
        <v>3.4140000000000001</v>
      </c>
      <c r="H98" s="382">
        <v>6.9720000000000004</v>
      </c>
      <c r="I98" s="380">
        <v>3.9689999999999999</v>
      </c>
      <c r="J98" s="380">
        <v>0.29599999999999999</v>
      </c>
      <c r="K98" s="380">
        <v>15</v>
      </c>
      <c r="L98" s="380">
        <v>155222</v>
      </c>
      <c r="M98" s="380">
        <v>155222</v>
      </c>
      <c r="N98" s="380">
        <v>2.7533786278199999E-3</v>
      </c>
      <c r="O98" s="380">
        <v>2.7533786278199999E-3</v>
      </c>
      <c r="P98" s="380">
        <v>4</v>
      </c>
      <c r="Q98" s="380">
        <v>11571</v>
      </c>
      <c r="R98" s="380">
        <v>7.249266012E-5</v>
      </c>
      <c r="S98" s="380">
        <v>0</v>
      </c>
      <c r="T98" s="380">
        <v>0</v>
      </c>
      <c r="U98" s="380">
        <v>0</v>
      </c>
      <c r="V98" s="380">
        <v>0</v>
      </c>
      <c r="W98" s="380">
        <v>0</v>
      </c>
      <c r="X98" s="380">
        <v>0</v>
      </c>
      <c r="Y98" s="380" t="s">
        <v>2481</v>
      </c>
      <c r="Z98" s="380" t="s">
        <v>2481</v>
      </c>
    </row>
    <row r="99" spans="2:26" x14ac:dyDescent="0.2">
      <c r="B99" s="380" t="s">
        <v>1824</v>
      </c>
      <c r="C99" s="380" t="s">
        <v>2505</v>
      </c>
      <c r="D99" s="380" t="s">
        <v>2547</v>
      </c>
      <c r="E99" s="381">
        <v>716</v>
      </c>
      <c r="F99" s="382">
        <v>16.678000000000001</v>
      </c>
      <c r="G99" s="382">
        <v>0.246</v>
      </c>
      <c r="H99" s="382">
        <v>12.667999999999999</v>
      </c>
      <c r="I99" s="380">
        <v>25.488</v>
      </c>
      <c r="J99" s="380">
        <v>1.9239999999999999</v>
      </c>
      <c r="K99" s="380">
        <v>9</v>
      </c>
      <c r="L99" s="380">
        <v>163556</v>
      </c>
      <c r="M99" s="380">
        <v>163556</v>
      </c>
      <c r="N99" s="380">
        <v>2.9641443248299999E-3</v>
      </c>
      <c r="O99" s="380">
        <v>2.9641443248299999E-3</v>
      </c>
      <c r="P99" s="380">
        <v>5</v>
      </c>
      <c r="Q99" s="380">
        <v>12345</v>
      </c>
      <c r="R99" s="380">
        <v>7.6520030120000006E-5</v>
      </c>
      <c r="S99" s="380">
        <v>4</v>
      </c>
      <c r="T99" s="380">
        <v>0</v>
      </c>
      <c r="U99" s="380">
        <v>3.83808361626E-3</v>
      </c>
      <c r="V99" s="380">
        <v>2.8795695546899999E-3</v>
      </c>
      <c r="W99" s="380">
        <v>0</v>
      </c>
      <c r="X99" s="380">
        <v>0</v>
      </c>
      <c r="Y99" s="380" t="s">
        <v>2481</v>
      </c>
      <c r="Z99" s="380" t="s">
        <v>2481</v>
      </c>
    </row>
    <row r="100" spans="2:26" x14ac:dyDescent="0.2">
      <c r="B100" s="380" t="s">
        <v>1925</v>
      </c>
      <c r="C100" s="380" t="s">
        <v>2500</v>
      </c>
      <c r="D100" s="380" t="s">
        <v>1779</v>
      </c>
      <c r="E100" s="381">
        <v>3927</v>
      </c>
      <c r="F100" s="382">
        <v>394.95600000000002</v>
      </c>
      <c r="G100" s="382">
        <v>5.68</v>
      </c>
      <c r="H100" s="382">
        <v>5.3780000000000001</v>
      </c>
      <c r="I100" s="380">
        <v>11.324</v>
      </c>
      <c r="J100" s="380">
        <v>2.972</v>
      </c>
      <c r="K100" s="380">
        <v>21</v>
      </c>
      <c r="L100" s="380">
        <v>1118447</v>
      </c>
      <c r="M100" s="380">
        <v>1074260</v>
      </c>
      <c r="N100" s="380">
        <v>1.0285902996769999E-2</v>
      </c>
      <c r="O100" s="380">
        <v>9.9462614595500001E-3</v>
      </c>
      <c r="P100" s="380">
        <v>22</v>
      </c>
      <c r="Q100" s="380">
        <v>293544</v>
      </c>
      <c r="R100" s="380">
        <v>1.42300406899E-3</v>
      </c>
      <c r="S100" s="380">
        <v>0</v>
      </c>
      <c r="T100" s="380">
        <v>0</v>
      </c>
      <c r="U100" s="380">
        <v>0</v>
      </c>
      <c r="V100" s="380">
        <v>0</v>
      </c>
      <c r="W100" s="380">
        <v>0</v>
      </c>
      <c r="X100" s="380">
        <v>0</v>
      </c>
      <c r="Y100" s="380" t="s">
        <v>2481</v>
      </c>
      <c r="Z100" s="380" t="s">
        <v>2481</v>
      </c>
    </row>
    <row r="101" spans="2:26" x14ac:dyDescent="0.2">
      <c r="B101" s="380" t="s">
        <v>2170</v>
      </c>
      <c r="C101" s="380" t="s">
        <v>2500</v>
      </c>
      <c r="D101" s="380" t="s">
        <v>1783</v>
      </c>
      <c r="E101" s="381">
        <v>417</v>
      </c>
      <c r="F101" s="382">
        <v>60.356999999999999</v>
      </c>
      <c r="G101" s="382">
        <v>0.52200000000000002</v>
      </c>
      <c r="H101" s="382">
        <v>1.115</v>
      </c>
      <c r="I101" s="380">
        <v>7.1999999999999995E-2</v>
      </c>
      <c r="J101" s="380">
        <v>1.2E-2</v>
      </c>
      <c r="K101" s="380">
        <v>8</v>
      </c>
      <c r="L101" s="380">
        <v>3431</v>
      </c>
      <c r="M101" s="380">
        <v>3431</v>
      </c>
      <c r="N101" s="380">
        <v>4.9670896749999998E-5</v>
      </c>
      <c r="O101" s="380">
        <v>4.9670896749999998E-5</v>
      </c>
      <c r="P101" s="380">
        <v>2</v>
      </c>
      <c r="Q101" s="380">
        <v>590</v>
      </c>
      <c r="R101" s="380">
        <v>8.0547400100000002E-6</v>
      </c>
      <c r="S101" s="380">
        <v>1</v>
      </c>
      <c r="T101" s="380">
        <v>0</v>
      </c>
      <c r="U101" s="380">
        <v>5.6248934425000004E-4</v>
      </c>
      <c r="V101" s="380">
        <v>5.6248934425000004E-4</v>
      </c>
      <c r="W101" s="380">
        <v>0</v>
      </c>
      <c r="X101" s="380">
        <v>0</v>
      </c>
      <c r="Y101" s="380" t="s">
        <v>2481</v>
      </c>
      <c r="Z101" s="380" t="s">
        <v>2481</v>
      </c>
    </row>
    <row r="102" spans="2:26" x14ac:dyDescent="0.2">
      <c r="B102" s="380" t="s">
        <v>1825</v>
      </c>
      <c r="C102" s="380" t="s">
        <v>2500</v>
      </c>
      <c r="D102" s="380" t="s">
        <v>1779</v>
      </c>
      <c r="E102" s="381">
        <v>2850</v>
      </c>
      <c r="F102" s="382">
        <v>255.374</v>
      </c>
      <c r="G102" s="382">
        <v>3.1219999999999999</v>
      </c>
      <c r="H102" s="382">
        <v>6.0149999999999997</v>
      </c>
      <c r="I102" s="380">
        <v>1.234</v>
      </c>
      <c r="J102" s="380">
        <v>2.879</v>
      </c>
      <c r="K102" s="380">
        <v>27</v>
      </c>
      <c r="L102" s="380">
        <v>69153</v>
      </c>
      <c r="M102" s="380">
        <v>67882</v>
      </c>
      <c r="N102" s="380">
        <v>6.4706411439000001E-4</v>
      </c>
      <c r="O102" s="380">
        <v>6.2961217768999996E-4</v>
      </c>
      <c r="P102" s="380">
        <v>33</v>
      </c>
      <c r="Q102" s="380">
        <v>161355</v>
      </c>
      <c r="R102" s="380">
        <v>1.17196467191E-3</v>
      </c>
      <c r="S102" s="380">
        <v>4</v>
      </c>
      <c r="T102" s="380">
        <v>4</v>
      </c>
      <c r="U102" s="380">
        <v>1.530534848161E-2</v>
      </c>
      <c r="V102" s="380">
        <v>1.530534848161E-2</v>
      </c>
      <c r="W102" s="380">
        <v>6.0410550098500002E-3</v>
      </c>
      <c r="X102" s="380">
        <v>6.0410550098500002E-3</v>
      </c>
      <c r="Y102" s="380" t="s">
        <v>2481</v>
      </c>
      <c r="Z102" s="380" t="s">
        <v>2481</v>
      </c>
    </row>
    <row r="103" spans="2:26" x14ac:dyDescent="0.2">
      <c r="B103" s="380" t="s">
        <v>1826</v>
      </c>
      <c r="C103" s="380" t="s">
        <v>2500</v>
      </c>
      <c r="D103" s="380" t="s">
        <v>1779</v>
      </c>
      <c r="E103" s="381">
        <v>1621</v>
      </c>
      <c r="F103" s="382">
        <v>228.19499999999999</v>
      </c>
      <c r="G103" s="382">
        <v>0.40600000000000003</v>
      </c>
      <c r="H103" s="382">
        <v>3.585</v>
      </c>
      <c r="I103" s="380">
        <v>4.7569999999999997</v>
      </c>
      <c r="J103" s="380">
        <v>0.56000000000000005</v>
      </c>
      <c r="K103" s="380">
        <v>11</v>
      </c>
      <c r="L103" s="380">
        <v>325139</v>
      </c>
      <c r="M103" s="380">
        <v>277631</v>
      </c>
      <c r="N103" s="380">
        <v>3.04469172496E-3</v>
      </c>
      <c r="O103" s="380">
        <v>2.7063926444099999E-3</v>
      </c>
      <c r="P103" s="380">
        <v>12</v>
      </c>
      <c r="Q103" s="380">
        <v>38262</v>
      </c>
      <c r="R103" s="380">
        <v>5.6248934425000004E-4</v>
      </c>
      <c r="S103" s="380">
        <v>3</v>
      </c>
      <c r="T103" s="380">
        <v>0</v>
      </c>
      <c r="U103" s="380">
        <v>6.5095723872799997E-3</v>
      </c>
      <c r="V103" s="380">
        <v>6.5095723872799997E-3</v>
      </c>
      <c r="W103" s="380">
        <v>0</v>
      </c>
      <c r="X103" s="380">
        <v>0</v>
      </c>
      <c r="Y103" s="380" t="s">
        <v>2481</v>
      </c>
      <c r="Z103" s="380" t="s">
        <v>2481</v>
      </c>
    </row>
    <row r="104" spans="2:26" x14ac:dyDescent="0.2">
      <c r="B104" s="380" t="s">
        <v>2206</v>
      </c>
      <c r="C104" s="380" t="s">
        <v>2500</v>
      </c>
      <c r="D104" s="380" t="s">
        <v>2547</v>
      </c>
      <c r="E104" s="381">
        <v>971</v>
      </c>
      <c r="F104" s="382">
        <v>18.359000000000002</v>
      </c>
      <c r="G104" s="382">
        <v>0.45800000000000002</v>
      </c>
      <c r="H104" s="382">
        <v>7.569</v>
      </c>
      <c r="I104" s="380">
        <v>1.0409999999999999</v>
      </c>
      <c r="J104" s="380">
        <v>0.95699999999999996</v>
      </c>
      <c r="K104" s="380">
        <v>4</v>
      </c>
      <c r="L104" s="380">
        <v>23116</v>
      </c>
      <c r="M104" s="380">
        <v>23116</v>
      </c>
      <c r="N104" s="380">
        <v>1.5304006024999999E-4</v>
      </c>
      <c r="O104" s="380">
        <v>1.5304006024999999E-4</v>
      </c>
      <c r="P104" s="380">
        <v>7</v>
      </c>
      <c r="Q104" s="380">
        <v>21261</v>
      </c>
      <c r="R104" s="380">
        <v>1.6243725693000001E-4</v>
      </c>
      <c r="S104" s="380">
        <v>1</v>
      </c>
      <c r="T104" s="380">
        <v>0</v>
      </c>
      <c r="U104" s="380">
        <v>1.30486788213E-3</v>
      </c>
      <c r="V104" s="380">
        <v>1.30486788213E-3</v>
      </c>
      <c r="W104" s="380">
        <v>0</v>
      </c>
      <c r="X104" s="380">
        <v>0</v>
      </c>
      <c r="Y104" s="380" t="s">
        <v>2481</v>
      </c>
      <c r="Z104" s="380" t="s">
        <v>2481</v>
      </c>
    </row>
    <row r="105" spans="2:26" x14ac:dyDescent="0.2">
      <c r="B105" s="380" t="s">
        <v>1827</v>
      </c>
      <c r="C105" s="380" t="s">
        <v>2504</v>
      </c>
      <c r="D105" s="380" t="s">
        <v>1779</v>
      </c>
      <c r="E105" s="381">
        <v>734</v>
      </c>
      <c r="F105" s="382">
        <v>258.59399999999999</v>
      </c>
      <c r="G105" s="382">
        <v>0</v>
      </c>
      <c r="H105" s="382">
        <v>5.41</v>
      </c>
      <c r="I105" s="380">
        <v>30.606000000000002</v>
      </c>
      <c r="J105" s="380">
        <v>1.121</v>
      </c>
      <c r="K105" s="380">
        <v>44</v>
      </c>
      <c r="L105" s="380">
        <v>729314</v>
      </c>
      <c r="M105" s="380">
        <v>728609</v>
      </c>
      <c r="N105" s="380">
        <v>4.9912538947999999E-3</v>
      </c>
      <c r="O105" s="380">
        <v>4.9845416114600001E-3</v>
      </c>
      <c r="P105" s="380">
        <v>6</v>
      </c>
      <c r="Q105" s="380">
        <v>26722</v>
      </c>
      <c r="R105" s="380">
        <v>1.1410881685000001E-4</v>
      </c>
      <c r="S105" s="380">
        <v>6</v>
      </c>
      <c r="T105" s="380">
        <v>11</v>
      </c>
      <c r="U105" s="380">
        <v>5.9202339096499999E-3</v>
      </c>
      <c r="V105" s="380">
        <v>5.9202339096499999E-3</v>
      </c>
      <c r="W105" s="380">
        <v>1.6243725693000001E-4</v>
      </c>
      <c r="X105" s="380">
        <v>1.3290321021999999E-4</v>
      </c>
      <c r="Y105" s="380" t="s">
        <v>2485</v>
      </c>
      <c r="Z105" s="380" t="s">
        <v>2481</v>
      </c>
    </row>
    <row r="106" spans="2:26" x14ac:dyDescent="0.2">
      <c r="B106" s="380" t="s">
        <v>1828</v>
      </c>
      <c r="C106" s="380" t="s">
        <v>2504</v>
      </c>
      <c r="D106" s="380" t="s">
        <v>2547</v>
      </c>
      <c r="E106" s="381">
        <v>34</v>
      </c>
      <c r="F106" s="382">
        <v>11.579000000000001</v>
      </c>
      <c r="G106" s="382">
        <v>0.72199999999999998</v>
      </c>
      <c r="H106" s="382">
        <v>5.726</v>
      </c>
      <c r="I106" s="380">
        <v>0.83199999999999996</v>
      </c>
      <c r="J106" s="380">
        <v>0</v>
      </c>
      <c r="K106" s="380">
        <v>2</v>
      </c>
      <c r="L106" s="380">
        <v>675</v>
      </c>
      <c r="M106" s="380">
        <v>466</v>
      </c>
      <c r="N106" s="380">
        <v>4.02737001E-6</v>
      </c>
      <c r="O106" s="380">
        <v>2.68491334E-6</v>
      </c>
      <c r="P106" s="380">
        <v>0</v>
      </c>
      <c r="Q106" s="380">
        <v>0</v>
      </c>
      <c r="R106" s="380">
        <v>0</v>
      </c>
      <c r="S106" s="380">
        <v>3</v>
      </c>
      <c r="T106" s="380">
        <v>0</v>
      </c>
      <c r="U106" s="380">
        <v>1.3693058022000001E-4</v>
      </c>
      <c r="V106" s="380">
        <v>1.3693058022000001E-4</v>
      </c>
      <c r="W106" s="380">
        <v>0</v>
      </c>
      <c r="X106" s="380">
        <v>0</v>
      </c>
      <c r="Y106" s="380" t="s">
        <v>2481</v>
      </c>
      <c r="Z106" s="380" t="s">
        <v>2481</v>
      </c>
    </row>
    <row r="107" spans="2:26" x14ac:dyDescent="0.2">
      <c r="B107" s="380" t="s">
        <v>2433</v>
      </c>
      <c r="C107" s="380" t="s">
        <v>2504</v>
      </c>
      <c r="D107" s="380" t="s">
        <v>1783</v>
      </c>
      <c r="E107" s="381">
        <v>2</v>
      </c>
      <c r="F107" s="382">
        <v>34.573999999999998</v>
      </c>
      <c r="G107" s="382">
        <v>0.14899999999999999</v>
      </c>
      <c r="H107" s="382">
        <v>6.7130000000000001</v>
      </c>
      <c r="I107" s="380">
        <v>0</v>
      </c>
      <c r="J107" s="380">
        <v>12.901999999999999</v>
      </c>
      <c r="K107" s="380">
        <v>0</v>
      </c>
      <c r="L107" s="380">
        <v>0</v>
      </c>
      <c r="M107" s="380">
        <v>0</v>
      </c>
      <c r="N107" s="380">
        <v>0</v>
      </c>
      <c r="O107" s="380">
        <v>0</v>
      </c>
      <c r="P107" s="380">
        <v>1</v>
      </c>
      <c r="Q107" s="380">
        <v>430</v>
      </c>
      <c r="R107" s="380">
        <v>2.68491334E-6</v>
      </c>
      <c r="S107" s="380">
        <v>1</v>
      </c>
      <c r="T107" s="380">
        <v>0</v>
      </c>
      <c r="U107" s="380">
        <v>2.68491334E-6</v>
      </c>
      <c r="V107" s="380">
        <v>2.68491334E-6</v>
      </c>
      <c r="W107" s="380">
        <v>0</v>
      </c>
      <c r="X107" s="380">
        <v>0</v>
      </c>
      <c r="Y107" s="380" t="s">
        <v>2481</v>
      </c>
      <c r="Z107" s="380" t="s">
        <v>2481</v>
      </c>
    </row>
    <row r="108" spans="2:26" x14ac:dyDescent="0.2">
      <c r="B108" s="380" t="s">
        <v>2033</v>
      </c>
      <c r="C108" s="380" t="s">
        <v>2506</v>
      </c>
      <c r="D108" s="380" t="s">
        <v>1779</v>
      </c>
      <c r="E108" s="381">
        <v>4531</v>
      </c>
      <c r="F108" s="382">
        <v>212.61099999999999</v>
      </c>
      <c r="G108" s="382">
        <v>2.5640000000000001</v>
      </c>
      <c r="H108" s="382">
        <v>9.0039999999999996</v>
      </c>
      <c r="I108" s="380">
        <v>1.9750000000000001</v>
      </c>
      <c r="J108" s="380">
        <v>0.435</v>
      </c>
      <c r="K108" s="380">
        <v>26</v>
      </c>
      <c r="L108" s="380">
        <v>185610</v>
      </c>
      <c r="M108" s="380">
        <v>185610</v>
      </c>
      <c r="N108" s="380">
        <v>2.4540107906699999E-3</v>
      </c>
      <c r="O108" s="380">
        <v>2.4540107906699999E-3</v>
      </c>
      <c r="P108" s="380">
        <v>20</v>
      </c>
      <c r="Q108" s="380">
        <v>40928</v>
      </c>
      <c r="R108" s="380">
        <v>2.4298465706000001E-4</v>
      </c>
      <c r="S108" s="380">
        <v>2</v>
      </c>
      <c r="T108" s="380">
        <v>6</v>
      </c>
      <c r="U108" s="380">
        <v>9.0803769081299994E-3</v>
      </c>
      <c r="V108" s="380">
        <v>9.0803769081299994E-3</v>
      </c>
      <c r="W108" s="380">
        <v>1.0538284850500001E-3</v>
      </c>
      <c r="X108" s="380">
        <v>1.0538284850500001E-3</v>
      </c>
      <c r="Y108" s="380" t="s">
        <v>2481</v>
      </c>
      <c r="Z108" s="380" t="s">
        <v>2481</v>
      </c>
    </row>
    <row r="109" spans="2:26" x14ac:dyDescent="0.2">
      <c r="B109" s="380" t="s">
        <v>2507</v>
      </c>
      <c r="C109" s="380" t="s">
        <v>2506</v>
      </c>
      <c r="D109" s="380" t="s">
        <v>2547</v>
      </c>
      <c r="E109" s="381">
        <v>2</v>
      </c>
      <c r="F109" s="382">
        <v>1.0369999999999999</v>
      </c>
      <c r="G109" s="382">
        <v>8.0000000000000002E-3</v>
      </c>
      <c r="H109" s="382">
        <v>2.4089999999999998</v>
      </c>
      <c r="I109" s="380">
        <v>0</v>
      </c>
      <c r="J109" s="380">
        <v>0</v>
      </c>
      <c r="K109" s="380">
        <v>0</v>
      </c>
      <c r="L109" s="380">
        <v>0</v>
      </c>
      <c r="M109" s="380">
        <v>0</v>
      </c>
      <c r="N109" s="380">
        <v>0</v>
      </c>
      <c r="O109" s="380">
        <v>0</v>
      </c>
      <c r="P109" s="380">
        <v>0</v>
      </c>
      <c r="Q109" s="380">
        <v>0</v>
      </c>
      <c r="R109" s="380">
        <v>0</v>
      </c>
      <c r="S109" s="380">
        <v>0</v>
      </c>
      <c r="T109" s="380">
        <v>0</v>
      </c>
      <c r="U109" s="380">
        <v>0</v>
      </c>
      <c r="V109" s="380">
        <v>0</v>
      </c>
      <c r="W109" s="380">
        <v>0</v>
      </c>
      <c r="X109" s="380">
        <v>0</v>
      </c>
      <c r="Y109" s="380" t="s">
        <v>2483</v>
      </c>
      <c r="Z109" s="380" t="s">
        <v>2483</v>
      </c>
    </row>
    <row r="110" spans="2:26" x14ac:dyDescent="0.2">
      <c r="B110" s="380" t="s">
        <v>2307</v>
      </c>
      <c r="C110" s="380" t="s">
        <v>2506</v>
      </c>
      <c r="D110" s="380" t="s">
        <v>2547</v>
      </c>
      <c r="E110" s="381">
        <v>530</v>
      </c>
      <c r="F110" s="382">
        <v>4.3879999999999999</v>
      </c>
      <c r="G110" s="382">
        <v>0.46600000000000003</v>
      </c>
      <c r="H110" s="382">
        <v>2.133</v>
      </c>
      <c r="I110" s="380">
        <v>0.28100000000000003</v>
      </c>
      <c r="J110" s="380">
        <v>0.40699999999999997</v>
      </c>
      <c r="K110" s="380">
        <v>2</v>
      </c>
      <c r="L110" s="380">
        <v>9684</v>
      </c>
      <c r="M110" s="380">
        <v>9684</v>
      </c>
      <c r="N110" s="380">
        <v>4.2958613400000001E-5</v>
      </c>
      <c r="O110" s="380">
        <v>4.2958613400000001E-5</v>
      </c>
      <c r="P110" s="380">
        <v>2</v>
      </c>
      <c r="Q110" s="380">
        <v>14010</v>
      </c>
      <c r="R110" s="380">
        <v>5.772563676E-5</v>
      </c>
      <c r="S110" s="380">
        <v>0</v>
      </c>
      <c r="T110" s="380">
        <v>0</v>
      </c>
      <c r="U110" s="380">
        <v>0</v>
      </c>
      <c r="V110" s="380">
        <v>0</v>
      </c>
      <c r="W110" s="380">
        <v>0</v>
      </c>
      <c r="X110" s="380">
        <v>0</v>
      </c>
      <c r="Y110" s="380" t="s">
        <v>2481</v>
      </c>
      <c r="Z110" s="380" t="s">
        <v>2481</v>
      </c>
    </row>
    <row r="111" spans="2:26" x14ac:dyDescent="0.2">
      <c r="B111" s="380" t="s">
        <v>1926</v>
      </c>
      <c r="C111" s="380" t="s">
        <v>2506</v>
      </c>
      <c r="D111" s="380" t="s">
        <v>2547</v>
      </c>
      <c r="E111" s="381">
        <v>3946</v>
      </c>
      <c r="F111" s="382">
        <v>19.273</v>
      </c>
      <c r="G111" s="382">
        <v>2.7589999999999999</v>
      </c>
      <c r="H111" s="382">
        <v>9.6359999999999992</v>
      </c>
      <c r="I111" s="380">
        <v>5.1529999999999996</v>
      </c>
      <c r="J111" s="380">
        <v>2.5419999999999998</v>
      </c>
      <c r="K111" s="380">
        <v>5</v>
      </c>
      <c r="L111" s="380">
        <v>370910</v>
      </c>
      <c r="M111" s="380">
        <v>370764</v>
      </c>
      <c r="N111" s="380">
        <v>4.0139454398800001E-3</v>
      </c>
      <c r="O111" s="380">
        <v>4.0126029832100001E-3</v>
      </c>
      <c r="P111" s="380">
        <v>10</v>
      </c>
      <c r="Q111" s="380">
        <v>183008</v>
      </c>
      <c r="R111" s="380">
        <v>7.3163888452999998E-4</v>
      </c>
      <c r="S111" s="380">
        <v>2</v>
      </c>
      <c r="T111" s="380">
        <v>0</v>
      </c>
      <c r="U111" s="380">
        <v>1.0648366297360001E-2</v>
      </c>
      <c r="V111" s="380">
        <v>1.0648366297360001E-2</v>
      </c>
      <c r="W111" s="380">
        <v>0</v>
      </c>
      <c r="X111" s="380">
        <v>0</v>
      </c>
      <c r="Y111" s="380" t="s">
        <v>2481</v>
      </c>
      <c r="Z111" s="380" t="s">
        <v>2481</v>
      </c>
    </row>
    <row r="112" spans="2:26" x14ac:dyDescent="0.2">
      <c r="B112" s="380" t="s">
        <v>2508</v>
      </c>
      <c r="C112" s="380" t="s">
        <v>2506</v>
      </c>
      <c r="D112" s="380" t="s">
        <v>2547</v>
      </c>
      <c r="E112" s="381">
        <v>287</v>
      </c>
      <c r="F112" s="382">
        <v>4.0529999999999999</v>
      </c>
      <c r="G112" s="382">
        <v>0.35</v>
      </c>
      <c r="H112" s="382">
        <v>1.659</v>
      </c>
      <c r="I112" s="380">
        <v>1.0999999999999999E-2</v>
      </c>
      <c r="J112" s="380">
        <v>0</v>
      </c>
      <c r="K112" s="380">
        <v>0</v>
      </c>
      <c r="L112" s="380">
        <v>604</v>
      </c>
      <c r="M112" s="380">
        <v>604</v>
      </c>
      <c r="N112" s="380">
        <v>6.7122833400000002E-6</v>
      </c>
      <c r="O112" s="380">
        <v>6.7122833400000002E-6</v>
      </c>
      <c r="P112" s="380">
        <v>0</v>
      </c>
      <c r="Q112" s="380">
        <v>0</v>
      </c>
      <c r="R112" s="380">
        <v>0</v>
      </c>
      <c r="S112" s="380">
        <v>0</v>
      </c>
      <c r="T112" s="380">
        <v>0</v>
      </c>
      <c r="U112" s="380">
        <v>0</v>
      </c>
      <c r="V112" s="380">
        <v>0</v>
      </c>
      <c r="W112" s="380">
        <v>0</v>
      </c>
      <c r="X112" s="380">
        <v>0</v>
      </c>
      <c r="Y112" s="380" t="s">
        <v>2481</v>
      </c>
      <c r="Z112" s="380" t="s">
        <v>2481</v>
      </c>
    </row>
    <row r="113" spans="2:26" x14ac:dyDescent="0.2">
      <c r="B113" s="380" t="s">
        <v>2509</v>
      </c>
      <c r="C113" s="380" t="s">
        <v>2506</v>
      </c>
      <c r="D113" s="380" t="s">
        <v>1783</v>
      </c>
      <c r="E113" s="381">
        <v>1</v>
      </c>
      <c r="F113" s="382">
        <v>0.377</v>
      </c>
      <c r="G113" s="382">
        <v>0.376</v>
      </c>
      <c r="H113" s="382">
        <v>0.11799999999999999</v>
      </c>
      <c r="I113" s="380">
        <v>0</v>
      </c>
      <c r="J113" s="380">
        <v>0</v>
      </c>
      <c r="K113" s="380">
        <v>0</v>
      </c>
      <c r="L113" s="380">
        <v>0</v>
      </c>
      <c r="M113" s="380">
        <v>0</v>
      </c>
      <c r="N113" s="380">
        <v>0</v>
      </c>
      <c r="O113" s="380">
        <v>0</v>
      </c>
      <c r="P113" s="380">
        <v>0</v>
      </c>
      <c r="Q113" s="380">
        <v>0</v>
      </c>
      <c r="R113" s="380">
        <v>0</v>
      </c>
      <c r="S113" s="380">
        <v>0</v>
      </c>
      <c r="T113" s="380">
        <v>0</v>
      </c>
      <c r="U113" s="380">
        <v>0</v>
      </c>
      <c r="V113" s="380">
        <v>0</v>
      </c>
      <c r="W113" s="380">
        <v>0</v>
      </c>
      <c r="X113" s="380">
        <v>0</v>
      </c>
      <c r="Y113" s="380" t="s">
        <v>2483</v>
      </c>
      <c r="Z113" s="380" t="s">
        <v>2483</v>
      </c>
    </row>
    <row r="114" spans="2:26" x14ac:dyDescent="0.2">
      <c r="B114" s="380" t="s">
        <v>2510</v>
      </c>
      <c r="C114" s="380" t="s">
        <v>2506</v>
      </c>
      <c r="D114" s="380" t="s">
        <v>2547</v>
      </c>
      <c r="E114" s="381">
        <v>1</v>
      </c>
      <c r="F114" s="382">
        <v>0.90500000000000003</v>
      </c>
      <c r="G114" s="382">
        <v>0</v>
      </c>
      <c r="H114" s="382">
        <v>6.1210000000000004</v>
      </c>
      <c r="I114" s="380">
        <v>0</v>
      </c>
      <c r="J114" s="380">
        <v>0</v>
      </c>
      <c r="K114" s="380">
        <v>0</v>
      </c>
      <c r="L114" s="380">
        <v>0</v>
      </c>
      <c r="M114" s="380">
        <v>0</v>
      </c>
      <c r="N114" s="380">
        <v>0</v>
      </c>
      <c r="O114" s="380">
        <v>0</v>
      </c>
      <c r="P114" s="380">
        <v>0</v>
      </c>
      <c r="Q114" s="380">
        <v>0</v>
      </c>
      <c r="R114" s="380">
        <v>0</v>
      </c>
      <c r="S114" s="380">
        <v>0</v>
      </c>
      <c r="T114" s="380">
        <v>0</v>
      </c>
      <c r="U114" s="380">
        <v>0</v>
      </c>
      <c r="V114" s="380">
        <v>0</v>
      </c>
      <c r="W114" s="380">
        <v>0</v>
      </c>
      <c r="X114" s="380">
        <v>0</v>
      </c>
      <c r="Y114" s="380" t="s">
        <v>2483</v>
      </c>
      <c r="Z114" s="380" t="s">
        <v>2483</v>
      </c>
    </row>
    <row r="115" spans="2:26" x14ac:dyDescent="0.2">
      <c r="B115" s="380" t="s">
        <v>2511</v>
      </c>
      <c r="C115" s="380" t="s">
        <v>2506</v>
      </c>
      <c r="D115" s="380" t="s">
        <v>1783</v>
      </c>
      <c r="E115" s="381">
        <v>4</v>
      </c>
      <c r="F115" s="382">
        <v>2.0299999999999998</v>
      </c>
      <c r="G115" s="382">
        <v>0.17599999999999999</v>
      </c>
      <c r="H115" s="382">
        <v>0.11799999999999999</v>
      </c>
      <c r="I115" s="380">
        <v>3.5000000000000003E-2</v>
      </c>
      <c r="J115" s="380">
        <v>0</v>
      </c>
      <c r="K115" s="380">
        <v>1</v>
      </c>
      <c r="L115" s="380">
        <v>1071</v>
      </c>
      <c r="M115" s="380">
        <v>1071</v>
      </c>
      <c r="N115" s="380">
        <v>6.7122833400000002E-6</v>
      </c>
      <c r="O115" s="380">
        <v>6.7122833400000002E-6</v>
      </c>
      <c r="P115" s="380">
        <v>0</v>
      </c>
      <c r="Q115" s="380">
        <v>0</v>
      </c>
      <c r="R115" s="380">
        <v>0</v>
      </c>
      <c r="S115" s="380">
        <v>0</v>
      </c>
      <c r="T115" s="380">
        <v>0</v>
      </c>
      <c r="U115" s="380">
        <v>0</v>
      </c>
      <c r="V115" s="380">
        <v>0</v>
      </c>
      <c r="W115" s="380">
        <v>0</v>
      </c>
      <c r="X115" s="380">
        <v>0</v>
      </c>
      <c r="Y115" s="380" t="s">
        <v>2481</v>
      </c>
      <c r="Z115" s="380" t="s">
        <v>2481</v>
      </c>
    </row>
    <row r="116" spans="2:26" x14ac:dyDescent="0.2">
      <c r="B116" s="380" t="s">
        <v>2512</v>
      </c>
      <c r="C116" s="380" t="s">
        <v>2506</v>
      </c>
      <c r="D116" s="380" t="s">
        <v>2547</v>
      </c>
      <c r="E116" s="381">
        <v>19</v>
      </c>
      <c r="F116" s="382">
        <v>1.978</v>
      </c>
      <c r="G116" s="382">
        <v>0.28899999999999998</v>
      </c>
      <c r="H116" s="382">
        <v>2.33</v>
      </c>
      <c r="I116" s="380">
        <v>0</v>
      </c>
      <c r="J116" s="380">
        <v>0</v>
      </c>
      <c r="K116" s="380">
        <v>0</v>
      </c>
      <c r="L116" s="380">
        <v>0</v>
      </c>
      <c r="M116" s="380">
        <v>0</v>
      </c>
      <c r="N116" s="380">
        <v>0</v>
      </c>
      <c r="O116" s="380">
        <v>0</v>
      </c>
      <c r="P116" s="380">
        <v>0</v>
      </c>
      <c r="Q116" s="380">
        <v>0</v>
      </c>
      <c r="R116" s="380">
        <v>0</v>
      </c>
      <c r="S116" s="380">
        <v>0</v>
      </c>
      <c r="T116" s="380">
        <v>0</v>
      </c>
      <c r="U116" s="380">
        <v>0</v>
      </c>
      <c r="V116" s="380">
        <v>0</v>
      </c>
      <c r="W116" s="380">
        <v>0</v>
      </c>
      <c r="X116" s="380">
        <v>0</v>
      </c>
      <c r="Y116" s="380" t="s">
        <v>2483</v>
      </c>
      <c r="Z116" s="380" t="s">
        <v>2483</v>
      </c>
    </row>
    <row r="117" spans="2:26" x14ac:dyDescent="0.2">
      <c r="B117" s="380" t="s">
        <v>2513</v>
      </c>
      <c r="C117" s="380" t="s">
        <v>2506</v>
      </c>
      <c r="D117" s="380" t="s">
        <v>2547</v>
      </c>
      <c r="E117" s="381">
        <v>1057</v>
      </c>
      <c r="F117" s="382">
        <v>6.3719999999999999</v>
      </c>
      <c r="G117" s="382">
        <v>0.253</v>
      </c>
      <c r="H117" s="382">
        <v>4.1859999999999999</v>
      </c>
      <c r="I117" s="380">
        <v>5.8999999999999997E-2</v>
      </c>
      <c r="J117" s="380">
        <v>0</v>
      </c>
      <c r="K117" s="380">
        <v>1</v>
      </c>
      <c r="L117" s="380">
        <v>2363</v>
      </c>
      <c r="M117" s="380">
        <v>2363</v>
      </c>
      <c r="N117" s="380">
        <v>1.7451936700000001E-5</v>
      </c>
      <c r="O117" s="380">
        <v>1.7451936700000001E-5</v>
      </c>
      <c r="P117" s="380">
        <v>0</v>
      </c>
      <c r="Q117" s="380">
        <v>0</v>
      </c>
      <c r="R117" s="380">
        <v>0</v>
      </c>
      <c r="S117" s="380">
        <v>0</v>
      </c>
      <c r="T117" s="380">
        <v>0</v>
      </c>
      <c r="U117" s="380">
        <v>0</v>
      </c>
      <c r="V117" s="380">
        <v>0</v>
      </c>
      <c r="W117" s="380">
        <v>0</v>
      </c>
      <c r="X117" s="380">
        <v>0</v>
      </c>
      <c r="Y117" s="380" t="s">
        <v>2481</v>
      </c>
      <c r="Z117" s="380" t="s">
        <v>2481</v>
      </c>
    </row>
    <row r="118" spans="2:26" x14ac:dyDescent="0.2">
      <c r="B118" s="380" t="s">
        <v>1829</v>
      </c>
      <c r="C118" s="380" t="s">
        <v>2500</v>
      </c>
      <c r="D118" s="380" t="s">
        <v>1779</v>
      </c>
      <c r="E118" s="381">
        <v>1669</v>
      </c>
      <c r="F118" s="382">
        <v>848.12699999999995</v>
      </c>
      <c r="G118" s="382">
        <v>1.149</v>
      </c>
      <c r="H118" s="382">
        <v>5.2590000000000003</v>
      </c>
      <c r="I118" s="380">
        <v>13.881</v>
      </c>
      <c r="J118" s="380">
        <v>9.3350000000000009</v>
      </c>
      <c r="K118" s="380">
        <v>42</v>
      </c>
      <c r="L118" s="380">
        <v>606477</v>
      </c>
      <c r="M118" s="380">
        <v>598026</v>
      </c>
      <c r="N118" s="380">
        <v>4.4475589439200002E-3</v>
      </c>
      <c r="O118" s="380">
        <v>4.4046003305100003E-3</v>
      </c>
      <c r="P118" s="380">
        <v>6</v>
      </c>
      <c r="Q118" s="380">
        <v>407867</v>
      </c>
      <c r="R118" s="380">
        <v>2.3291623204600002E-3</v>
      </c>
      <c r="S118" s="380">
        <v>1</v>
      </c>
      <c r="T118" s="380">
        <v>18</v>
      </c>
      <c r="U118" s="380">
        <v>2.2325054403099999E-3</v>
      </c>
      <c r="V118" s="380">
        <v>2.2325054403099999E-3</v>
      </c>
      <c r="W118" s="380">
        <v>1.063896910067E-2</v>
      </c>
      <c r="X118" s="380">
        <v>7.9486859362900009E-3</v>
      </c>
      <c r="Y118" s="380" t="s">
        <v>2481</v>
      </c>
      <c r="Z118" s="380" t="s">
        <v>2481</v>
      </c>
    </row>
    <row r="119" spans="2:26" x14ac:dyDescent="0.2">
      <c r="B119" s="380" t="s">
        <v>2058</v>
      </c>
      <c r="C119" s="380" t="s">
        <v>2500</v>
      </c>
      <c r="D119" s="380" t="s">
        <v>1779</v>
      </c>
      <c r="E119" s="381">
        <v>1157</v>
      </c>
      <c r="F119" s="382">
        <v>516.26300000000003</v>
      </c>
      <c r="G119" s="382">
        <v>0.89300000000000002</v>
      </c>
      <c r="H119" s="382">
        <v>2.5499999999999998</v>
      </c>
      <c r="I119" s="380">
        <v>1.0629999999999999</v>
      </c>
      <c r="J119" s="380">
        <v>3.8410000000000002</v>
      </c>
      <c r="K119" s="380">
        <v>18</v>
      </c>
      <c r="L119" s="380">
        <v>82622</v>
      </c>
      <c r="M119" s="380">
        <v>82622</v>
      </c>
      <c r="N119" s="380">
        <v>2.5573799541700002E-3</v>
      </c>
      <c r="O119" s="380">
        <v>2.5573799541700002E-3</v>
      </c>
      <c r="P119" s="380">
        <v>5</v>
      </c>
      <c r="Q119" s="380">
        <v>298569</v>
      </c>
      <c r="R119" s="380">
        <v>1.65122170269E-3</v>
      </c>
      <c r="S119" s="380">
        <v>1</v>
      </c>
      <c r="T119" s="380">
        <v>7</v>
      </c>
      <c r="U119" s="380">
        <v>1.5545648225300001E-3</v>
      </c>
      <c r="V119" s="380">
        <v>1.5545648225300001E-3</v>
      </c>
      <c r="W119" s="380">
        <v>4.13745145341E-3</v>
      </c>
      <c r="X119" s="380">
        <v>4.13745145341E-3</v>
      </c>
      <c r="Y119" s="380" t="s">
        <v>2481</v>
      </c>
      <c r="Z119" s="380" t="s">
        <v>2481</v>
      </c>
    </row>
    <row r="120" spans="2:26" x14ac:dyDescent="0.2">
      <c r="B120" s="380" t="s">
        <v>2059</v>
      </c>
      <c r="C120" s="380" t="s">
        <v>2500</v>
      </c>
      <c r="D120" s="380" t="s">
        <v>1779</v>
      </c>
      <c r="E120" s="381">
        <v>1251</v>
      </c>
      <c r="F120" s="382">
        <v>781.98500000000001</v>
      </c>
      <c r="G120" s="382">
        <v>1.0449999999999999</v>
      </c>
      <c r="H120" s="382">
        <v>2.7490000000000001</v>
      </c>
      <c r="I120" s="380">
        <v>3.125</v>
      </c>
      <c r="J120" s="380">
        <v>7.6369999999999996</v>
      </c>
      <c r="K120" s="380">
        <v>26</v>
      </c>
      <c r="L120" s="380">
        <v>219262</v>
      </c>
      <c r="M120" s="380">
        <v>219262</v>
      </c>
      <c r="N120" s="380">
        <v>1.92374040647E-3</v>
      </c>
      <c r="O120" s="380">
        <v>1.92374040647E-3</v>
      </c>
      <c r="P120" s="380">
        <v>37</v>
      </c>
      <c r="Q120" s="380">
        <v>535774</v>
      </c>
      <c r="R120" s="380">
        <v>2.7412965178000002E-3</v>
      </c>
      <c r="S120" s="380">
        <v>2</v>
      </c>
      <c r="T120" s="380">
        <v>14</v>
      </c>
      <c r="U120" s="380">
        <v>3.3588265854699998E-3</v>
      </c>
      <c r="V120" s="380">
        <v>3.3588265854699998E-3</v>
      </c>
      <c r="W120" s="380">
        <v>6.8586111211799998E-3</v>
      </c>
      <c r="X120" s="380">
        <v>6.8586111211799998E-3</v>
      </c>
      <c r="Y120" s="380" t="s">
        <v>2481</v>
      </c>
      <c r="Z120" s="380" t="s">
        <v>2481</v>
      </c>
    </row>
    <row r="121" spans="2:26" x14ac:dyDescent="0.2">
      <c r="B121" s="380" t="s">
        <v>2060</v>
      </c>
      <c r="C121" s="380" t="s">
        <v>2500</v>
      </c>
      <c r="D121" s="380" t="s">
        <v>1779</v>
      </c>
      <c r="E121" s="381">
        <v>1216</v>
      </c>
      <c r="F121" s="382">
        <v>229.01300000000001</v>
      </c>
      <c r="G121" s="382">
        <v>0.24399999999999999</v>
      </c>
      <c r="H121" s="382">
        <v>4.4219999999999997</v>
      </c>
      <c r="I121" s="380">
        <v>4.8369999999999997</v>
      </c>
      <c r="J121" s="380">
        <v>6.976</v>
      </c>
      <c r="K121" s="380">
        <v>12</v>
      </c>
      <c r="L121" s="380">
        <v>207694</v>
      </c>
      <c r="M121" s="380">
        <v>207694</v>
      </c>
      <c r="N121" s="380">
        <v>1.9546169098500002E-3</v>
      </c>
      <c r="O121" s="380">
        <v>1.9546169098500002E-3</v>
      </c>
      <c r="P121" s="380">
        <v>7</v>
      </c>
      <c r="Q121" s="380">
        <v>299549</v>
      </c>
      <c r="R121" s="380">
        <v>1.75727577953E-3</v>
      </c>
      <c r="S121" s="380">
        <v>2</v>
      </c>
      <c r="T121" s="380">
        <v>0</v>
      </c>
      <c r="U121" s="380">
        <v>3.2500875952999999E-3</v>
      </c>
      <c r="V121" s="380">
        <v>3.2500875952999999E-3</v>
      </c>
      <c r="W121" s="380">
        <v>0</v>
      </c>
      <c r="X121" s="380">
        <v>0</v>
      </c>
      <c r="Y121" s="380" t="s">
        <v>2481</v>
      </c>
      <c r="Z121" s="380" t="s">
        <v>2481</v>
      </c>
    </row>
    <row r="122" spans="2:26" x14ac:dyDescent="0.2">
      <c r="B122" s="380" t="s">
        <v>2061</v>
      </c>
      <c r="C122" s="380" t="s">
        <v>2500</v>
      </c>
      <c r="D122" s="380" t="s">
        <v>1783</v>
      </c>
      <c r="E122" s="381">
        <v>657</v>
      </c>
      <c r="F122" s="382">
        <v>8.032</v>
      </c>
      <c r="G122" s="382">
        <v>0.503</v>
      </c>
      <c r="H122" s="382">
        <v>1.8720000000000001</v>
      </c>
      <c r="I122" s="380">
        <v>4.0000000000000001E-3</v>
      </c>
      <c r="J122" s="380">
        <v>2.7610000000000001</v>
      </c>
      <c r="K122" s="380">
        <v>1</v>
      </c>
      <c r="L122" s="380">
        <v>288</v>
      </c>
      <c r="M122" s="380">
        <v>288</v>
      </c>
      <c r="N122" s="380">
        <v>6.7122833400000002E-6</v>
      </c>
      <c r="O122" s="380">
        <v>6.7122833400000002E-6</v>
      </c>
      <c r="P122" s="380">
        <v>6</v>
      </c>
      <c r="Q122" s="380">
        <v>183333</v>
      </c>
      <c r="R122" s="380">
        <v>1.01489724165E-3</v>
      </c>
      <c r="S122" s="380">
        <v>2</v>
      </c>
      <c r="T122" s="380">
        <v>0</v>
      </c>
      <c r="U122" s="380">
        <v>1.77472771623E-3</v>
      </c>
      <c r="V122" s="380">
        <v>1.77472771623E-3</v>
      </c>
      <c r="W122" s="380">
        <v>0</v>
      </c>
      <c r="X122" s="380">
        <v>0</v>
      </c>
      <c r="Y122" s="380" t="s">
        <v>2481</v>
      </c>
      <c r="Z122" s="380" t="s">
        <v>2481</v>
      </c>
    </row>
    <row r="123" spans="2:26" x14ac:dyDescent="0.2">
      <c r="B123" s="380" t="s">
        <v>1830</v>
      </c>
      <c r="C123" s="380" t="s">
        <v>2500</v>
      </c>
      <c r="D123" s="380" t="s">
        <v>1779</v>
      </c>
      <c r="E123" s="381">
        <v>2060</v>
      </c>
      <c r="F123" s="382">
        <v>990.02599999999995</v>
      </c>
      <c r="G123" s="382">
        <v>0.70799999999999996</v>
      </c>
      <c r="H123" s="382">
        <v>5.6970000000000001</v>
      </c>
      <c r="I123" s="380">
        <v>4.3689999999999998</v>
      </c>
      <c r="J123" s="380">
        <v>10.593</v>
      </c>
      <c r="K123" s="380">
        <v>30</v>
      </c>
      <c r="L123" s="380">
        <v>219677</v>
      </c>
      <c r="M123" s="380">
        <v>218150</v>
      </c>
      <c r="N123" s="380">
        <v>3.2849914686900001E-3</v>
      </c>
      <c r="O123" s="380">
        <v>3.2809640986799999E-3</v>
      </c>
      <c r="P123" s="380">
        <v>14</v>
      </c>
      <c r="Q123" s="380">
        <v>532608</v>
      </c>
      <c r="R123" s="380">
        <v>2.95608958482E-3</v>
      </c>
      <c r="S123" s="380">
        <v>5</v>
      </c>
      <c r="T123" s="380">
        <v>9</v>
      </c>
      <c r="U123" s="380">
        <v>1.378166016246E-2</v>
      </c>
      <c r="V123" s="380">
        <v>1.378166016246E-2</v>
      </c>
      <c r="W123" s="380">
        <v>5.5671678057400004E-3</v>
      </c>
      <c r="X123" s="380">
        <v>5.5671678057400004E-3</v>
      </c>
      <c r="Y123" s="380" t="s">
        <v>2481</v>
      </c>
      <c r="Z123" s="380" t="s">
        <v>2481</v>
      </c>
    </row>
    <row r="124" spans="2:26" x14ac:dyDescent="0.2">
      <c r="B124" s="380" t="s">
        <v>1831</v>
      </c>
      <c r="C124" s="380" t="s">
        <v>2506</v>
      </c>
      <c r="D124" s="380" t="s">
        <v>1783</v>
      </c>
      <c r="E124" s="381">
        <v>4032</v>
      </c>
      <c r="F124" s="382">
        <v>36.051000000000002</v>
      </c>
      <c r="G124" s="382">
        <v>4.9379999999999997</v>
      </c>
      <c r="H124" s="382">
        <v>9.7149999999999999</v>
      </c>
      <c r="I124" s="380">
        <v>1.5649999999999999</v>
      </c>
      <c r="J124" s="380">
        <v>0.92800000000000005</v>
      </c>
      <c r="K124" s="380">
        <v>17</v>
      </c>
      <c r="L124" s="380">
        <v>126271</v>
      </c>
      <c r="M124" s="380">
        <v>119296</v>
      </c>
      <c r="N124" s="380">
        <v>2.2566696603500002E-3</v>
      </c>
      <c r="O124" s="380">
        <v>2.19625911025E-3</v>
      </c>
      <c r="P124" s="380">
        <v>20</v>
      </c>
      <c r="Q124" s="380">
        <v>74874</v>
      </c>
      <c r="R124" s="380">
        <v>4.9805142414999996E-4</v>
      </c>
      <c r="S124" s="380">
        <v>1</v>
      </c>
      <c r="T124" s="380">
        <v>1</v>
      </c>
      <c r="U124" s="380">
        <v>5.4181551155000002E-3</v>
      </c>
      <c r="V124" s="380">
        <v>5.4181551155000002E-3</v>
      </c>
      <c r="W124" s="380">
        <v>2.8366109412900002E-3</v>
      </c>
      <c r="X124" s="380">
        <v>0</v>
      </c>
      <c r="Y124" s="380" t="s">
        <v>2481</v>
      </c>
      <c r="Z124" s="380" t="s">
        <v>2481</v>
      </c>
    </row>
    <row r="125" spans="2:26" x14ac:dyDescent="0.2">
      <c r="B125" s="380" t="s">
        <v>1927</v>
      </c>
      <c r="C125" s="380" t="s">
        <v>2506</v>
      </c>
      <c r="D125" s="380" t="s">
        <v>1783</v>
      </c>
      <c r="E125" s="381">
        <v>3890</v>
      </c>
      <c r="F125" s="382">
        <v>53.354999999999997</v>
      </c>
      <c r="G125" s="382">
        <v>7.4249999999999998</v>
      </c>
      <c r="H125" s="382">
        <v>9.9909999999999997</v>
      </c>
      <c r="I125" s="380">
        <v>6.827</v>
      </c>
      <c r="J125" s="380">
        <v>2.5430000000000001</v>
      </c>
      <c r="K125" s="380">
        <v>28</v>
      </c>
      <c r="L125" s="380">
        <v>613236</v>
      </c>
      <c r="M125" s="380">
        <v>613074</v>
      </c>
      <c r="N125" s="380">
        <v>1.2660708843969999E-2</v>
      </c>
      <c r="O125" s="380">
        <v>1.2659366387299999E-2</v>
      </c>
      <c r="P125" s="380">
        <v>23</v>
      </c>
      <c r="Q125" s="380">
        <v>228445</v>
      </c>
      <c r="R125" s="380">
        <v>1.17867695525E-3</v>
      </c>
      <c r="S125" s="380">
        <v>2</v>
      </c>
      <c r="T125" s="380">
        <v>8</v>
      </c>
      <c r="U125" s="380">
        <v>1.036510794023E-2</v>
      </c>
      <c r="V125" s="380">
        <v>1.036510794023E-2</v>
      </c>
      <c r="W125" s="380">
        <v>2.3012392217509999E-2</v>
      </c>
      <c r="X125" s="380">
        <v>2.3012392217509999E-2</v>
      </c>
      <c r="Y125" s="380" t="s">
        <v>2481</v>
      </c>
      <c r="Z125" s="380" t="s">
        <v>2481</v>
      </c>
    </row>
    <row r="126" spans="2:26" x14ac:dyDescent="0.2">
      <c r="B126" s="380" t="s">
        <v>1832</v>
      </c>
      <c r="C126" s="380" t="s">
        <v>2506</v>
      </c>
      <c r="D126" s="380" t="s">
        <v>1783</v>
      </c>
      <c r="E126" s="381">
        <v>4137</v>
      </c>
      <c r="F126" s="382">
        <v>68.040000000000006</v>
      </c>
      <c r="G126" s="382">
        <v>5.3040000000000003</v>
      </c>
      <c r="H126" s="382">
        <v>8.5690000000000008</v>
      </c>
      <c r="I126" s="380">
        <v>6.556</v>
      </c>
      <c r="J126" s="380">
        <v>1.2450000000000001</v>
      </c>
      <c r="K126" s="380">
        <v>22</v>
      </c>
      <c r="L126" s="380">
        <v>650199</v>
      </c>
      <c r="M126" s="380">
        <v>392893</v>
      </c>
      <c r="N126" s="380">
        <v>8.1097807365500003E-3</v>
      </c>
      <c r="O126" s="380">
        <v>5.7873306994300003E-3</v>
      </c>
      <c r="P126" s="380">
        <v>17</v>
      </c>
      <c r="Q126" s="380">
        <v>123428</v>
      </c>
      <c r="R126" s="380">
        <v>8.7930911810000004E-4</v>
      </c>
      <c r="S126" s="380">
        <v>0</v>
      </c>
      <c r="T126" s="380">
        <v>1</v>
      </c>
      <c r="U126" s="380">
        <v>0</v>
      </c>
      <c r="V126" s="380">
        <v>0</v>
      </c>
      <c r="W126" s="380">
        <v>2.3184226671100002E-3</v>
      </c>
      <c r="X126" s="380">
        <v>0</v>
      </c>
      <c r="Y126" s="380" t="s">
        <v>2481</v>
      </c>
      <c r="Z126" s="380" t="s">
        <v>2481</v>
      </c>
    </row>
    <row r="127" spans="2:26" x14ac:dyDescent="0.2">
      <c r="B127" s="380" t="s">
        <v>2092</v>
      </c>
      <c r="C127" s="380" t="s">
        <v>2506</v>
      </c>
      <c r="D127" s="380" t="s">
        <v>1783</v>
      </c>
      <c r="E127" s="381">
        <v>2400</v>
      </c>
      <c r="F127" s="382">
        <v>46.872</v>
      </c>
      <c r="G127" s="382">
        <v>3.51</v>
      </c>
      <c r="H127" s="382">
        <v>5.1340000000000003</v>
      </c>
      <c r="I127" s="380">
        <v>1.41</v>
      </c>
      <c r="J127" s="380">
        <v>1.0900000000000001</v>
      </c>
      <c r="K127" s="380">
        <v>12</v>
      </c>
      <c r="L127" s="380">
        <v>138840</v>
      </c>
      <c r="M127" s="380">
        <v>138840</v>
      </c>
      <c r="N127" s="380">
        <v>3.5226062990800001E-3</v>
      </c>
      <c r="O127" s="380">
        <v>3.5226062990800001E-3</v>
      </c>
      <c r="P127" s="380">
        <v>7</v>
      </c>
      <c r="Q127" s="380">
        <v>107352</v>
      </c>
      <c r="R127" s="380">
        <v>4.4838052739999999E-4</v>
      </c>
      <c r="S127" s="380">
        <v>0</v>
      </c>
      <c r="T127" s="380">
        <v>0</v>
      </c>
      <c r="U127" s="380">
        <v>0</v>
      </c>
      <c r="V127" s="380">
        <v>0</v>
      </c>
      <c r="W127" s="380">
        <v>0</v>
      </c>
      <c r="X127" s="380">
        <v>0</v>
      </c>
      <c r="Y127" s="380" t="s">
        <v>2481</v>
      </c>
      <c r="Z127" s="380" t="s">
        <v>2481</v>
      </c>
    </row>
    <row r="128" spans="2:26" x14ac:dyDescent="0.2">
      <c r="B128" s="380" t="s">
        <v>1928</v>
      </c>
      <c r="C128" s="380" t="s">
        <v>2506</v>
      </c>
      <c r="D128" s="380" t="s">
        <v>1783</v>
      </c>
      <c r="E128" s="381">
        <v>3301</v>
      </c>
      <c r="F128" s="382">
        <v>65.161000000000001</v>
      </c>
      <c r="G128" s="382">
        <v>3.5409999999999999</v>
      </c>
      <c r="H128" s="382">
        <v>8.609</v>
      </c>
      <c r="I128" s="380">
        <v>1.58</v>
      </c>
      <c r="J128" s="380">
        <v>0.59199999999999997</v>
      </c>
      <c r="K128" s="380">
        <v>22</v>
      </c>
      <c r="L128" s="380">
        <v>119349</v>
      </c>
      <c r="M128" s="380">
        <v>119238</v>
      </c>
      <c r="N128" s="380">
        <v>8.2158348133999995E-4</v>
      </c>
      <c r="O128" s="380">
        <v>8.2024102466999997E-4</v>
      </c>
      <c r="P128" s="380">
        <v>9</v>
      </c>
      <c r="Q128" s="380">
        <v>44754</v>
      </c>
      <c r="R128" s="380">
        <v>3.3427171054000002E-4</v>
      </c>
      <c r="S128" s="380">
        <v>3</v>
      </c>
      <c r="T128" s="380">
        <v>3</v>
      </c>
      <c r="U128" s="380">
        <v>1.335073157176E-2</v>
      </c>
      <c r="V128" s="380">
        <v>1.335073157176E-2</v>
      </c>
      <c r="W128" s="380">
        <v>9.0481579480799993E-3</v>
      </c>
      <c r="X128" s="380">
        <v>9.0481579480799993E-3</v>
      </c>
      <c r="Y128" s="380" t="s">
        <v>2481</v>
      </c>
      <c r="Z128" s="380" t="s">
        <v>2481</v>
      </c>
    </row>
    <row r="129" spans="2:26" x14ac:dyDescent="0.2">
      <c r="B129" s="380" t="s">
        <v>1833</v>
      </c>
      <c r="C129" s="380" t="s">
        <v>2506</v>
      </c>
      <c r="D129" s="380" t="s">
        <v>2547</v>
      </c>
      <c r="E129" s="381">
        <v>3584</v>
      </c>
      <c r="F129" s="382">
        <v>17.152999999999999</v>
      </c>
      <c r="G129" s="382">
        <v>1.9450000000000001</v>
      </c>
      <c r="H129" s="382">
        <v>7.266</v>
      </c>
      <c r="I129" s="380">
        <v>0.65500000000000003</v>
      </c>
      <c r="J129" s="380">
        <v>7.0000000000000001E-3</v>
      </c>
      <c r="K129" s="380">
        <v>16</v>
      </c>
      <c r="L129" s="380">
        <v>69834</v>
      </c>
      <c r="M129" s="380">
        <v>69629</v>
      </c>
      <c r="N129" s="380">
        <v>9.0347333813999996E-4</v>
      </c>
      <c r="O129" s="380">
        <v>9.0213088146999998E-4</v>
      </c>
      <c r="P129" s="380">
        <v>1</v>
      </c>
      <c r="Q129" s="380">
        <v>792</v>
      </c>
      <c r="R129" s="380">
        <v>4.02737001E-6</v>
      </c>
      <c r="S129" s="380">
        <v>4</v>
      </c>
      <c r="T129" s="380">
        <v>0</v>
      </c>
      <c r="U129" s="380">
        <v>1.9260225828060001E-2</v>
      </c>
      <c r="V129" s="380">
        <v>1.9260225828060001E-2</v>
      </c>
      <c r="W129" s="380">
        <v>0</v>
      </c>
      <c r="X129" s="380">
        <v>0</v>
      </c>
      <c r="Y129" s="380" t="s">
        <v>2481</v>
      </c>
      <c r="Z129" s="380" t="s">
        <v>2481</v>
      </c>
    </row>
    <row r="130" spans="2:26" x14ac:dyDescent="0.2">
      <c r="B130" s="380" t="s">
        <v>2099</v>
      </c>
      <c r="C130" s="380" t="s">
        <v>2506</v>
      </c>
      <c r="D130" s="380" t="s">
        <v>1783</v>
      </c>
      <c r="E130" s="381">
        <v>3247</v>
      </c>
      <c r="F130" s="382">
        <v>48.387999999999998</v>
      </c>
      <c r="G130" s="382">
        <v>4.7850000000000001</v>
      </c>
      <c r="H130" s="382">
        <v>10.86</v>
      </c>
      <c r="I130" s="380">
        <v>2.4809999999999999</v>
      </c>
      <c r="J130" s="380">
        <v>0.68300000000000005</v>
      </c>
      <c r="K130" s="380">
        <v>27</v>
      </c>
      <c r="L130" s="380">
        <v>171771</v>
      </c>
      <c r="M130" s="380">
        <v>171771</v>
      </c>
      <c r="N130" s="380">
        <v>1.9868358699100001E-3</v>
      </c>
      <c r="O130" s="380">
        <v>1.9868358699100001E-3</v>
      </c>
      <c r="P130" s="380">
        <v>11</v>
      </c>
      <c r="Q130" s="380">
        <v>47283</v>
      </c>
      <c r="R130" s="380">
        <v>2.1345061034999999E-4</v>
      </c>
      <c r="S130" s="380">
        <v>0</v>
      </c>
      <c r="T130" s="380">
        <v>13</v>
      </c>
      <c r="U130" s="380">
        <v>0</v>
      </c>
      <c r="V130" s="380">
        <v>0</v>
      </c>
      <c r="W130" s="380">
        <v>3.9123214700440001E-2</v>
      </c>
      <c r="X130" s="380">
        <v>3.9123214700440001E-2</v>
      </c>
      <c r="Y130" s="380" t="s">
        <v>2481</v>
      </c>
      <c r="Z130" s="380" t="s">
        <v>2481</v>
      </c>
    </row>
    <row r="131" spans="2:26" x14ac:dyDescent="0.2">
      <c r="B131" s="380" t="s">
        <v>2109</v>
      </c>
      <c r="C131" s="380" t="s">
        <v>2506</v>
      </c>
      <c r="D131" s="380" t="s">
        <v>1783</v>
      </c>
      <c r="E131" s="381">
        <v>2847</v>
      </c>
      <c r="F131" s="382">
        <v>59.180999999999997</v>
      </c>
      <c r="G131" s="382">
        <v>6.7039999999999997</v>
      </c>
      <c r="H131" s="382">
        <v>7.306</v>
      </c>
      <c r="I131" s="380">
        <v>0.23300000000000001</v>
      </c>
      <c r="J131" s="380">
        <v>0.27500000000000002</v>
      </c>
      <c r="K131" s="380">
        <v>17</v>
      </c>
      <c r="L131" s="380">
        <v>19236</v>
      </c>
      <c r="M131" s="380">
        <v>19236</v>
      </c>
      <c r="N131" s="380">
        <v>1.5975234359E-4</v>
      </c>
      <c r="O131" s="380">
        <v>1.5975234359E-4</v>
      </c>
      <c r="P131" s="380">
        <v>8</v>
      </c>
      <c r="Q131" s="380">
        <v>22721</v>
      </c>
      <c r="R131" s="380">
        <v>1.1276636018E-4</v>
      </c>
      <c r="S131" s="380">
        <v>1</v>
      </c>
      <c r="T131" s="380">
        <v>0</v>
      </c>
      <c r="U131" s="380">
        <v>3.84211098626E-3</v>
      </c>
      <c r="V131" s="380">
        <v>3.84211098626E-3</v>
      </c>
      <c r="W131" s="380">
        <v>0</v>
      </c>
      <c r="X131" s="380">
        <v>0</v>
      </c>
      <c r="Y131" s="380" t="s">
        <v>2481</v>
      </c>
      <c r="Z131" s="380" t="s">
        <v>2481</v>
      </c>
    </row>
    <row r="132" spans="2:26" x14ac:dyDescent="0.2">
      <c r="B132" s="380" t="s">
        <v>2514</v>
      </c>
      <c r="C132" s="380" t="s">
        <v>2483</v>
      </c>
      <c r="D132" s="380" t="s">
        <v>2547</v>
      </c>
      <c r="E132" s="381">
        <v>1023</v>
      </c>
      <c r="F132" s="382">
        <v>0</v>
      </c>
      <c r="G132" s="382">
        <v>4.2430000000000003</v>
      </c>
      <c r="H132" s="382">
        <v>4.3639999999999999</v>
      </c>
      <c r="I132" s="380">
        <v>1.6E-2</v>
      </c>
      <c r="J132" s="380">
        <v>0</v>
      </c>
      <c r="K132" s="380">
        <v>1</v>
      </c>
      <c r="L132" s="380">
        <v>530</v>
      </c>
      <c r="M132" s="380">
        <v>530</v>
      </c>
      <c r="N132" s="380">
        <v>2.68491334E-6</v>
      </c>
      <c r="O132" s="380">
        <v>2.68491334E-6</v>
      </c>
      <c r="P132" s="380">
        <v>0</v>
      </c>
      <c r="Q132" s="380">
        <v>0</v>
      </c>
      <c r="R132" s="380">
        <v>0</v>
      </c>
      <c r="S132" s="380">
        <v>0</v>
      </c>
      <c r="T132" s="380">
        <v>0</v>
      </c>
      <c r="U132" s="380">
        <v>0</v>
      </c>
      <c r="V132" s="380">
        <v>0</v>
      </c>
      <c r="W132" s="380">
        <v>0</v>
      </c>
      <c r="X132" s="380">
        <v>0</v>
      </c>
      <c r="Y132" s="380" t="s">
        <v>2481</v>
      </c>
      <c r="Z132" s="380" t="s">
        <v>2481</v>
      </c>
    </row>
    <row r="133" spans="2:26" x14ac:dyDescent="0.2">
      <c r="B133" s="380" t="s">
        <v>2515</v>
      </c>
      <c r="C133" s="380" t="s">
        <v>2483</v>
      </c>
      <c r="D133" s="380" t="s">
        <v>2547</v>
      </c>
      <c r="E133" s="381">
        <v>0</v>
      </c>
      <c r="F133" s="382">
        <v>0</v>
      </c>
      <c r="G133" s="382">
        <v>2.3029999999999999</v>
      </c>
      <c r="H133" s="382">
        <v>7.9619999999999997</v>
      </c>
      <c r="I133" s="380">
        <v>0</v>
      </c>
      <c r="J133" s="380">
        <v>0</v>
      </c>
      <c r="K133" s="380">
        <v>0</v>
      </c>
      <c r="L133" s="380">
        <v>0</v>
      </c>
      <c r="M133" s="380">
        <v>0</v>
      </c>
      <c r="N133" s="380">
        <v>0</v>
      </c>
      <c r="O133" s="380">
        <v>0</v>
      </c>
      <c r="P133" s="380">
        <v>0</v>
      </c>
      <c r="Q133" s="380">
        <v>0</v>
      </c>
      <c r="R133" s="380">
        <v>0</v>
      </c>
      <c r="S133" s="380">
        <v>0</v>
      </c>
      <c r="T133" s="380">
        <v>0</v>
      </c>
      <c r="U133" s="380">
        <v>0</v>
      </c>
      <c r="V133" s="380">
        <v>0</v>
      </c>
      <c r="W133" s="380">
        <v>0</v>
      </c>
      <c r="X133" s="380">
        <v>0</v>
      </c>
      <c r="Y133" s="380" t="s">
        <v>2481</v>
      </c>
      <c r="Z133" s="380" t="s">
        <v>2481</v>
      </c>
    </row>
    <row r="134" spans="2:26" x14ac:dyDescent="0.2">
      <c r="B134" s="380" t="s">
        <v>2062</v>
      </c>
      <c r="C134" s="380" t="s">
        <v>2505</v>
      </c>
      <c r="D134" s="380" t="s">
        <v>1783</v>
      </c>
      <c r="E134" s="381">
        <v>2160</v>
      </c>
      <c r="F134" s="382">
        <v>23.326000000000001</v>
      </c>
      <c r="G134" s="382">
        <v>2.2789999999999999</v>
      </c>
      <c r="H134" s="382">
        <v>7.4889999999999999</v>
      </c>
      <c r="I134" s="380">
        <v>1.0109999999999999</v>
      </c>
      <c r="J134" s="380">
        <v>3.1819999999999999</v>
      </c>
      <c r="K134" s="380">
        <v>9</v>
      </c>
      <c r="L134" s="380">
        <v>44010</v>
      </c>
      <c r="M134" s="380">
        <v>44010</v>
      </c>
      <c r="N134" s="380">
        <v>3.5400582357699999E-3</v>
      </c>
      <c r="O134" s="380">
        <v>3.5400582357699999E-3</v>
      </c>
      <c r="P134" s="380">
        <v>21</v>
      </c>
      <c r="Q134" s="380">
        <v>138491</v>
      </c>
      <c r="R134" s="380">
        <v>9.2763755817999998E-4</v>
      </c>
      <c r="S134" s="380">
        <v>0</v>
      </c>
      <c r="T134" s="380">
        <v>1</v>
      </c>
      <c r="U134" s="380">
        <v>0</v>
      </c>
      <c r="V134" s="380">
        <v>0</v>
      </c>
      <c r="W134" s="380">
        <v>1.00818495831E-3</v>
      </c>
      <c r="X134" s="380">
        <v>1.00818495831E-3</v>
      </c>
      <c r="Y134" s="380" t="s">
        <v>2481</v>
      </c>
      <c r="Z134" s="380" t="s">
        <v>2481</v>
      </c>
    </row>
    <row r="135" spans="2:26" x14ac:dyDescent="0.2">
      <c r="B135" s="380" t="s">
        <v>2220</v>
      </c>
      <c r="C135" s="380" t="s">
        <v>2505</v>
      </c>
      <c r="D135" s="380" t="s">
        <v>1783</v>
      </c>
      <c r="E135" s="381">
        <v>2432</v>
      </c>
      <c r="F135" s="382">
        <v>61.036000000000001</v>
      </c>
      <c r="G135" s="382">
        <v>3.2160000000000002</v>
      </c>
      <c r="H135" s="382">
        <v>9.0429999999999993</v>
      </c>
      <c r="I135" s="380">
        <v>4.49</v>
      </c>
      <c r="J135" s="380">
        <v>1.7000000000000001E-2</v>
      </c>
      <c r="K135" s="380">
        <v>13</v>
      </c>
      <c r="L135" s="380">
        <v>185628</v>
      </c>
      <c r="M135" s="380">
        <v>185628</v>
      </c>
      <c r="N135" s="380">
        <v>6.9928567880700003E-3</v>
      </c>
      <c r="O135" s="380">
        <v>6.9928567880700003E-3</v>
      </c>
      <c r="P135" s="380">
        <v>4</v>
      </c>
      <c r="Q135" s="380">
        <v>703</v>
      </c>
      <c r="R135" s="380">
        <v>5.36982668E-6</v>
      </c>
      <c r="S135" s="380">
        <v>0</v>
      </c>
      <c r="T135" s="380">
        <v>0</v>
      </c>
      <c r="U135" s="380">
        <v>0</v>
      </c>
      <c r="V135" s="380">
        <v>0</v>
      </c>
      <c r="W135" s="380">
        <v>0</v>
      </c>
      <c r="X135" s="380">
        <v>0</v>
      </c>
      <c r="Y135" s="380" t="s">
        <v>2481</v>
      </c>
      <c r="Z135" s="380" t="s">
        <v>2481</v>
      </c>
    </row>
    <row r="136" spans="2:26" x14ac:dyDescent="0.2">
      <c r="B136" s="380" t="s">
        <v>1834</v>
      </c>
      <c r="C136" s="380" t="s">
        <v>2505</v>
      </c>
      <c r="D136" s="380" t="s">
        <v>1783</v>
      </c>
      <c r="E136" s="381">
        <v>812</v>
      </c>
      <c r="F136" s="382">
        <v>149.11799999999999</v>
      </c>
      <c r="G136" s="382">
        <v>2.64</v>
      </c>
      <c r="H136" s="382">
        <v>8.2859999999999996</v>
      </c>
      <c r="I136" s="380">
        <v>2.0680000000000001</v>
      </c>
      <c r="J136" s="380">
        <v>0.308</v>
      </c>
      <c r="K136" s="380">
        <v>24</v>
      </c>
      <c r="L136" s="380">
        <v>28257</v>
      </c>
      <c r="M136" s="380">
        <v>28017</v>
      </c>
      <c r="N136" s="380">
        <v>1.4565654857099999E-3</v>
      </c>
      <c r="O136" s="380">
        <v>1.45388057237E-3</v>
      </c>
      <c r="P136" s="380">
        <v>6</v>
      </c>
      <c r="Q136" s="380">
        <v>4205</v>
      </c>
      <c r="R136" s="380">
        <v>2.6849133380000001E-5</v>
      </c>
      <c r="S136" s="380">
        <v>0</v>
      </c>
      <c r="T136" s="380">
        <v>4</v>
      </c>
      <c r="U136" s="380">
        <v>0</v>
      </c>
      <c r="V136" s="380">
        <v>0</v>
      </c>
      <c r="W136" s="380">
        <v>9.1152807815000003E-4</v>
      </c>
      <c r="X136" s="380">
        <v>9.1152807815000003E-4</v>
      </c>
      <c r="Y136" s="380" t="s">
        <v>2481</v>
      </c>
      <c r="Z136" s="380" t="s">
        <v>2481</v>
      </c>
    </row>
    <row r="137" spans="2:26" x14ac:dyDescent="0.2">
      <c r="B137" s="380" t="s">
        <v>2516</v>
      </c>
      <c r="C137" s="380" t="s">
        <v>2505</v>
      </c>
      <c r="D137" s="380" t="s">
        <v>1783</v>
      </c>
      <c r="E137" s="381">
        <v>2</v>
      </c>
      <c r="F137" s="382">
        <v>25.972999999999999</v>
      </c>
      <c r="G137" s="382">
        <v>0.98099999999999998</v>
      </c>
      <c r="H137" s="382">
        <v>5.976</v>
      </c>
      <c r="I137" s="380">
        <v>2.6989999999999998</v>
      </c>
      <c r="J137" s="380">
        <v>0</v>
      </c>
      <c r="K137" s="380">
        <v>2</v>
      </c>
      <c r="L137" s="380">
        <v>93</v>
      </c>
      <c r="M137" s="380">
        <v>93</v>
      </c>
      <c r="N137" s="380">
        <v>2.68491334E-6</v>
      </c>
      <c r="O137" s="380">
        <v>2.68491334E-6</v>
      </c>
      <c r="P137" s="380">
        <v>0</v>
      </c>
      <c r="Q137" s="380">
        <v>0</v>
      </c>
      <c r="R137" s="380">
        <v>0</v>
      </c>
      <c r="S137" s="380">
        <v>0</v>
      </c>
      <c r="T137" s="380">
        <v>0</v>
      </c>
      <c r="U137" s="380">
        <v>0</v>
      </c>
      <c r="V137" s="380">
        <v>0</v>
      </c>
      <c r="W137" s="380">
        <v>0</v>
      </c>
      <c r="X137" s="380">
        <v>0</v>
      </c>
      <c r="Y137" s="380" t="s">
        <v>2481</v>
      </c>
      <c r="Z137" s="380" t="s">
        <v>2481</v>
      </c>
    </row>
    <row r="138" spans="2:26" x14ac:dyDescent="0.2">
      <c r="B138" s="380" t="s">
        <v>2079</v>
      </c>
      <c r="C138" s="380" t="s">
        <v>2505</v>
      </c>
      <c r="D138" s="380" t="s">
        <v>1783</v>
      </c>
      <c r="E138" s="381">
        <v>1758</v>
      </c>
      <c r="F138" s="382">
        <v>88.156000000000006</v>
      </c>
      <c r="G138" s="382">
        <v>4.0720000000000001</v>
      </c>
      <c r="H138" s="382">
        <v>6.4139999999999997</v>
      </c>
      <c r="I138" s="380">
        <v>7.1130000000000004</v>
      </c>
      <c r="J138" s="380">
        <v>0.19400000000000001</v>
      </c>
      <c r="K138" s="380">
        <v>17</v>
      </c>
      <c r="L138" s="380">
        <v>293876</v>
      </c>
      <c r="M138" s="380">
        <v>293876</v>
      </c>
      <c r="N138" s="380">
        <v>3.2567998786400001E-3</v>
      </c>
      <c r="O138" s="380">
        <v>3.2567998786400001E-3</v>
      </c>
      <c r="P138" s="380">
        <v>6</v>
      </c>
      <c r="Q138" s="380">
        <v>8028</v>
      </c>
      <c r="R138" s="380">
        <v>4.5643526740000003E-5</v>
      </c>
      <c r="S138" s="380">
        <v>2</v>
      </c>
      <c r="T138" s="380">
        <v>0</v>
      </c>
      <c r="U138" s="380">
        <v>4.7241050176999996E-3</v>
      </c>
      <c r="V138" s="380">
        <v>4.7241050176999996E-3</v>
      </c>
      <c r="W138" s="380">
        <v>0</v>
      </c>
      <c r="X138" s="380">
        <v>0</v>
      </c>
      <c r="Y138" s="380" t="s">
        <v>2481</v>
      </c>
      <c r="Z138" s="380" t="s">
        <v>2481</v>
      </c>
    </row>
    <row r="139" spans="2:26" x14ac:dyDescent="0.2">
      <c r="B139" s="380" t="s">
        <v>1835</v>
      </c>
      <c r="C139" s="380" t="s">
        <v>2505</v>
      </c>
      <c r="D139" s="380" t="s">
        <v>1779</v>
      </c>
      <c r="E139" s="381">
        <v>1858</v>
      </c>
      <c r="F139" s="382">
        <v>284.637</v>
      </c>
      <c r="G139" s="382">
        <v>5.9969999999999999</v>
      </c>
      <c r="H139" s="382">
        <v>5.657</v>
      </c>
      <c r="I139" s="380">
        <v>5.2930000000000001</v>
      </c>
      <c r="J139" s="380">
        <v>0.57699999999999996</v>
      </c>
      <c r="K139" s="380">
        <v>51</v>
      </c>
      <c r="L139" s="380">
        <v>252001</v>
      </c>
      <c r="M139" s="380">
        <v>180875</v>
      </c>
      <c r="N139" s="380">
        <v>3.9105762763699996E-3</v>
      </c>
      <c r="O139" s="380">
        <v>3.77364569615E-3</v>
      </c>
      <c r="P139" s="380">
        <v>5</v>
      </c>
      <c r="Q139" s="380">
        <v>27479</v>
      </c>
      <c r="R139" s="380">
        <v>1.5304006024999999E-4</v>
      </c>
      <c r="S139" s="380">
        <v>6</v>
      </c>
      <c r="T139" s="380">
        <v>0</v>
      </c>
      <c r="U139" s="380">
        <v>1.4937515354349999E-2</v>
      </c>
      <c r="V139" s="380">
        <v>1.246605262699E-2</v>
      </c>
      <c r="W139" s="380">
        <v>0</v>
      </c>
      <c r="X139" s="380">
        <v>0</v>
      </c>
      <c r="Y139" s="380" t="s">
        <v>2481</v>
      </c>
      <c r="Z139" s="380" t="s">
        <v>2481</v>
      </c>
    </row>
    <row r="140" spans="2:26" x14ac:dyDescent="0.2">
      <c r="B140" s="380" t="s">
        <v>2361</v>
      </c>
      <c r="C140" s="380" t="s">
        <v>2500</v>
      </c>
      <c r="D140" s="380" t="s">
        <v>2547</v>
      </c>
      <c r="E140" s="381">
        <v>264</v>
      </c>
      <c r="F140" s="382">
        <v>10.036</v>
      </c>
      <c r="G140" s="382">
        <v>4.1749999999999998</v>
      </c>
      <c r="H140" s="382">
        <v>9.7200000000000006</v>
      </c>
      <c r="I140" s="380">
        <v>5.8999999999999997E-2</v>
      </c>
      <c r="J140" s="380">
        <v>1.0669999999999999</v>
      </c>
      <c r="K140" s="380">
        <v>0</v>
      </c>
      <c r="L140" s="380">
        <v>428</v>
      </c>
      <c r="M140" s="380">
        <v>428</v>
      </c>
      <c r="N140" s="380">
        <v>5.36982668E-6</v>
      </c>
      <c r="O140" s="380">
        <v>5.36982668E-6</v>
      </c>
      <c r="P140" s="380">
        <v>2</v>
      </c>
      <c r="Q140" s="380">
        <v>7795</v>
      </c>
      <c r="R140" s="380">
        <v>3.2218960049999997E-5</v>
      </c>
      <c r="S140" s="380">
        <v>1</v>
      </c>
      <c r="T140" s="380">
        <v>0</v>
      </c>
      <c r="U140" s="380">
        <v>3.4903873389999999E-4</v>
      </c>
      <c r="V140" s="380">
        <v>3.4903873389999999E-4</v>
      </c>
      <c r="W140" s="380">
        <v>0</v>
      </c>
      <c r="X140" s="380">
        <v>0</v>
      </c>
      <c r="Y140" s="380" t="s">
        <v>2481</v>
      </c>
      <c r="Z140" s="380" t="s">
        <v>2481</v>
      </c>
    </row>
    <row r="141" spans="2:26" x14ac:dyDescent="0.2">
      <c r="B141" s="380" t="s">
        <v>2292</v>
      </c>
      <c r="C141" s="380" t="s">
        <v>2500</v>
      </c>
      <c r="D141" s="380" t="s">
        <v>2547</v>
      </c>
      <c r="E141" s="381">
        <v>759</v>
      </c>
      <c r="F141" s="382">
        <v>10.387</v>
      </c>
      <c r="G141" s="382">
        <v>2.8730000000000002</v>
      </c>
      <c r="H141" s="382">
        <v>4.5410000000000004</v>
      </c>
      <c r="I141" s="380">
        <v>1.34</v>
      </c>
      <c r="J141" s="380">
        <v>0.30499999999999999</v>
      </c>
      <c r="K141" s="380">
        <v>2</v>
      </c>
      <c r="L141" s="380">
        <v>28044</v>
      </c>
      <c r="M141" s="380">
        <v>28044</v>
      </c>
      <c r="N141" s="380">
        <v>1.1679373018999999E-4</v>
      </c>
      <c r="O141" s="380">
        <v>1.1679373018999999E-4</v>
      </c>
      <c r="P141" s="380">
        <v>1</v>
      </c>
      <c r="Q141" s="380">
        <v>6390</v>
      </c>
      <c r="R141" s="380">
        <v>2.4164220039999999E-5</v>
      </c>
      <c r="S141" s="380">
        <v>0</v>
      </c>
      <c r="T141" s="380">
        <v>0</v>
      </c>
      <c r="U141" s="380">
        <v>0</v>
      </c>
      <c r="V141" s="380">
        <v>0</v>
      </c>
      <c r="W141" s="380">
        <v>0</v>
      </c>
      <c r="X141" s="380">
        <v>0</v>
      </c>
      <c r="Y141" s="380" t="s">
        <v>2481</v>
      </c>
      <c r="Z141" s="380" t="s">
        <v>2481</v>
      </c>
    </row>
    <row r="142" spans="2:26" x14ac:dyDescent="0.2">
      <c r="B142" s="380" t="s">
        <v>1929</v>
      </c>
      <c r="C142" s="380" t="s">
        <v>2500</v>
      </c>
      <c r="D142" s="380" t="s">
        <v>1779</v>
      </c>
      <c r="E142" s="381">
        <v>2722</v>
      </c>
      <c r="F142" s="382">
        <v>296.34399999999999</v>
      </c>
      <c r="G142" s="382">
        <v>3.8340000000000001</v>
      </c>
      <c r="H142" s="382">
        <v>8.3659999999999997</v>
      </c>
      <c r="I142" s="380">
        <v>18.245999999999999</v>
      </c>
      <c r="J142" s="380">
        <v>2.024</v>
      </c>
      <c r="K142" s="380">
        <v>25</v>
      </c>
      <c r="L142" s="380">
        <v>854357</v>
      </c>
      <c r="M142" s="380">
        <v>118222</v>
      </c>
      <c r="N142" s="380">
        <v>4.6623520109299998E-3</v>
      </c>
      <c r="O142" s="380">
        <v>1.1263211451699999E-3</v>
      </c>
      <c r="P142" s="380">
        <v>28</v>
      </c>
      <c r="Q142" s="380">
        <v>94764</v>
      </c>
      <c r="R142" s="380">
        <v>2.7292144077800001E-3</v>
      </c>
      <c r="S142" s="380">
        <v>2</v>
      </c>
      <c r="T142" s="380">
        <v>1</v>
      </c>
      <c r="U142" s="380">
        <v>6.6854342109000002E-3</v>
      </c>
      <c r="V142" s="380">
        <v>6.6854342109000002E-3</v>
      </c>
      <c r="W142" s="380">
        <v>2.4835448373999999E-4</v>
      </c>
      <c r="X142" s="380">
        <v>2.4835448373999999E-4</v>
      </c>
      <c r="Y142" s="380" t="s">
        <v>2481</v>
      </c>
      <c r="Z142" s="380" t="s">
        <v>2481</v>
      </c>
    </row>
    <row r="143" spans="2:26" x14ac:dyDescent="0.2">
      <c r="B143" s="380" t="s">
        <v>1930</v>
      </c>
      <c r="C143" s="380" t="s">
        <v>2500</v>
      </c>
      <c r="D143" s="380" t="s">
        <v>1779</v>
      </c>
      <c r="E143" s="381">
        <v>2701</v>
      </c>
      <c r="F143" s="382">
        <v>821.149</v>
      </c>
      <c r="G143" s="382">
        <v>1.7889999999999999</v>
      </c>
      <c r="H143" s="382">
        <v>8.5649999999999995</v>
      </c>
      <c r="I143" s="380">
        <v>18.739000000000001</v>
      </c>
      <c r="J143" s="380">
        <v>6.5170000000000003</v>
      </c>
      <c r="K143" s="380">
        <v>69</v>
      </c>
      <c r="L143" s="380">
        <v>870339</v>
      </c>
      <c r="M143" s="380">
        <v>870097</v>
      </c>
      <c r="N143" s="380">
        <v>7.9647954163199995E-3</v>
      </c>
      <c r="O143" s="380">
        <v>7.9621105029799993E-3</v>
      </c>
      <c r="P143" s="380">
        <v>65</v>
      </c>
      <c r="Q143" s="380">
        <v>302692</v>
      </c>
      <c r="R143" s="380">
        <v>5.4570863588999999E-3</v>
      </c>
      <c r="S143" s="380">
        <v>0</v>
      </c>
      <c r="T143" s="380">
        <v>25</v>
      </c>
      <c r="U143" s="380">
        <v>0</v>
      </c>
      <c r="V143" s="380">
        <v>0</v>
      </c>
      <c r="W143" s="380">
        <v>8.7998034643400006E-3</v>
      </c>
      <c r="X143" s="380">
        <v>8.7998034643400006E-3</v>
      </c>
      <c r="Y143" s="380" t="s">
        <v>2481</v>
      </c>
      <c r="Z143" s="380" t="s">
        <v>2481</v>
      </c>
    </row>
    <row r="144" spans="2:26" x14ac:dyDescent="0.2">
      <c r="B144" s="380" t="s">
        <v>2080</v>
      </c>
      <c r="C144" s="380" t="s">
        <v>2500</v>
      </c>
      <c r="D144" s="380" t="s">
        <v>1783</v>
      </c>
      <c r="E144" s="381">
        <v>4860</v>
      </c>
      <c r="F144" s="382">
        <v>70.314999999999998</v>
      </c>
      <c r="G144" s="382">
        <v>5.7779999999999996</v>
      </c>
      <c r="H144" s="382">
        <v>9.84</v>
      </c>
      <c r="I144" s="380">
        <v>0.78900000000000003</v>
      </c>
      <c r="J144" s="380">
        <v>1.1990000000000001</v>
      </c>
      <c r="K144" s="380">
        <v>15</v>
      </c>
      <c r="L144" s="380">
        <v>76120</v>
      </c>
      <c r="M144" s="380">
        <v>76120</v>
      </c>
      <c r="N144" s="380">
        <v>8.7393929142000001E-4</v>
      </c>
      <c r="O144" s="380">
        <v>8.7393929142000001E-4</v>
      </c>
      <c r="P144" s="380">
        <v>15</v>
      </c>
      <c r="Q144" s="380">
        <v>115639</v>
      </c>
      <c r="R144" s="380">
        <v>5.1818827418000004E-4</v>
      </c>
      <c r="S144" s="380">
        <v>0</v>
      </c>
      <c r="T144" s="380">
        <v>1</v>
      </c>
      <c r="U144" s="380">
        <v>0</v>
      </c>
      <c r="V144" s="380">
        <v>0</v>
      </c>
      <c r="W144" s="380">
        <v>1.9532744531800001E-3</v>
      </c>
      <c r="X144" s="380">
        <v>1.9532744531800001E-3</v>
      </c>
      <c r="Y144" s="380" t="s">
        <v>2481</v>
      </c>
      <c r="Z144" s="380" t="s">
        <v>2481</v>
      </c>
    </row>
    <row r="145" spans="2:26" x14ac:dyDescent="0.2">
      <c r="B145" s="380" t="s">
        <v>1836</v>
      </c>
      <c r="C145" s="380" t="s">
        <v>2500</v>
      </c>
      <c r="D145" s="380" t="s">
        <v>1783</v>
      </c>
      <c r="E145" s="381">
        <v>1288</v>
      </c>
      <c r="F145" s="382">
        <v>21.605</v>
      </c>
      <c r="G145" s="382">
        <v>0.499</v>
      </c>
      <c r="H145" s="382">
        <v>3.665</v>
      </c>
      <c r="I145" s="380">
        <v>5.093</v>
      </c>
      <c r="J145" s="380">
        <v>0</v>
      </c>
      <c r="K145" s="380">
        <v>6</v>
      </c>
      <c r="L145" s="380">
        <v>296116</v>
      </c>
      <c r="M145" s="380">
        <v>141410</v>
      </c>
      <c r="N145" s="380">
        <v>2.2902310770699999E-3</v>
      </c>
      <c r="O145" s="380">
        <v>1.74653612618E-3</v>
      </c>
      <c r="P145" s="380">
        <v>0</v>
      </c>
      <c r="Q145" s="380">
        <v>0</v>
      </c>
      <c r="R145" s="380">
        <v>0</v>
      </c>
      <c r="S145" s="380">
        <v>1</v>
      </c>
      <c r="T145" s="380">
        <v>0</v>
      </c>
      <c r="U145" s="380">
        <v>1.7183445361299999E-3</v>
      </c>
      <c r="V145" s="380">
        <v>1.7183445361299999E-3</v>
      </c>
      <c r="W145" s="380">
        <v>0</v>
      </c>
      <c r="X145" s="380">
        <v>0</v>
      </c>
      <c r="Y145" s="380" t="s">
        <v>2481</v>
      </c>
      <c r="Z145" s="380" t="s">
        <v>2481</v>
      </c>
    </row>
    <row r="146" spans="2:26" x14ac:dyDescent="0.2">
      <c r="B146" s="380" t="s">
        <v>1931</v>
      </c>
      <c r="C146" s="380" t="s">
        <v>2500</v>
      </c>
      <c r="D146" s="380" t="s">
        <v>1783</v>
      </c>
      <c r="E146" s="381">
        <v>3179</v>
      </c>
      <c r="F146" s="382">
        <v>44.673999999999999</v>
      </c>
      <c r="G146" s="382">
        <v>6.7060000000000004</v>
      </c>
      <c r="H146" s="382">
        <v>10.914999999999999</v>
      </c>
      <c r="I146" s="380">
        <v>12.164999999999999</v>
      </c>
      <c r="J146" s="380">
        <v>1.7949999999999999</v>
      </c>
      <c r="K146" s="380">
        <v>11</v>
      </c>
      <c r="L146" s="380">
        <v>468894</v>
      </c>
      <c r="M146" s="380">
        <v>460318</v>
      </c>
      <c r="N146" s="380">
        <v>8.3353134569200005E-3</v>
      </c>
      <c r="O146" s="380">
        <v>8.1554242632900006E-3</v>
      </c>
      <c r="P146" s="380">
        <v>4</v>
      </c>
      <c r="Q146" s="380">
        <v>69169</v>
      </c>
      <c r="R146" s="380">
        <v>4.5106544074E-4</v>
      </c>
      <c r="S146" s="380">
        <v>1</v>
      </c>
      <c r="T146" s="380">
        <v>0</v>
      </c>
      <c r="U146" s="380">
        <v>3.9293706697400002E-3</v>
      </c>
      <c r="V146" s="380">
        <v>3.9293706697400002E-3</v>
      </c>
      <c r="W146" s="380">
        <v>0</v>
      </c>
      <c r="X146" s="380">
        <v>0</v>
      </c>
      <c r="Y146" s="380" t="s">
        <v>2481</v>
      </c>
      <c r="Z146" s="380" t="s">
        <v>2481</v>
      </c>
    </row>
    <row r="147" spans="2:26" x14ac:dyDescent="0.2">
      <c r="B147" s="380" t="s">
        <v>2393</v>
      </c>
      <c r="C147" s="380" t="s">
        <v>2500</v>
      </c>
      <c r="D147" s="380" t="s">
        <v>2547</v>
      </c>
      <c r="E147" s="381">
        <v>830</v>
      </c>
      <c r="F147" s="382">
        <v>3.4660000000000002</v>
      </c>
      <c r="G147" s="382">
        <v>2.2549999999999999</v>
      </c>
      <c r="H147" s="382">
        <v>4.9800000000000004</v>
      </c>
      <c r="I147" s="380">
        <v>7.6999999999999999E-2</v>
      </c>
      <c r="J147" s="380">
        <v>0.28399999999999997</v>
      </c>
      <c r="K147" s="380">
        <v>1</v>
      </c>
      <c r="L147" s="380">
        <v>1851</v>
      </c>
      <c r="M147" s="380">
        <v>1851</v>
      </c>
      <c r="N147" s="380">
        <v>4.9670896749999998E-5</v>
      </c>
      <c r="O147" s="380">
        <v>4.9670896749999998E-5</v>
      </c>
      <c r="P147" s="380">
        <v>2</v>
      </c>
      <c r="Q147" s="380">
        <v>6795</v>
      </c>
      <c r="R147" s="380">
        <v>2.550667671E-5</v>
      </c>
      <c r="S147" s="380">
        <v>0</v>
      </c>
      <c r="T147" s="380">
        <v>0</v>
      </c>
      <c r="U147" s="380">
        <v>0</v>
      </c>
      <c r="V147" s="380">
        <v>0</v>
      </c>
      <c r="W147" s="380">
        <v>0</v>
      </c>
      <c r="X147" s="380">
        <v>0</v>
      </c>
      <c r="Y147" s="380" t="s">
        <v>2481</v>
      </c>
      <c r="Z147" s="380" t="s">
        <v>2481</v>
      </c>
    </row>
    <row r="148" spans="2:26" x14ac:dyDescent="0.2">
      <c r="B148" s="380" t="s">
        <v>1837</v>
      </c>
      <c r="C148" s="380" t="s">
        <v>2504</v>
      </c>
      <c r="D148" s="380" t="s">
        <v>1779</v>
      </c>
      <c r="E148" s="381">
        <v>308</v>
      </c>
      <c r="F148" s="382">
        <v>23.687999999999999</v>
      </c>
      <c r="G148" s="382">
        <v>0</v>
      </c>
      <c r="H148" s="382">
        <v>0.59199999999999997</v>
      </c>
      <c r="I148" s="380">
        <v>2.121</v>
      </c>
      <c r="J148" s="380">
        <v>1.0569999999999999</v>
      </c>
      <c r="K148" s="380">
        <v>7</v>
      </c>
      <c r="L148" s="380">
        <v>251463</v>
      </c>
      <c r="M148" s="380">
        <v>222668</v>
      </c>
      <c r="N148" s="380">
        <v>2.0378492233200001E-3</v>
      </c>
      <c r="O148" s="380">
        <v>1.20955345864E-3</v>
      </c>
      <c r="P148" s="380">
        <v>3</v>
      </c>
      <c r="Q148" s="380">
        <v>125299</v>
      </c>
      <c r="R148" s="380">
        <v>5.7591391094000003E-4</v>
      </c>
      <c r="S148" s="380">
        <v>0</v>
      </c>
      <c r="T148" s="380">
        <v>7</v>
      </c>
      <c r="U148" s="380">
        <v>0</v>
      </c>
      <c r="V148" s="380">
        <v>0</v>
      </c>
      <c r="W148" s="380">
        <v>2.8097618079100002E-3</v>
      </c>
      <c r="X148" s="380">
        <v>2.8097618079100002E-3</v>
      </c>
      <c r="Y148" s="380" t="s">
        <v>2485</v>
      </c>
      <c r="Z148" s="380" t="s">
        <v>2481</v>
      </c>
    </row>
    <row r="149" spans="2:26" x14ac:dyDescent="0.2">
      <c r="B149" s="380" t="s">
        <v>2517</v>
      </c>
      <c r="C149" s="380" t="s">
        <v>2497</v>
      </c>
      <c r="D149" s="380" t="s">
        <v>1783</v>
      </c>
      <c r="E149" s="381">
        <v>49</v>
      </c>
      <c r="F149" s="382">
        <v>26.132000000000001</v>
      </c>
      <c r="G149" s="382">
        <v>0</v>
      </c>
      <c r="H149" s="382">
        <v>0</v>
      </c>
      <c r="I149" s="380">
        <v>12.138</v>
      </c>
      <c r="J149" s="380">
        <v>0</v>
      </c>
      <c r="K149" s="380">
        <v>3</v>
      </c>
      <c r="L149" s="380">
        <v>41009</v>
      </c>
      <c r="M149" s="380">
        <v>41009</v>
      </c>
      <c r="N149" s="380">
        <v>1.9599867365E-4</v>
      </c>
      <c r="O149" s="380">
        <v>1.9599867365E-4</v>
      </c>
      <c r="P149" s="380">
        <v>0</v>
      </c>
      <c r="Q149" s="380">
        <v>0</v>
      </c>
      <c r="R149" s="380">
        <v>0</v>
      </c>
      <c r="S149" s="380">
        <v>0</v>
      </c>
      <c r="T149" s="380">
        <v>0</v>
      </c>
      <c r="U149" s="380">
        <v>0</v>
      </c>
      <c r="V149" s="380">
        <v>0</v>
      </c>
      <c r="W149" s="380">
        <v>0</v>
      </c>
      <c r="X149" s="380">
        <v>0</v>
      </c>
      <c r="Y149" s="380" t="s">
        <v>2485</v>
      </c>
      <c r="Z149" s="380" t="s">
        <v>2481</v>
      </c>
    </row>
    <row r="150" spans="2:26" x14ac:dyDescent="0.2">
      <c r="B150" s="380" t="s">
        <v>2025</v>
      </c>
      <c r="C150" s="380" t="s">
        <v>2506</v>
      </c>
      <c r="D150" s="380" t="s">
        <v>1783</v>
      </c>
      <c r="E150" s="381">
        <v>2037</v>
      </c>
      <c r="F150" s="382">
        <v>59.067999999999998</v>
      </c>
      <c r="G150" s="382">
        <v>2.548</v>
      </c>
      <c r="H150" s="382">
        <v>8.4909999999999997</v>
      </c>
      <c r="I150" s="380">
        <v>15.904999999999999</v>
      </c>
      <c r="J150" s="380">
        <v>0.35499999999999998</v>
      </c>
      <c r="K150" s="380">
        <v>21</v>
      </c>
      <c r="L150" s="380">
        <v>479672</v>
      </c>
      <c r="M150" s="380">
        <v>479672</v>
      </c>
      <c r="N150" s="380">
        <v>6.1793280467400003E-3</v>
      </c>
      <c r="O150" s="380">
        <v>6.1793280467400003E-3</v>
      </c>
      <c r="P150" s="380">
        <v>5</v>
      </c>
      <c r="Q150" s="380">
        <v>10710</v>
      </c>
      <c r="R150" s="380">
        <v>5.235581009E-5</v>
      </c>
      <c r="S150" s="380">
        <v>0</v>
      </c>
      <c r="T150" s="380">
        <v>0</v>
      </c>
      <c r="U150" s="380">
        <v>0</v>
      </c>
      <c r="V150" s="380">
        <v>0</v>
      </c>
      <c r="W150" s="380">
        <v>0</v>
      </c>
      <c r="X150" s="380">
        <v>0</v>
      </c>
      <c r="Y150" s="380" t="s">
        <v>2481</v>
      </c>
      <c r="Z150" s="380" t="s">
        <v>2481</v>
      </c>
    </row>
    <row r="151" spans="2:26" x14ac:dyDescent="0.2">
      <c r="B151" s="380" t="s">
        <v>1839</v>
      </c>
      <c r="C151" s="380" t="s">
        <v>2506</v>
      </c>
      <c r="D151" s="380" t="s">
        <v>1783</v>
      </c>
      <c r="E151" s="381">
        <v>3298</v>
      </c>
      <c r="F151" s="382">
        <v>32.831000000000003</v>
      </c>
      <c r="G151" s="382">
        <v>5.6959999999999997</v>
      </c>
      <c r="H151" s="382">
        <v>11.215</v>
      </c>
      <c r="I151" s="380">
        <v>10.083</v>
      </c>
      <c r="J151" s="380">
        <v>0.98599999999999999</v>
      </c>
      <c r="K151" s="380">
        <v>12</v>
      </c>
      <c r="L151" s="380">
        <v>496006</v>
      </c>
      <c r="M151" s="380">
        <v>466306</v>
      </c>
      <c r="N151" s="380">
        <v>8.3366559135900006E-3</v>
      </c>
      <c r="O151" s="380">
        <v>8.2534236001199999E-3</v>
      </c>
      <c r="P151" s="380">
        <v>10</v>
      </c>
      <c r="Q151" s="380">
        <v>48485</v>
      </c>
      <c r="R151" s="380">
        <v>3.8260015062000001E-4</v>
      </c>
      <c r="S151" s="380">
        <v>0</v>
      </c>
      <c r="T151" s="380">
        <v>3</v>
      </c>
      <c r="U151" s="380">
        <v>0</v>
      </c>
      <c r="V151" s="380">
        <v>0</v>
      </c>
      <c r="W151" s="380">
        <v>1.1925042589440001E-2</v>
      </c>
      <c r="X151" s="380">
        <v>1.1925042589440001E-2</v>
      </c>
      <c r="Y151" s="380" t="s">
        <v>2481</v>
      </c>
      <c r="Z151" s="380" t="s">
        <v>2481</v>
      </c>
    </row>
    <row r="152" spans="2:26" x14ac:dyDescent="0.2">
      <c r="B152" s="380" t="s">
        <v>2518</v>
      </c>
      <c r="C152" s="380" t="s">
        <v>2506</v>
      </c>
      <c r="D152" s="380" t="s">
        <v>2547</v>
      </c>
      <c r="E152" s="381">
        <v>3</v>
      </c>
      <c r="F152" s="382">
        <v>0.08</v>
      </c>
      <c r="G152" s="382">
        <v>0</v>
      </c>
      <c r="H152" s="382">
        <v>3.4750000000000001</v>
      </c>
      <c r="I152" s="380">
        <v>0</v>
      </c>
      <c r="J152" s="380">
        <v>0</v>
      </c>
      <c r="K152" s="380">
        <v>0</v>
      </c>
      <c r="L152" s="380">
        <v>0</v>
      </c>
      <c r="M152" s="380">
        <v>0</v>
      </c>
      <c r="N152" s="380">
        <v>0</v>
      </c>
      <c r="O152" s="380">
        <v>0</v>
      </c>
      <c r="P152" s="380">
        <v>0</v>
      </c>
      <c r="Q152" s="380">
        <v>0</v>
      </c>
      <c r="R152" s="380">
        <v>0</v>
      </c>
      <c r="S152" s="380">
        <v>0</v>
      </c>
      <c r="T152" s="380">
        <v>0</v>
      </c>
      <c r="U152" s="380">
        <v>0</v>
      </c>
      <c r="V152" s="380">
        <v>0</v>
      </c>
      <c r="W152" s="380">
        <v>0</v>
      </c>
      <c r="X152" s="380">
        <v>0</v>
      </c>
      <c r="Y152" s="380" t="s">
        <v>2481</v>
      </c>
      <c r="Z152" s="380" t="s">
        <v>2481</v>
      </c>
    </row>
    <row r="153" spans="2:26" x14ac:dyDescent="0.2">
      <c r="B153" s="380" t="s">
        <v>1932</v>
      </c>
      <c r="C153" s="380" t="s">
        <v>2506</v>
      </c>
      <c r="D153" s="380" t="s">
        <v>1783</v>
      </c>
      <c r="E153" s="381">
        <v>3093</v>
      </c>
      <c r="F153" s="382">
        <v>68.379000000000005</v>
      </c>
      <c r="G153" s="382">
        <v>4.7640000000000002</v>
      </c>
      <c r="H153" s="382">
        <v>6.3579999999999997</v>
      </c>
      <c r="I153" s="380">
        <v>15.920999999999999</v>
      </c>
      <c r="J153" s="380">
        <v>8.0000000000000002E-3</v>
      </c>
      <c r="K153" s="380">
        <v>21</v>
      </c>
      <c r="L153" s="380">
        <v>1039210</v>
      </c>
      <c r="M153" s="380">
        <v>650327</v>
      </c>
      <c r="N153" s="380">
        <v>1.340577229518E-2</v>
      </c>
      <c r="O153" s="380">
        <v>9.9046453028099994E-3</v>
      </c>
      <c r="P153" s="380">
        <v>5</v>
      </c>
      <c r="Q153" s="380">
        <v>538</v>
      </c>
      <c r="R153" s="380">
        <v>1.2082110019999999E-5</v>
      </c>
      <c r="S153" s="380">
        <v>0</v>
      </c>
      <c r="T153" s="380">
        <v>0</v>
      </c>
      <c r="U153" s="380">
        <v>0</v>
      </c>
      <c r="V153" s="380">
        <v>0</v>
      </c>
      <c r="W153" s="380">
        <v>0</v>
      </c>
      <c r="X153" s="380">
        <v>0</v>
      </c>
      <c r="Y153" s="380" t="s">
        <v>2481</v>
      </c>
      <c r="Z153" s="380" t="s">
        <v>2481</v>
      </c>
    </row>
    <row r="154" spans="2:26" x14ac:dyDescent="0.2">
      <c r="B154" s="380" t="s">
        <v>2039</v>
      </c>
      <c r="C154" s="380" t="s">
        <v>2506</v>
      </c>
      <c r="D154" s="380" t="s">
        <v>1783</v>
      </c>
      <c r="E154" s="381">
        <v>1582</v>
      </c>
      <c r="F154" s="382">
        <v>148.952</v>
      </c>
      <c r="G154" s="382">
        <v>8.1449999999999996</v>
      </c>
      <c r="H154" s="382">
        <v>8.1750000000000007</v>
      </c>
      <c r="I154" s="380">
        <v>8.5280000000000005</v>
      </c>
      <c r="J154" s="380">
        <v>2.7530000000000001</v>
      </c>
      <c r="K154" s="380">
        <v>22</v>
      </c>
      <c r="L154" s="380">
        <v>242887</v>
      </c>
      <c r="M154" s="380">
        <v>242887</v>
      </c>
      <c r="N154" s="380">
        <v>6.8143100511100004E-3</v>
      </c>
      <c r="O154" s="380">
        <v>6.8143100511100004E-3</v>
      </c>
      <c r="P154" s="380">
        <v>11</v>
      </c>
      <c r="Q154" s="380">
        <v>78413</v>
      </c>
      <c r="R154" s="380">
        <v>6.8733781444999995E-4</v>
      </c>
      <c r="S154" s="380">
        <v>4</v>
      </c>
      <c r="T154" s="380">
        <v>0</v>
      </c>
      <c r="U154" s="380">
        <v>8.5098328238700002E-3</v>
      </c>
      <c r="V154" s="380">
        <v>8.5098328238700002E-3</v>
      </c>
      <c r="W154" s="380">
        <v>0</v>
      </c>
      <c r="X154" s="380">
        <v>0</v>
      </c>
      <c r="Y154" s="380" t="s">
        <v>2481</v>
      </c>
      <c r="Z154" s="380" t="s">
        <v>2481</v>
      </c>
    </row>
    <row r="155" spans="2:26" x14ac:dyDescent="0.2">
      <c r="B155" s="380" t="s">
        <v>2519</v>
      </c>
      <c r="C155" s="380" t="s">
        <v>2506</v>
      </c>
      <c r="D155" s="380" t="s">
        <v>2547</v>
      </c>
      <c r="E155" s="381">
        <v>0</v>
      </c>
      <c r="F155" s="382">
        <v>6.7000000000000004E-2</v>
      </c>
      <c r="G155" s="382">
        <v>0</v>
      </c>
      <c r="H155" s="382">
        <v>12.163</v>
      </c>
      <c r="I155" s="380">
        <v>0</v>
      </c>
      <c r="J155" s="380">
        <v>0</v>
      </c>
      <c r="K155" s="380">
        <v>0</v>
      </c>
      <c r="L155" s="380">
        <v>0</v>
      </c>
      <c r="M155" s="380">
        <v>0</v>
      </c>
      <c r="N155" s="380">
        <v>0</v>
      </c>
      <c r="O155" s="380">
        <v>0</v>
      </c>
      <c r="P155" s="380">
        <v>0</v>
      </c>
      <c r="Q155" s="380">
        <v>0</v>
      </c>
      <c r="R155" s="380">
        <v>0</v>
      </c>
      <c r="S155" s="380">
        <v>0</v>
      </c>
      <c r="T155" s="380">
        <v>0</v>
      </c>
      <c r="U155" s="380">
        <v>0</v>
      </c>
      <c r="V155" s="380">
        <v>0</v>
      </c>
      <c r="W155" s="380">
        <v>0</v>
      </c>
      <c r="X155" s="380">
        <v>0</v>
      </c>
      <c r="Y155" s="380" t="s">
        <v>2481</v>
      </c>
      <c r="Z155" s="380" t="s">
        <v>2481</v>
      </c>
    </row>
    <row r="156" spans="2:26" x14ac:dyDescent="0.2">
      <c r="B156" s="380" t="s">
        <v>2014</v>
      </c>
      <c r="C156" s="380" t="s">
        <v>2506</v>
      </c>
      <c r="D156" s="380" t="s">
        <v>1783</v>
      </c>
      <c r="E156" s="381">
        <v>233</v>
      </c>
      <c r="F156" s="382">
        <v>41.601999999999997</v>
      </c>
      <c r="G156" s="382">
        <v>2.6339999999999999</v>
      </c>
      <c r="H156" s="382">
        <v>4.0679999999999996</v>
      </c>
      <c r="I156" s="380">
        <v>5.4820000000000002</v>
      </c>
      <c r="J156" s="380">
        <v>0.307</v>
      </c>
      <c r="K156" s="380">
        <v>9</v>
      </c>
      <c r="L156" s="380">
        <v>63666</v>
      </c>
      <c r="M156" s="380">
        <v>63666</v>
      </c>
      <c r="N156" s="380">
        <v>2.7520361712000003E-4</v>
      </c>
      <c r="O156" s="380">
        <v>2.7520361712000003E-4</v>
      </c>
      <c r="P156" s="380">
        <v>2</v>
      </c>
      <c r="Q156" s="380">
        <v>3567</v>
      </c>
      <c r="R156" s="380">
        <v>2.14793067E-5</v>
      </c>
      <c r="S156" s="380">
        <v>0</v>
      </c>
      <c r="T156" s="380">
        <v>0</v>
      </c>
      <c r="U156" s="380">
        <v>0</v>
      </c>
      <c r="V156" s="380">
        <v>0</v>
      </c>
      <c r="W156" s="380">
        <v>0</v>
      </c>
      <c r="X156" s="380">
        <v>0</v>
      </c>
      <c r="Y156" s="380" t="s">
        <v>2481</v>
      </c>
      <c r="Z156" s="380" t="s">
        <v>2481</v>
      </c>
    </row>
    <row r="157" spans="2:26" x14ac:dyDescent="0.2">
      <c r="B157" s="380" t="s">
        <v>2520</v>
      </c>
      <c r="C157" s="380" t="s">
        <v>2506</v>
      </c>
      <c r="D157" s="380" t="s">
        <v>2547</v>
      </c>
      <c r="E157" s="381">
        <v>6</v>
      </c>
      <c r="F157" s="382">
        <v>0.60799999999999998</v>
      </c>
      <c r="G157" s="382">
        <v>1.4830000000000001</v>
      </c>
      <c r="H157" s="382">
        <v>2.1720000000000002</v>
      </c>
      <c r="I157" s="380">
        <v>0</v>
      </c>
      <c r="J157" s="380">
        <v>0</v>
      </c>
      <c r="K157" s="380">
        <v>0</v>
      </c>
      <c r="L157" s="380">
        <v>0</v>
      </c>
      <c r="M157" s="380">
        <v>0</v>
      </c>
      <c r="N157" s="380">
        <v>0</v>
      </c>
      <c r="O157" s="380">
        <v>0</v>
      </c>
      <c r="P157" s="380">
        <v>0</v>
      </c>
      <c r="Q157" s="380">
        <v>0</v>
      </c>
      <c r="R157" s="380">
        <v>0</v>
      </c>
      <c r="S157" s="380">
        <v>0</v>
      </c>
      <c r="T157" s="380">
        <v>0</v>
      </c>
      <c r="U157" s="380">
        <v>0</v>
      </c>
      <c r="V157" s="380">
        <v>0</v>
      </c>
      <c r="W157" s="380">
        <v>0</v>
      </c>
      <c r="X157" s="380">
        <v>0</v>
      </c>
      <c r="Y157" s="380" t="s">
        <v>2481</v>
      </c>
      <c r="Z157" s="380" t="s">
        <v>2481</v>
      </c>
    </row>
    <row r="158" spans="2:26" x14ac:dyDescent="0.2">
      <c r="B158" s="380" t="s">
        <v>2521</v>
      </c>
      <c r="C158" s="380" t="s">
        <v>2506</v>
      </c>
      <c r="D158" s="380" t="s">
        <v>1783</v>
      </c>
      <c r="E158" s="381">
        <v>17</v>
      </c>
      <c r="F158" s="382">
        <v>3.2749999999999999</v>
      </c>
      <c r="G158" s="382">
        <v>0.60199999999999998</v>
      </c>
      <c r="H158" s="382">
        <v>0.67100000000000004</v>
      </c>
      <c r="I158" s="380">
        <v>7.0000000000000001E-3</v>
      </c>
      <c r="J158" s="380">
        <v>0</v>
      </c>
      <c r="K158" s="380">
        <v>1</v>
      </c>
      <c r="L158" s="380">
        <v>93</v>
      </c>
      <c r="M158" s="380">
        <v>93</v>
      </c>
      <c r="N158" s="380">
        <v>1.34245667E-6</v>
      </c>
      <c r="O158" s="380">
        <v>1.34245667E-6</v>
      </c>
      <c r="P158" s="380">
        <v>0</v>
      </c>
      <c r="Q158" s="380">
        <v>0</v>
      </c>
      <c r="R158" s="380">
        <v>0</v>
      </c>
      <c r="S158" s="380">
        <v>0</v>
      </c>
      <c r="T158" s="380">
        <v>0</v>
      </c>
      <c r="U158" s="380">
        <v>0</v>
      </c>
      <c r="V158" s="380">
        <v>0</v>
      </c>
      <c r="W158" s="380">
        <v>0</v>
      </c>
      <c r="X158" s="380">
        <v>0</v>
      </c>
      <c r="Y158" s="380" t="s">
        <v>2481</v>
      </c>
      <c r="Z158" s="380" t="s">
        <v>2481</v>
      </c>
    </row>
    <row r="159" spans="2:26" x14ac:dyDescent="0.2">
      <c r="B159" s="380" t="s">
        <v>2402</v>
      </c>
      <c r="C159" s="380" t="s">
        <v>2506</v>
      </c>
      <c r="D159" s="380" t="s">
        <v>2547</v>
      </c>
      <c r="E159" s="381">
        <v>454</v>
      </c>
      <c r="F159" s="382">
        <v>2.5150000000000001</v>
      </c>
      <c r="G159" s="382">
        <v>1.597</v>
      </c>
      <c r="H159" s="382">
        <v>3.9489999999999998</v>
      </c>
      <c r="I159" s="380">
        <v>0.03</v>
      </c>
      <c r="J159" s="380">
        <v>0.35399999999999998</v>
      </c>
      <c r="K159" s="380">
        <v>0</v>
      </c>
      <c r="L159" s="380">
        <v>665</v>
      </c>
      <c r="M159" s="380">
        <v>665</v>
      </c>
      <c r="N159" s="380">
        <v>5.36982668E-6</v>
      </c>
      <c r="O159" s="380">
        <v>5.36982668E-6</v>
      </c>
      <c r="P159" s="380">
        <v>2</v>
      </c>
      <c r="Q159" s="380">
        <v>7847</v>
      </c>
      <c r="R159" s="380">
        <v>3.0876503380000003E-5</v>
      </c>
      <c r="S159" s="380">
        <v>0</v>
      </c>
      <c r="T159" s="380">
        <v>0</v>
      </c>
      <c r="U159" s="380">
        <v>0</v>
      </c>
      <c r="V159" s="380">
        <v>0</v>
      </c>
      <c r="W159" s="380">
        <v>0</v>
      </c>
      <c r="X159" s="380">
        <v>0</v>
      </c>
      <c r="Y159" s="380" t="s">
        <v>2481</v>
      </c>
      <c r="Z159" s="380" t="s">
        <v>2481</v>
      </c>
    </row>
    <row r="160" spans="2:26" x14ac:dyDescent="0.2">
      <c r="B160" s="380" t="s">
        <v>2522</v>
      </c>
      <c r="C160" s="380" t="s">
        <v>2506</v>
      </c>
      <c r="D160" s="380" t="s">
        <v>2547</v>
      </c>
      <c r="E160" s="381">
        <v>562</v>
      </c>
      <c r="F160" s="382">
        <v>10.56</v>
      </c>
      <c r="G160" s="382">
        <v>1.196</v>
      </c>
      <c r="H160" s="382">
        <v>8.2140000000000004</v>
      </c>
      <c r="I160" s="380">
        <v>0.17299999999999999</v>
      </c>
      <c r="J160" s="380">
        <v>0</v>
      </c>
      <c r="K160" s="380">
        <v>2</v>
      </c>
      <c r="L160" s="380">
        <v>2388</v>
      </c>
      <c r="M160" s="380">
        <v>2388</v>
      </c>
      <c r="N160" s="380">
        <v>3.4903873389999999E-5</v>
      </c>
      <c r="O160" s="380">
        <v>3.4903873389999999E-5</v>
      </c>
      <c r="P160" s="380">
        <v>0</v>
      </c>
      <c r="Q160" s="380">
        <v>0</v>
      </c>
      <c r="R160" s="380">
        <v>0</v>
      </c>
      <c r="S160" s="380">
        <v>1</v>
      </c>
      <c r="T160" s="380">
        <v>0</v>
      </c>
      <c r="U160" s="380">
        <v>7.5177573455999995E-4</v>
      </c>
      <c r="V160" s="380">
        <v>7.5177573455999995E-4</v>
      </c>
      <c r="W160" s="380">
        <v>0</v>
      </c>
      <c r="X160" s="380">
        <v>0</v>
      </c>
      <c r="Y160" s="380" t="s">
        <v>2481</v>
      </c>
      <c r="Z160" s="380" t="s">
        <v>2481</v>
      </c>
    </row>
    <row r="161" spans="2:26" x14ac:dyDescent="0.2">
      <c r="B161" s="380" t="s">
        <v>2523</v>
      </c>
      <c r="C161" s="380" t="s">
        <v>2506</v>
      </c>
      <c r="D161" s="380" t="s">
        <v>2547</v>
      </c>
      <c r="E161" s="381">
        <v>3</v>
      </c>
      <c r="F161" s="382">
        <v>1.204</v>
      </c>
      <c r="G161" s="382">
        <v>0.19500000000000001</v>
      </c>
      <c r="H161" s="382">
        <v>9.4380000000000006</v>
      </c>
      <c r="I161" s="380">
        <v>0</v>
      </c>
      <c r="J161" s="380">
        <v>0</v>
      </c>
      <c r="K161" s="380">
        <v>0</v>
      </c>
      <c r="L161" s="380">
        <v>0</v>
      </c>
      <c r="M161" s="380">
        <v>0</v>
      </c>
      <c r="N161" s="380">
        <v>0</v>
      </c>
      <c r="O161" s="380">
        <v>0</v>
      </c>
      <c r="P161" s="380">
        <v>0</v>
      </c>
      <c r="Q161" s="380">
        <v>0</v>
      </c>
      <c r="R161" s="380">
        <v>0</v>
      </c>
      <c r="S161" s="380">
        <v>0</v>
      </c>
      <c r="T161" s="380">
        <v>0</v>
      </c>
      <c r="U161" s="380">
        <v>0</v>
      </c>
      <c r="V161" s="380">
        <v>0</v>
      </c>
      <c r="W161" s="380">
        <v>0</v>
      </c>
      <c r="X161" s="380">
        <v>0</v>
      </c>
      <c r="Y161" s="380" t="s">
        <v>2481</v>
      </c>
      <c r="Z161" s="380" t="s">
        <v>2481</v>
      </c>
    </row>
    <row r="162" spans="2:26" x14ac:dyDescent="0.2">
      <c r="B162" s="380" t="s">
        <v>2524</v>
      </c>
      <c r="C162" s="380" t="s">
        <v>2506</v>
      </c>
      <c r="D162" s="380" t="s">
        <v>2547</v>
      </c>
      <c r="E162" s="381">
        <v>559</v>
      </c>
      <c r="F162" s="382">
        <v>0.67</v>
      </c>
      <c r="G162" s="382">
        <v>2.7010000000000001</v>
      </c>
      <c r="H162" s="382">
        <v>5.1340000000000003</v>
      </c>
      <c r="I162" s="380">
        <v>3.016</v>
      </c>
      <c r="J162" s="380">
        <v>0</v>
      </c>
      <c r="K162" s="380">
        <v>2</v>
      </c>
      <c r="L162" s="380">
        <v>57784</v>
      </c>
      <c r="M162" s="380">
        <v>57784</v>
      </c>
      <c r="N162" s="380">
        <v>7.8533715128000002E-4</v>
      </c>
      <c r="O162" s="380">
        <v>7.8533715128000002E-4</v>
      </c>
      <c r="P162" s="380">
        <v>0</v>
      </c>
      <c r="Q162" s="380">
        <v>0</v>
      </c>
      <c r="R162" s="380">
        <v>0</v>
      </c>
      <c r="S162" s="380">
        <v>0</v>
      </c>
      <c r="T162" s="380">
        <v>0</v>
      </c>
      <c r="U162" s="380">
        <v>0</v>
      </c>
      <c r="V162" s="380">
        <v>0</v>
      </c>
      <c r="W162" s="380">
        <v>0</v>
      </c>
      <c r="X162" s="380">
        <v>0</v>
      </c>
      <c r="Y162" s="380" t="s">
        <v>2481</v>
      </c>
      <c r="Z162" s="380" t="s">
        <v>2481</v>
      </c>
    </row>
    <row r="163" spans="2:26" x14ac:dyDescent="0.2">
      <c r="B163" s="380" t="s">
        <v>2525</v>
      </c>
      <c r="C163" s="380" t="s">
        <v>2506</v>
      </c>
      <c r="D163" s="380" t="s">
        <v>2547</v>
      </c>
      <c r="E163" s="381">
        <v>460</v>
      </c>
      <c r="F163" s="382">
        <v>0.20100000000000001</v>
      </c>
      <c r="G163" s="382">
        <v>2.7949999999999999</v>
      </c>
      <c r="H163" s="382">
        <v>7.78</v>
      </c>
      <c r="I163" s="380">
        <v>7.0000000000000001E-3</v>
      </c>
      <c r="J163" s="380">
        <v>0</v>
      </c>
      <c r="K163" s="380">
        <v>0</v>
      </c>
      <c r="L163" s="380">
        <v>83</v>
      </c>
      <c r="M163" s="380">
        <v>83</v>
      </c>
      <c r="N163" s="380">
        <v>1.34245667E-6</v>
      </c>
      <c r="O163" s="380">
        <v>1.34245667E-6</v>
      </c>
      <c r="P163" s="380">
        <v>0</v>
      </c>
      <c r="Q163" s="380">
        <v>0</v>
      </c>
      <c r="R163" s="380">
        <v>0</v>
      </c>
      <c r="S163" s="380">
        <v>0</v>
      </c>
      <c r="T163" s="380">
        <v>0</v>
      </c>
      <c r="U163" s="380">
        <v>0</v>
      </c>
      <c r="V163" s="380">
        <v>0</v>
      </c>
      <c r="W163" s="380">
        <v>0</v>
      </c>
      <c r="X163" s="380">
        <v>0</v>
      </c>
      <c r="Y163" s="380" t="s">
        <v>2481</v>
      </c>
      <c r="Z163" s="380" t="s">
        <v>2481</v>
      </c>
    </row>
    <row r="164" spans="2:26" x14ac:dyDescent="0.2">
      <c r="B164" s="380" t="s">
        <v>1840</v>
      </c>
      <c r="C164" s="380" t="s">
        <v>2506</v>
      </c>
      <c r="D164" s="380" t="s">
        <v>2547</v>
      </c>
      <c r="E164" s="381">
        <v>2418</v>
      </c>
      <c r="F164" s="382">
        <v>11.268000000000001</v>
      </c>
      <c r="G164" s="382">
        <v>1.1319999999999999</v>
      </c>
      <c r="H164" s="382">
        <v>8.3719999999999999</v>
      </c>
      <c r="I164" s="380">
        <v>1.6879999999999999</v>
      </c>
      <c r="J164" s="380">
        <v>3.9830000000000001</v>
      </c>
      <c r="K164" s="380">
        <v>7</v>
      </c>
      <c r="L164" s="380">
        <v>77746</v>
      </c>
      <c r="M164" s="380">
        <v>77552</v>
      </c>
      <c r="N164" s="380">
        <v>2.1452457568300002E-3</v>
      </c>
      <c r="O164" s="380">
        <v>2.14256084349E-3</v>
      </c>
      <c r="P164" s="380">
        <v>16</v>
      </c>
      <c r="Q164" s="380">
        <v>183509</v>
      </c>
      <c r="R164" s="380">
        <v>8.9944596813000001E-4</v>
      </c>
      <c r="S164" s="380">
        <v>3</v>
      </c>
      <c r="T164" s="380">
        <v>0</v>
      </c>
      <c r="U164" s="380">
        <v>5.9309735629999999E-3</v>
      </c>
      <c r="V164" s="380">
        <v>5.9309735629999999E-3</v>
      </c>
      <c r="W164" s="380">
        <v>0</v>
      </c>
      <c r="X164" s="380">
        <v>0</v>
      </c>
      <c r="Y164" s="380" t="s">
        <v>2481</v>
      </c>
      <c r="Z164" s="380" t="s">
        <v>2481</v>
      </c>
    </row>
    <row r="165" spans="2:26" x14ac:dyDescent="0.2">
      <c r="B165" s="380" t="s">
        <v>2147</v>
      </c>
      <c r="C165" s="380" t="s">
        <v>2506</v>
      </c>
      <c r="D165" s="380" t="s">
        <v>2547</v>
      </c>
      <c r="E165" s="381">
        <v>277</v>
      </c>
      <c r="F165" s="382">
        <v>0</v>
      </c>
      <c r="G165" s="382">
        <v>1.9370000000000001</v>
      </c>
      <c r="H165" s="382">
        <v>3.238</v>
      </c>
      <c r="I165" s="380">
        <v>0</v>
      </c>
      <c r="J165" s="380">
        <v>0.45100000000000001</v>
      </c>
      <c r="K165" s="380">
        <v>0</v>
      </c>
      <c r="L165" s="380">
        <v>0</v>
      </c>
      <c r="M165" s="380">
        <v>0</v>
      </c>
      <c r="N165" s="380">
        <v>0</v>
      </c>
      <c r="O165" s="380">
        <v>0</v>
      </c>
      <c r="P165" s="380">
        <v>3</v>
      </c>
      <c r="Q165" s="380">
        <v>8412</v>
      </c>
      <c r="R165" s="380">
        <v>6.3095463440000004E-5</v>
      </c>
      <c r="S165" s="380">
        <v>0</v>
      </c>
      <c r="T165" s="380">
        <v>0</v>
      </c>
      <c r="U165" s="380">
        <v>0</v>
      </c>
      <c r="V165" s="380">
        <v>0</v>
      </c>
      <c r="W165" s="380">
        <v>0</v>
      </c>
      <c r="X165" s="380">
        <v>0</v>
      </c>
      <c r="Y165" s="380" t="s">
        <v>2481</v>
      </c>
      <c r="Z165" s="380" t="s">
        <v>2481</v>
      </c>
    </row>
    <row r="166" spans="2:26" x14ac:dyDescent="0.2">
      <c r="B166" s="380" t="s">
        <v>2194</v>
      </c>
      <c r="C166" s="380" t="s">
        <v>2506</v>
      </c>
      <c r="D166" s="380" t="s">
        <v>2547</v>
      </c>
      <c r="E166" s="381">
        <v>624</v>
      </c>
      <c r="F166" s="382">
        <v>1.3779999999999999</v>
      </c>
      <c r="G166" s="382">
        <v>2.0659999999999998</v>
      </c>
      <c r="H166" s="382">
        <v>8.9640000000000004</v>
      </c>
      <c r="I166" s="380">
        <v>4.6950000000000003</v>
      </c>
      <c r="J166" s="380">
        <v>2.1999999999999999E-2</v>
      </c>
      <c r="K166" s="380">
        <v>7</v>
      </c>
      <c r="L166" s="380">
        <v>61694</v>
      </c>
      <c r="M166" s="380">
        <v>61694</v>
      </c>
      <c r="N166" s="380">
        <v>8.7796666142999995E-4</v>
      </c>
      <c r="O166" s="380">
        <v>8.7796666142999995E-4</v>
      </c>
      <c r="P166" s="380">
        <v>1</v>
      </c>
      <c r="Q166" s="380">
        <v>290</v>
      </c>
      <c r="R166" s="380">
        <v>1.34245667E-6</v>
      </c>
      <c r="S166" s="380">
        <v>4</v>
      </c>
      <c r="T166" s="380">
        <v>0</v>
      </c>
      <c r="U166" s="380">
        <v>3.3668813254899999E-3</v>
      </c>
      <c r="V166" s="380">
        <v>3.3668813254899999E-3</v>
      </c>
      <c r="W166" s="380">
        <v>0</v>
      </c>
      <c r="X166" s="380">
        <v>0</v>
      </c>
      <c r="Y166" s="380" t="s">
        <v>2481</v>
      </c>
      <c r="Z166" s="380" t="s">
        <v>2481</v>
      </c>
    </row>
    <row r="167" spans="2:26" x14ac:dyDescent="0.2">
      <c r="B167" s="380" t="s">
        <v>1841</v>
      </c>
      <c r="C167" s="380" t="s">
        <v>2506</v>
      </c>
      <c r="D167" s="380" t="s">
        <v>2547</v>
      </c>
      <c r="E167" s="381">
        <v>3707</v>
      </c>
      <c r="F167" s="382">
        <v>14.954000000000001</v>
      </c>
      <c r="G167" s="382">
        <v>2.3479999999999999</v>
      </c>
      <c r="H167" s="382">
        <v>11.492000000000001</v>
      </c>
      <c r="I167" s="380">
        <v>8.3000000000000007</v>
      </c>
      <c r="J167" s="380">
        <v>9.5</v>
      </c>
      <c r="K167" s="380">
        <v>10</v>
      </c>
      <c r="L167" s="380">
        <v>427380</v>
      </c>
      <c r="M167" s="380">
        <v>422866</v>
      </c>
      <c r="N167" s="380">
        <v>3.6904133826800001E-3</v>
      </c>
      <c r="O167" s="380">
        <v>3.63000283258E-3</v>
      </c>
      <c r="P167" s="380">
        <v>27</v>
      </c>
      <c r="Q167" s="380">
        <v>489204</v>
      </c>
      <c r="R167" s="380">
        <v>2.1667250635299998E-3</v>
      </c>
      <c r="S167" s="380">
        <v>2</v>
      </c>
      <c r="T167" s="380">
        <v>0</v>
      </c>
      <c r="U167" s="380">
        <v>9.9180698694999996E-3</v>
      </c>
      <c r="V167" s="380">
        <v>9.9180698694999996E-3</v>
      </c>
      <c r="W167" s="380">
        <v>0</v>
      </c>
      <c r="X167" s="380">
        <v>0</v>
      </c>
      <c r="Y167" s="380" t="s">
        <v>2481</v>
      </c>
      <c r="Z167" s="380" t="s">
        <v>2481</v>
      </c>
    </row>
    <row r="168" spans="2:26" x14ac:dyDescent="0.2">
      <c r="B168" s="380" t="s">
        <v>2343</v>
      </c>
      <c r="C168" s="380" t="s">
        <v>2506</v>
      </c>
      <c r="D168" s="380" t="s">
        <v>2547</v>
      </c>
      <c r="E168" s="381">
        <v>2197</v>
      </c>
      <c r="F168" s="382">
        <v>8.1959999999999997</v>
      </c>
      <c r="G168" s="382">
        <v>1.4890000000000001</v>
      </c>
      <c r="H168" s="382">
        <v>5.3710000000000004</v>
      </c>
      <c r="I168" s="380">
        <v>2.016</v>
      </c>
      <c r="J168" s="380">
        <v>0.57599999999999996</v>
      </c>
      <c r="K168" s="380">
        <v>10</v>
      </c>
      <c r="L168" s="380">
        <v>157180</v>
      </c>
      <c r="M168" s="380">
        <v>157180</v>
      </c>
      <c r="N168" s="380">
        <v>5.2584027719000002E-3</v>
      </c>
      <c r="O168" s="380">
        <v>5.2584027719000002E-3</v>
      </c>
      <c r="P168" s="380">
        <v>3</v>
      </c>
      <c r="Q168" s="380">
        <v>44900</v>
      </c>
      <c r="R168" s="380">
        <v>2.6580642043E-4</v>
      </c>
      <c r="S168" s="380">
        <v>0</v>
      </c>
      <c r="T168" s="380">
        <v>0</v>
      </c>
      <c r="U168" s="380">
        <v>0</v>
      </c>
      <c r="V168" s="380">
        <v>0</v>
      </c>
      <c r="W168" s="380">
        <v>0</v>
      </c>
      <c r="X168" s="380">
        <v>0</v>
      </c>
      <c r="Y168" s="380" t="s">
        <v>2481</v>
      </c>
      <c r="Z168" s="380" t="s">
        <v>2481</v>
      </c>
    </row>
    <row r="169" spans="2:26" x14ac:dyDescent="0.2">
      <c r="B169" s="380" t="s">
        <v>2383</v>
      </c>
      <c r="C169" s="380" t="s">
        <v>2506</v>
      </c>
      <c r="D169" s="380" t="s">
        <v>2547</v>
      </c>
      <c r="E169" s="381">
        <v>1337</v>
      </c>
      <c r="F169" s="382">
        <v>5.1079999999999997</v>
      </c>
      <c r="G169" s="382">
        <v>1.0089999999999999</v>
      </c>
      <c r="H169" s="382">
        <v>4.1859999999999999</v>
      </c>
      <c r="I169" s="380">
        <v>0.17499999999999999</v>
      </c>
      <c r="J169" s="380">
        <v>3.3000000000000002E-2</v>
      </c>
      <c r="K169" s="380">
        <v>2</v>
      </c>
      <c r="L169" s="380">
        <v>9834</v>
      </c>
      <c r="M169" s="380">
        <v>9834</v>
      </c>
      <c r="N169" s="380">
        <v>8.0547400130000002E-5</v>
      </c>
      <c r="O169" s="380">
        <v>8.0547400130000002E-5</v>
      </c>
      <c r="P169" s="380">
        <v>3</v>
      </c>
      <c r="Q169" s="380">
        <v>1855</v>
      </c>
      <c r="R169" s="380">
        <v>1.4767023359999999E-5</v>
      </c>
      <c r="S169" s="380">
        <v>0</v>
      </c>
      <c r="T169" s="380">
        <v>0</v>
      </c>
      <c r="U169" s="380">
        <v>0</v>
      </c>
      <c r="V169" s="380">
        <v>0</v>
      </c>
      <c r="W169" s="380">
        <v>0</v>
      </c>
      <c r="X169" s="380">
        <v>0</v>
      </c>
      <c r="Y169" s="380" t="s">
        <v>2481</v>
      </c>
      <c r="Z169" s="380" t="s">
        <v>2481</v>
      </c>
    </row>
    <row r="170" spans="2:26" x14ac:dyDescent="0.2">
      <c r="B170" s="380" t="s">
        <v>1842</v>
      </c>
      <c r="C170" s="380" t="s">
        <v>2506</v>
      </c>
      <c r="D170" s="380" t="s">
        <v>1779</v>
      </c>
      <c r="E170" s="381">
        <v>3701</v>
      </c>
      <c r="F170" s="382">
        <v>313.017</v>
      </c>
      <c r="G170" s="382">
        <v>13.297000000000001</v>
      </c>
      <c r="H170" s="382">
        <v>11.057</v>
      </c>
      <c r="I170" s="380">
        <v>20.241</v>
      </c>
      <c r="J170" s="380">
        <v>7.97</v>
      </c>
      <c r="K170" s="380">
        <v>54</v>
      </c>
      <c r="L170" s="380">
        <v>1087764</v>
      </c>
      <c r="M170" s="380">
        <v>787823</v>
      </c>
      <c r="N170" s="380">
        <v>1.632293063661E-2</v>
      </c>
      <c r="O170" s="380">
        <v>1.1968001202840001E-2</v>
      </c>
      <c r="P170" s="380">
        <v>31</v>
      </c>
      <c r="Q170" s="380">
        <v>428348</v>
      </c>
      <c r="R170" s="380">
        <v>1.5948385226000001E-3</v>
      </c>
      <c r="S170" s="380">
        <v>2</v>
      </c>
      <c r="T170" s="380">
        <v>5</v>
      </c>
      <c r="U170" s="380">
        <v>1.036779285357E-2</v>
      </c>
      <c r="V170" s="380">
        <v>1.036779285357E-2</v>
      </c>
      <c r="W170" s="380">
        <v>8.8722961244599996E-3</v>
      </c>
      <c r="X170" s="380">
        <v>8.8722961244599996E-3</v>
      </c>
      <c r="Y170" s="380" t="s">
        <v>2481</v>
      </c>
      <c r="Z170" s="380" t="s">
        <v>2481</v>
      </c>
    </row>
    <row r="171" spans="2:26" x14ac:dyDescent="0.2">
      <c r="B171" s="380" t="s">
        <v>1843</v>
      </c>
      <c r="C171" s="380" t="s">
        <v>2506</v>
      </c>
      <c r="D171" s="380" t="s">
        <v>2547</v>
      </c>
      <c r="E171" s="381">
        <v>2032</v>
      </c>
      <c r="F171" s="382">
        <v>7.766</v>
      </c>
      <c r="G171" s="382">
        <v>1.387</v>
      </c>
      <c r="H171" s="382">
        <v>5.6079999999999997</v>
      </c>
      <c r="I171" s="380">
        <v>0.40799999999999997</v>
      </c>
      <c r="J171" s="380">
        <v>0.123</v>
      </c>
      <c r="K171" s="380">
        <v>3</v>
      </c>
      <c r="L171" s="380">
        <v>32893</v>
      </c>
      <c r="M171" s="380">
        <v>19243</v>
      </c>
      <c r="N171" s="380">
        <v>2.3090254704E-4</v>
      </c>
      <c r="O171" s="380">
        <v>1.9062884698E-4</v>
      </c>
      <c r="P171" s="380">
        <v>3</v>
      </c>
      <c r="Q171" s="380">
        <v>9920</v>
      </c>
      <c r="R171" s="380">
        <v>3.7588786730000001E-5</v>
      </c>
      <c r="S171" s="380">
        <v>1</v>
      </c>
      <c r="T171" s="380">
        <v>0</v>
      </c>
      <c r="U171" s="380">
        <v>2.71847475443E-3</v>
      </c>
      <c r="V171" s="380">
        <v>2.71847475443E-3</v>
      </c>
      <c r="W171" s="380">
        <v>0</v>
      </c>
      <c r="X171" s="380">
        <v>0</v>
      </c>
      <c r="Y171" s="380" t="s">
        <v>2481</v>
      </c>
      <c r="Z171" s="380" t="s">
        <v>2481</v>
      </c>
    </row>
    <row r="172" spans="2:26" x14ac:dyDescent="0.2">
      <c r="B172" s="380" t="s">
        <v>2247</v>
      </c>
      <c r="C172" s="380" t="s">
        <v>2506</v>
      </c>
      <c r="D172" s="380" t="s">
        <v>2547</v>
      </c>
      <c r="E172" s="381">
        <v>2261</v>
      </c>
      <c r="F172" s="382">
        <v>11.295999999999999</v>
      </c>
      <c r="G172" s="382">
        <v>0.3</v>
      </c>
      <c r="H172" s="382">
        <v>3.673</v>
      </c>
      <c r="I172" s="380">
        <v>0.60399999999999998</v>
      </c>
      <c r="J172" s="380">
        <v>1.5389999999999999</v>
      </c>
      <c r="K172" s="380">
        <v>8</v>
      </c>
      <c r="L172" s="380">
        <v>76273</v>
      </c>
      <c r="M172" s="380">
        <v>76273</v>
      </c>
      <c r="N172" s="380">
        <v>8.7528174808999999E-4</v>
      </c>
      <c r="O172" s="380">
        <v>8.7528174808999999E-4</v>
      </c>
      <c r="P172" s="380">
        <v>7</v>
      </c>
      <c r="Q172" s="380">
        <v>194289</v>
      </c>
      <c r="R172" s="380">
        <v>7.3163888452999998E-4</v>
      </c>
      <c r="S172" s="380">
        <v>1</v>
      </c>
      <c r="T172" s="380">
        <v>0</v>
      </c>
      <c r="U172" s="380">
        <v>3.0487190949699998E-3</v>
      </c>
      <c r="V172" s="380">
        <v>3.0487190949699998E-3</v>
      </c>
      <c r="W172" s="380">
        <v>0</v>
      </c>
      <c r="X172" s="380">
        <v>0</v>
      </c>
      <c r="Y172" s="380" t="s">
        <v>2481</v>
      </c>
      <c r="Z172" s="380" t="s">
        <v>2481</v>
      </c>
    </row>
    <row r="173" spans="2:26" x14ac:dyDescent="0.2">
      <c r="B173" s="380" t="s">
        <v>1844</v>
      </c>
      <c r="C173" s="380" t="s">
        <v>2506</v>
      </c>
      <c r="D173" s="380" t="s">
        <v>1779</v>
      </c>
      <c r="E173" s="381">
        <v>4063</v>
      </c>
      <c r="F173" s="382">
        <v>366.637</v>
      </c>
      <c r="G173" s="382">
        <v>8.1430000000000007</v>
      </c>
      <c r="H173" s="382">
        <v>11.057</v>
      </c>
      <c r="I173" s="380">
        <v>13.095000000000001</v>
      </c>
      <c r="J173" s="380">
        <v>1.0940000000000001</v>
      </c>
      <c r="K173" s="380">
        <v>54</v>
      </c>
      <c r="L173" s="380">
        <v>861519</v>
      </c>
      <c r="M173" s="380">
        <v>854270</v>
      </c>
      <c r="N173" s="380">
        <v>1.247813473701E-2</v>
      </c>
      <c r="O173" s="380">
        <v>1.243249121027E-2</v>
      </c>
      <c r="P173" s="380">
        <v>21</v>
      </c>
      <c r="Q173" s="380">
        <v>71974</v>
      </c>
      <c r="R173" s="380">
        <v>4.9536651081E-4</v>
      </c>
      <c r="S173" s="380">
        <v>0</v>
      </c>
      <c r="T173" s="380">
        <v>4</v>
      </c>
      <c r="U173" s="380">
        <v>0</v>
      </c>
      <c r="V173" s="380">
        <v>0</v>
      </c>
      <c r="W173" s="380">
        <v>2.9869660882E-3</v>
      </c>
      <c r="X173" s="380">
        <v>2.9869660882E-3</v>
      </c>
      <c r="Y173" s="380" t="s">
        <v>2481</v>
      </c>
      <c r="Z173" s="380" t="s">
        <v>2481</v>
      </c>
    </row>
    <row r="174" spans="2:26" x14ac:dyDescent="0.2">
      <c r="B174" s="380" t="s">
        <v>2228</v>
      </c>
      <c r="C174" s="380" t="s">
        <v>2506</v>
      </c>
      <c r="D174" s="380" t="s">
        <v>2547</v>
      </c>
      <c r="E174" s="381">
        <v>3836</v>
      </c>
      <c r="F174" s="382">
        <v>15.221</v>
      </c>
      <c r="G174" s="382">
        <v>7.15</v>
      </c>
      <c r="H174" s="382">
        <v>9.5960000000000001</v>
      </c>
      <c r="I174" s="380">
        <v>3.3180000000000001</v>
      </c>
      <c r="J174" s="380">
        <v>1.998</v>
      </c>
      <c r="K174" s="380">
        <v>11</v>
      </c>
      <c r="L174" s="380">
        <v>316700</v>
      </c>
      <c r="M174" s="380">
        <v>316700</v>
      </c>
      <c r="N174" s="380">
        <v>6.9270764112900002E-3</v>
      </c>
      <c r="O174" s="380">
        <v>6.9270764112900002E-3</v>
      </c>
      <c r="P174" s="380">
        <v>12</v>
      </c>
      <c r="Q174" s="380">
        <v>190768</v>
      </c>
      <c r="R174" s="380">
        <v>1.13437588518E-3</v>
      </c>
      <c r="S174" s="380">
        <v>0</v>
      </c>
      <c r="T174" s="380">
        <v>0</v>
      </c>
      <c r="U174" s="380">
        <v>0</v>
      </c>
      <c r="V174" s="380">
        <v>0</v>
      </c>
      <c r="W174" s="380">
        <v>0</v>
      </c>
      <c r="X174" s="380">
        <v>0</v>
      </c>
      <c r="Y174" s="380" t="s">
        <v>2481</v>
      </c>
      <c r="Z174" s="380" t="s">
        <v>2481</v>
      </c>
    </row>
    <row r="175" spans="2:26" x14ac:dyDescent="0.2">
      <c r="B175" s="380" t="s">
        <v>2207</v>
      </c>
      <c r="C175" s="380" t="s">
        <v>2506</v>
      </c>
      <c r="D175" s="380" t="s">
        <v>2547</v>
      </c>
      <c r="E175" s="381">
        <v>4782</v>
      </c>
      <c r="F175" s="382">
        <v>13.250999999999999</v>
      </c>
      <c r="G175" s="382">
        <v>1.006</v>
      </c>
      <c r="H175" s="382">
        <v>9.7539999999999996</v>
      </c>
      <c r="I175" s="380">
        <v>6.3369999999999997</v>
      </c>
      <c r="J175" s="380">
        <v>2.198</v>
      </c>
      <c r="K175" s="380">
        <v>11</v>
      </c>
      <c r="L175" s="380">
        <v>526471</v>
      </c>
      <c r="M175" s="380">
        <v>526471</v>
      </c>
      <c r="N175" s="380">
        <v>1.060675014062E-2</v>
      </c>
      <c r="O175" s="380">
        <v>1.060675014062E-2</v>
      </c>
      <c r="P175" s="380">
        <v>16</v>
      </c>
      <c r="Q175" s="380">
        <v>182629</v>
      </c>
      <c r="R175" s="380">
        <v>8.0278908797999995E-4</v>
      </c>
      <c r="S175" s="380">
        <v>1</v>
      </c>
      <c r="T175" s="380">
        <v>1</v>
      </c>
      <c r="U175" s="380">
        <v>6.04910974986E-3</v>
      </c>
      <c r="V175" s="380">
        <v>6.04910974986E-3</v>
      </c>
      <c r="W175" s="380">
        <v>4.02737001E-6</v>
      </c>
      <c r="X175" s="380">
        <v>4.02737001E-6</v>
      </c>
      <c r="Y175" s="380" t="s">
        <v>2481</v>
      </c>
      <c r="Z175" s="380" t="s">
        <v>2481</v>
      </c>
    </row>
    <row r="176" spans="2:26" x14ac:dyDescent="0.2">
      <c r="B176" s="380" t="s">
        <v>2255</v>
      </c>
      <c r="C176" s="380" t="s">
        <v>2506</v>
      </c>
      <c r="D176" s="380" t="s">
        <v>2547</v>
      </c>
      <c r="E176" s="381">
        <v>1190</v>
      </c>
      <c r="F176" s="382">
        <v>5.7169999999999996</v>
      </c>
      <c r="G176" s="382">
        <v>2.1120000000000001</v>
      </c>
      <c r="H176" s="382">
        <v>4.66</v>
      </c>
      <c r="I176" s="380">
        <v>1.575</v>
      </c>
      <c r="J176" s="380">
        <v>6.0999999999999999E-2</v>
      </c>
      <c r="K176" s="380">
        <v>3</v>
      </c>
      <c r="L176" s="380">
        <v>66148</v>
      </c>
      <c r="M176" s="380">
        <v>66148</v>
      </c>
      <c r="N176" s="380">
        <v>1.66867363939E-3</v>
      </c>
      <c r="O176" s="380">
        <v>1.66867363939E-3</v>
      </c>
      <c r="P176" s="380">
        <v>1</v>
      </c>
      <c r="Q176" s="380">
        <v>2550</v>
      </c>
      <c r="R176" s="380">
        <v>1.342456669E-5</v>
      </c>
      <c r="S176" s="380">
        <v>0</v>
      </c>
      <c r="T176" s="380">
        <v>0</v>
      </c>
      <c r="U176" s="380">
        <v>0</v>
      </c>
      <c r="V176" s="380">
        <v>0</v>
      </c>
      <c r="W176" s="380">
        <v>0</v>
      </c>
      <c r="X176" s="380">
        <v>0</v>
      </c>
      <c r="Y176" s="380" t="s">
        <v>2481</v>
      </c>
      <c r="Z176" s="380" t="s">
        <v>2481</v>
      </c>
    </row>
    <row r="177" spans="2:26" x14ac:dyDescent="0.2">
      <c r="B177" s="380" t="s">
        <v>2174</v>
      </c>
      <c r="C177" s="380" t="s">
        <v>2506</v>
      </c>
      <c r="D177" s="380" t="s">
        <v>2547</v>
      </c>
      <c r="E177" s="381">
        <v>1371</v>
      </c>
      <c r="F177" s="382">
        <v>5.84</v>
      </c>
      <c r="G177" s="382">
        <v>1.571</v>
      </c>
      <c r="H177" s="382">
        <v>4.5019999999999998</v>
      </c>
      <c r="I177" s="380">
        <v>6.79</v>
      </c>
      <c r="J177" s="380">
        <v>4.5430000000000001</v>
      </c>
      <c r="K177" s="380">
        <v>12</v>
      </c>
      <c r="L177" s="380">
        <v>355505</v>
      </c>
      <c r="M177" s="380">
        <v>355505</v>
      </c>
      <c r="N177" s="380">
        <v>4.2555876402700001E-3</v>
      </c>
      <c r="O177" s="380">
        <v>4.2555876402700001E-3</v>
      </c>
      <c r="P177" s="380">
        <v>7</v>
      </c>
      <c r="Q177" s="380">
        <v>237895</v>
      </c>
      <c r="R177" s="380">
        <v>1.23908750535E-3</v>
      </c>
      <c r="S177" s="380">
        <v>0</v>
      </c>
      <c r="T177" s="380">
        <v>0</v>
      </c>
      <c r="U177" s="380">
        <v>0</v>
      </c>
      <c r="V177" s="380">
        <v>0</v>
      </c>
      <c r="W177" s="380">
        <v>0</v>
      </c>
      <c r="X177" s="380">
        <v>0</v>
      </c>
      <c r="Y177" s="380" t="s">
        <v>2485</v>
      </c>
      <c r="Z177" s="380" t="s">
        <v>2481</v>
      </c>
    </row>
    <row r="178" spans="2:26" x14ac:dyDescent="0.2">
      <c r="B178" s="380" t="s">
        <v>2104</v>
      </c>
      <c r="C178" s="380" t="s">
        <v>2506</v>
      </c>
      <c r="D178" s="380" t="s">
        <v>2547</v>
      </c>
      <c r="E178" s="381">
        <v>250</v>
      </c>
      <c r="F178" s="382">
        <v>5.4420000000000002</v>
      </c>
      <c r="G178" s="382">
        <v>0.442</v>
      </c>
      <c r="H178" s="382">
        <v>3.87</v>
      </c>
      <c r="I178" s="380">
        <v>3.2949999999999999</v>
      </c>
      <c r="J178" s="380">
        <v>0.78100000000000003</v>
      </c>
      <c r="K178" s="380">
        <v>6</v>
      </c>
      <c r="L178" s="380">
        <v>41480</v>
      </c>
      <c r="M178" s="380">
        <v>41480</v>
      </c>
      <c r="N178" s="380">
        <v>7.9607680463000005E-4</v>
      </c>
      <c r="O178" s="380">
        <v>7.9607680463000005E-4</v>
      </c>
      <c r="P178" s="380">
        <v>2</v>
      </c>
      <c r="Q178" s="380">
        <v>9835</v>
      </c>
      <c r="R178" s="380">
        <v>3.7588786730000001E-5</v>
      </c>
      <c r="S178" s="380">
        <v>0</v>
      </c>
      <c r="T178" s="380">
        <v>0</v>
      </c>
      <c r="U178" s="380">
        <v>0</v>
      </c>
      <c r="V178" s="380">
        <v>0</v>
      </c>
      <c r="W178" s="380">
        <v>0</v>
      </c>
      <c r="X178" s="380">
        <v>0</v>
      </c>
      <c r="Y178" s="380" t="s">
        <v>2481</v>
      </c>
      <c r="Z178" s="380" t="s">
        <v>2481</v>
      </c>
    </row>
    <row r="179" spans="2:26" x14ac:dyDescent="0.2">
      <c r="B179" s="380" t="s">
        <v>1989</v>
      </c>
      <c r="C179" s="380" t="s">
        <v>2506</v>
      </c>
      <c r="D179" s="380" t="s">
        <v>2547</v>
      </c>
      <c r="E179" s="381">
        <v>2873</v>
      </c>
      <c r="F179" s="382">
        <v>15.555</v>
      </c>
      <c r="G179" s="382">
        <v>2.16</v>
      </c>
      <c r="H179" s="382">
        <v>7.5030000000000001</v>
      </c>
      <c r="I179" s="380">
        <v>4.2720000000000002</v>
      </c>
      <c r="J179" s="380">
        <v>3.758</v>
      </c>
      <c r="K179" s="380">
        <v>11</v>
      </c>
      <c r="L179" s="380">
        <v>247189</v>
      </c>
      <c r="M179" s="380">
        <v>247189</v>
      </c>
      <c r="N179" s="380">
        <v>8.3715597869799992E-3</v>
      </c>
      <c r="O179" s="380">
        <v>8.3715597869799992E-3</v>
      </c>
      <c r="P179" s="380">
        <v>18</v>
      </c>
      <c r="Q179" s="380">
        <v>217445</v>
      </c>
      <c r="R179" s="380">
        <v>1.3263471888300001E-3</v>
      </c>
      <c r="S179" s="380">
        <v>3</v>
      </c>
      <c r="T179" s="380">
        <v>0</v>
      </c>
      <c r="U179" s="380">
        <v>1.1571976485529999E-2</v>
      </c>
      <c r="V179" s="380">
        <v>1.1571976485529999E-2</v>
      </c>
      <c r="W179" s="380">
        <v>0</v>
      </c>
      <c r="X179" s="380">
        <v>0</v>
      </c>
      <c r="Y179" s="380" t="s">
        <v>2481</v>
      </c>
      <c r="Z179" s="380" t="s">
        <v>2481</v>
      </c>
    </row>
    <row r="180" spans="2:26" x14ac:dyDescent="0.2">
      <c r="B180" s="380" t="s">
        <v>2071</v>
      </c>
      <c r="C180" s="380" t="s">
        <v>2506</v>
      </c>
      <c r="D180" s="380" t="s">
        <v>1783</v>
      </c>
      <c r="E180" s="381">
        <v>4002</v>
      </c>
      <c r="F180" s="382">
        <v>42.164000000000001</v>
      </c>
      <c r="G180" s="382">
        <v>3.508</v>
      </c>
      <c r="H180" s="382">
        <v>7.6219999999999999</v>
      </c>
      <c r="I180" s="380">
        <v>6.1870000000000003</v>
      </c>
      <c r="J180" s="380">
        <v>0.56200000000000006</v>
      </c>
      <c r="K180" s="380">
        <v>16</v>
      </c>
      <c r="L180" s="380">
        <v>630089</v>
      </c>
      <c r="M180" s="380">
        <v>630089</v>
      </c>
      <c r="N180" s="380">
        <v>1.126052653835E-2</v>
      </c>
      <c r="O180" s="380">
        <v>1.126052653835E-2</v>
      </c>
      <c r="P180" s="380">
        <v>4</v>
      </c>
      <c r="Q180" s="380">
        <v>57247</v>
      </c>
      <c r="R180" s="380">
        <v>2.1882043701999999E-4</v>
      </c>
      <c r="S180" s="380">
        <v>3</v>
      </c>
      <c r="T180" s="380">
        <v>0</v>
      </c>
      <c r="U180" s="380">
        <v>1.6380656273370001E-2</v>
      </c>
      <c r="V180" s="380">
        <v>1.6380656273370001E-2</v>
      </c>
      <c r="W180" s="380">
        <v>0</v>
      </c>
      <c r="X180" s="380">
        <v>0</v>
      </c>
      <c r="Y180" s="380" t="s">
        <v>2481</v>
      </c>
      <c r="Z180" s="380" t="s">
        <v>2481</v>
      </c>
    </row>
    <row r="181" spans="2:26" x14ac:dyDescent="0.2">
      <c r="B181" s="380" t="s">
        <v>2085</v>
      </c>
      <c r="C181" s="380" t="s">
        <v>2506</v>
      </c>
      <c r="D181" s="380" t="s">
        <v>2547</v>
      </c>
      <c r="E181" s="381">
        <v>569</v>
      </c>
      <c r="F181" s="382">
        <v>3.85</v>
      </c>
      <c r="G181" s="382">
        <v>0.82199999999999995</v>
      </c>
      <c r="H181" s="382">
        <v>6.516</v>
      </c>
      <c r="I181" s="380">
        <v>2.6640000000000001</v>
      </c>
      <c r="J181" s="380">
        <v>0.45</v>
      </c>
      <c r="K181" s="380">
        <v>4</v>
      </c>
      <c r="L181" s="380">
        <v>36946</v>
      </c>
      <c r="M181" s="380">
        <v>36946</v>
      </c>
      <c r="N181" s="380">
        <v>1.5505374525300001E-3</v>
      </c>
      <c r="O181" s="380">
        <v>1.5505374525300001E-3</v>
      </c>
      <c r="P181" s="380">
        <v>2</v>
      </c>
      <c r="Q181" s="380">
        <v>6246</v>
      </c>
      <c r="R181" s="380">
        <v>2.2821763370000001E-5</v>
      </c>
      <c r="S181" s="380">
        <v>2</v>
      </c>
      <c r="T181" s="380">
        <v>0</v>
      </c>
      <c r="U181" s="380">
        <v>8.2561085135E-4</v>
      </c>
      <c r="V181" s="380">
        <v>8.2561085135E-4</v>
      </c>
      <c r="W181" s="380">
        <v>0</v>
      </c>
      <c r="X181" s="380">
        <v>0</v>
      </c>
      <c r="Y181" s="380" t="s">
        <v>2481</v>
      </c>
      <c r="Z181" s="380" t="s">
        <v>2481</v>
      </c>
    </row>
    <row r="182" spans="2:26" x14ac:dyDescent="0.2">
      <c r="B182" s="380" t="s">
        <v>2526</v>
      </c>
      <c r="C182" s="380" t="s">
        <v>2506</v>
      </c>
      <c r="D182" s="380" t="s">
        <v>1783</v>
      </c>
      <c r="E182" s="381">
        <v>1</v>
      </c>
      <c r="F182" s="382">
        <v>2.4169999999999998</v>
      </c>
      <c r="G182" s="382">
        <v>0.52800000000000002</v>
      </c>
      <c r="H182" s="382">
        <v>0</v>
      </c>
      <c r="I182" s="380">
        <v>0</v>
      </c>
      <c r="J182" s="380">
        <v>0</v>
      </c>
      <c r="K182" s="380">
        <v>1</v>
      </c>
      <c r="L182" s="380">
        <v>39</v>
      </c>
      <c r="M182" s="380">
        <v>39</v>
      </c>
      <c r="N182" s="380">
        <v>1.34245667E-6</v>
      </c>
      <c r="O182" s="380">
        <v>1.34245667E-6</v>
      </c>
      <c r="P182" s="380">
        <v>0</v>
      </c>
      <c r="Q182" s="380">
        <v>0</v>
      </c>
      <c r="R182" s="380">
        <v>0</v>
      </c>
      <c r="S182" s="380">
        <v>0</v>
      </c>
      <c r="T182" s="380">
        <v>0</v>
      </c>
      <c r="U182" s="380">
        <v>0</v>
      </c>
      <c r="V182" s="380">
        <v>0</v>
      </c>
      <c r="W182" s="380">
        <v>0</v>
      </c>
      <c r="X182" s="380">
        <v>0</v>
      </c>
      <c r="Y182" s="380" t="s">
        <v>2481</v>
      </c>
      <c r="Z182" s="380" t="s">
        <v>2481</v>
      </c>
    </row>
    <row r="183" spans="2:26" x14ac:dyDescent="0.2">
      <c r="B183" s="380" t="s">
        <v>2064</v>
      </c>
      <c r="C183" s="380" t="s">
        <v>2506</v>
      </c>
      <c r="D183" s="380" t="s">
        <v>1783</v>
      </c>
      <c r="E183" s="381">
        <v>4436</v>
      </c>
      <c r="F183" s="382">
        <v>41.39</v>
      </c>
      <c r="G183" s="382">
        <v>5.8769999999999998</v>
      </c>
      <c r="H183" s="382">
        <v>10.505000000000001</v>
      </c>
      <c r="I183" s="380">
        <v>5.4850000000000003</v>
      </c>
      <c r="J183" s="380">
        <v>0.96199999999999997</v>
      </c>
      <c r="K183" s="380">
        <v>12</v>
      </c>
      <c r="L183" s="380">
        <v>383957</v>
      </c>
      <c r="M183" s="380">
        <v>383957</v>
      </c>
      <c r="N183" s="380">
        <v>1.0126150653169999E-2</v>
      </c>
      <c r="O183" s="380">
        <v>1.0126150653169999E-2</v>
      </c>
      <c r="P183" s="380">
        <v>17</v>
      </c>
      <c r="Q183" s="380">
        <v>67373</v>
      </c>
      <c r="R183" s="380">
        <v>3.2353205718999999E-4</v>
      </c>
      <c r="S183" s="380">
        <v>2</v>
      </c>
      <c r="T183" s="380">
        <v>0</v>
      </c>
      <c r="U183" s="380">
        <v>1.206734299634E-2</v>
      </c>
      <c r="V183" s="380">
        <v>1.206734299634E-2</v>
      </c>
      <c r="W183" s="380">
        <v>0</v>
      </c>
      <c r="X183" s="380">
        <v>0</v>
      </c>
      <c r="Y183" s="380" t="s">
        <v>2481</v>
      </c>
      <c r="Z183" s="380" t="s">
        <v>2481</v>
      </c>
    </row>
    <row r="184" spans="2:26" x14ac:dyDescent="0.2">
      <c r="B184" s="380" t="s">
        <v>2135</v>
      </c>
      <c r="C184" s="380" t="s">
        <v>2506</v>
      </c>
      <c r="D184" s="380" t="s">
        <v>1783</v>
      </c>
      <c r="E184" s="381">
        <v>3313</v>
      </c>
      <c r="F184" s="382">
        <v>30.172999999999998</v>
      </c>
      <c r="G184" s="382">
        <v>5.1219999999999999</v>
      </c>
      <c r="H184" s="382">
        <v>9.32</v>
      </c>
      <c r="I184" s="380">
        <v>4.4160000000000004</v>
      </c>
      <c r="J184" s="380">
        <v>0.125</v>
      </c>
      <c r="K184" s="380">
        <v>19</v>
      </c>
      <c r="L184" s="380">
        <v>221443</v>
      </c>
      <c r="M184" s="380">
        <v>221443</v>
      </c>
      <c r="N184" s="380">
        <v>5.6893313626099999E-3</v>
      </c>
      <c r="O184" s="380">
        <v>5.6893313626099999E-3</v>
      </c>
      <c r="P184" s="380">
        <v>5</v>
      </c>
      <c r="Q184" s="380">
        <v>6282</v>
      </c>
      <c r="R184" s="380">
        <v>1.0739653351E-4</v>
      </c>
      <c r="S184" s="380">
        <v>2</v>
      </c>
      <c r="T184" s="380">
        <v>1</v>
      </c>
      <c r="U184" s="380">
        <v>8.8333648810699997E-3</v>
      </c>
      <c r="V184" s="380">
        <v>8.8333648810699997E-3</v>
      </c>
      <c r="W184" s="380">
        <v>1.34245667E-6</v>
      </c>
      <c r="X184" s="380">
        <v>1.34245667E-6</v>
      </c>
      <c r="Y184" s="380" t="s">
        <v>2481</v>
      </c>
      <c r="Z184" s="380" t="s">
        <v>2481</v>
      </c>
    </row>
    <row r="185" spans="2:26" x14ac:dyDescent="0.2">
      <c r="B185" s="380" t="s">
        <v>2188</v>
      </c>
      <c r="C185" s="380" t="s">
        <v>2506</v>
      </c>
      <c r="D185" s="380" t="s">
        <v>2547</v>
      </c>
      <c r="E185" s="381">
        <v>2622</v>
      </c>
      <c r="F185" s="382">
        <v>11.807</v>
      </c>
      <c r="G185" s="382">
        <v>0.94899999999999995</v>
      </c>
      <c r="H185" s="382">
        <v>6.0819999999999999</v>
      </c>
      <c r="I185" s="380">
        <v>1.841</v>
      </c>
      <c r="J185" s="380">
        <v>1.8979999999999999</v>
      </c>
      <c r="K185" s="380">
        <v>9</v>
      </c>
      <c r="L185" s="380">
        <v>146845</v>
      </c>
      <c r="M185" s="380">
        <v>146845</v>
      </c>
      <c r="N185" s="380">
        <v>3.9857538498299996E-3</v>
      </c>
      <c r="O185" s="380">
        <v>3.9857538498299996E-3</v>
      </c>
      <c r="P185" s="380">
        <v>8</v>
      </c>
      <c r="Q185" s="380">
        <v>151412</v>
      </c>
      <c r="R185" s="380">
        <v>6.5243394106000001E-4</v>
      </c>
      <c r="S185" s="380">
        <v>0</v>
      </c>
      <c r="T185" s="380">
        <v>0</v>
      </c>
      <c r="U185" s="380">
        <v>0</v>
      </c>
      <c r="V185" s="380">
        <v>0</v>
      </c>
      <c r="W185" s="380">
        <v>0</v>
      </c>
      <c r="X185" s="380">
        <v>0</v>
      </c>
      <c r="Y185" s="380" t="s">
        <v>2481</v>
      </c>
      <c r="Z185" s="380" t="s">
        <v>2481</v>
      </c>
    </row>
    <row r="186" spans="2:26" x14ac:dyDescent="0.2">
      <c r="B186" s="380" t="s">
        <v>2139</v>
      </c>
      <c r="C186" s="380" t="s">
        <v>2506</v>
      </c>
      <c r="D186" s="380" t="s">
        <v>2547</v>
      </c>
      <c r="E186" s="381">
        <v>537</v>
      </c>
      <c r="F186" s="382">
        <v>6.7480000000000002</v>
      </c>
      <c r="G186" s="382">
        <v>0.93700000000000006</v>
      </c>
      <c r="H186" s="382">
        <v>6.95</v>
      </c>
      <c r="I186" s="380">
        <v>2.7149999999999999</v>
      </c>
      <c r="J186" s="380">
        <v>0.42099999999999999</v>
      </c>
      <c r="K186" s="380">
        <v>3</v>
      </c>
      <c r="L186" s="380">
        <v>37130</v>
      </c>
      <c r="M186" s="380">
        <v>37130</v>
      </c>
      <c r="N186" s="380">
        <v>8.4977507139000002E-4</v>
      </c>
      <c r="O186" s="380">
        <v>8.4977507139000002E-4</v>
      </c>
      <c r="P186" s="380">
        <v>2</v>
      </c>
      <c r="Q186" s="380">
        <v>5760</v>
      </c>
      <c r="R186" s="380">
        <v>3.0876503380000003E-5</v>
      </c>
      <c r="S186" s="380">
        <v>0</v>
      </c>
      <c r="T186" s="380">
        <v>0</v>
      </c>
      <c r="U186" s="380">
        <v>0</v>
      </c>
      <c r="V186" s="380">
        <v>0</v>
      </c>
      <c r="W186" s="380">
        <v>0</v>
      </c>
      <c r="X186" s="380">
        <v>0</v>
      </c>
      <c r="Y186" s="380" t="s">
        <v>2481</v>
      </c>
      <c r="Z186" s="380" t="s">
        <v>2481</v>
      </c>
    </row>
    <row r="187" spans="2:26" x14ac:dyDescent="0.2">
      <c r="B187" s="380" t="s">
        <v>1845</v>
      </c>
      <c r="C187" s="380" t="s">
        <v>2500</v>
      </c>
      <c r="D187" s="380" t="s">
        <v>1783</v>
      </c>
      <c r="E187" s="381">
        <v>1486</v>
      </c>
      <c r="F187" s="382">
        <v>91.816999999999993</v>
      </c>
      <c r="G187" s="382">
        <v>10.866</v>
      </c>
      <c r="H187" s="382">
        <v>8.1669999999999998</v>
      </c>
      <c r="I187" s="380">
        <v>6.1109999999999998</v>
      </c>
      <c r="J187" s="380">
        <v>2.363</v>
      </c>
      <c r="K187" s="380">
        <v>28</v>
      </c>
      <c r="L187" s="380">
        <v>153913</v>
      </c>
      <c r="M187" s="380">
        <v>143182</v>
      </c>
      <c r="N187" s="380">
        <v>5.1335543017000003E-3</v>
      </c>
      <c r="O187" s="380">
        <v>5.06777392493E-3</v>
      </c>
      <c r="P187" s="380">
        <v>9</v>
      </c>
      <c r="Q187" s="380">
        <v>59524</v>
      </c>
      <c r="R187" s="380">
        <v>2.9131309714E-4</v>
      </c>
      <c r="S187" s="380">
        <v>1</v>
      </c>
      <c r="T187" s="380">
        <v>5</v>
      </c>
      <c r="U187" s="380">
        <v>3.9857538498299996E-3</v>
      </c>
      <c r="V187" s="380">
        <v>3.9857538498299996E-3</v>
      </c>
      <c r="W187" s="380">
        <v>8.8655838411199998E-3</v>
      </c>
      <c r="X187" s="380">
        <v>8.8655838411199998E-3</v>
      </c>
      <c r="Y187" s="380" t="s">
        <v>2481</v>
      </c>
      <c r="Z187" s="380" t="s">
        <v>2481</v>
      </c>
    </row>
    <row r="188" spans="2:26" x14ac:dyDescent="0.2">
      <c r="B188" s="380" t="s">
        <v>1846</v>
      </c>
      <c r="C188" s="380" t="s">
        <v>2500</v>
      </c>
      <c r="D188" s="380" t="s">
        <v>1783</v>
      </c>
      <c r="E188" s="381">
        <v>1900</v>
      </c>
      <c r="F188" s="382">
        <v>184.89</v>
      </c>
      <c r="G188" s="382">
        <v>2.7280000000000002</v>
      </c>
      <c r="H188" s="382">
        <v>5.4180000000000001</v>
      </c>
      <c r="I188" s="380">
        <v>12.952</v>
      </c>
      <c r="J188" s="380">
        <v>1.53</v>
      </c>
      <c r="K188" s="380">
        <v>40</v>
      </c>
      <c r="L188" s="380">
        <v>492415</v>
      </c>
      <c r="M188" s="380">
        <v>489967</v>
      </c>
      <c r="N188" s="380">
        <v>6.4437920104999996E-3</v>
      </c>
      <c r="O188" s="380">
        <v>6.4276825304799999E-3</v>
      </c>
      <c r="P188" s="380">
        <v>15</v>
      </c>
      <c r="Q188" s="380">
        <v>58171</v>
      </c>
      <c r="R188" s="380">
        <v>3.0071029382E-4</v>
      </c>
      <c r="S188" s="380">
        <v>2</v>
      </c>
      <c r="T188" s="380">
        <v>0</v>
      </c>
      <c r="U188" s="380">
        <v>5.1053627116599996E-3</v>
      </c>
      <c r="V188" s="380">
        <v>5.1053627116599996E-3</v>
      </c>
      <c r="W188" s="380">
        <v>0</v>
      </c>
      <c r="X188" s="380">
        <v>0</v>
      </c>
      <c r="Y188" s="380" t="s">
        <v>2481</v>
      </c>
      <c r="Z188" s="380" t="s">
        <v>2481</v>
      </c>
    </row>
    <row r="189" spans="2:26" x14ac:dyDescent="0.2">
      <c r="B189" s="380" t="s">
        <v>2020</v>
      </c>
      <c r="C189" s="380" t="s">
        <v>2500</v>
      </c>
      <c r="D189" s="380" t="s">
        <v>1783</v>
      </c>
      <c r="E189" s="381">
        <v>1180</v>
      </c>
      <c r="F189" s="382">
        <v>37.375</v>
      </c>
      <c r="G189" s="382">
        <v>4.2750000000000004</v>
      </c>
      <c r="H189" s="382">
        <v>3.625</v>
      </c>
      <c r="I189" s="380">
        <v>1.8879999999999999</v>
      </c>
      <c r="J189" s="380">
        <v>1.883</v>
      </c>
      <c r="K189" s="380">
        <v>12</v>
      </c>
      <c r="L189" s="380">
        <v>51438</v>
      </c>
      <c r="M189" s="380">
        <v>51438</v>
      </c>
      <c r="N189" s="380">
        <v>4.7388720410999999E-4</v>
      </c>
      <c r="O189" s="380">
        <v>4.7388720410999999E-4</v>
      </c>
      <c r="P189" s="380">
        <v>11</v>
      </c>
      <c r="Q189" s="380">
        <v>51295</v>
      </c>
      <c r="R189" s="380">
        <v>1.69955014277E-3</v>
      </c>
      <c r="S189" s="380">
        <v>1</v>
      </c>
      <c r="T189" s="380">
        <v>0</v>
      </c>
      <c r="U189" s="380">
        <v>1.59081115259E-3</v>
      </c>
      <c r="V189" s="380">
        <v>1.59081115259E-3</v>
      </c>
      <c r="W189" s="380">
        <v>0</v>
      </c>
      <c r="X189" s="380">
        <v>0</v>
      </c>
      <c r="Y189" s="380" t="s">
        <v>2481</v>
      </c>
      <c r="Z189" s="380" t="s">
        <v>2481</v>
      </c>
    </row>
    <row r="190" spans="2:26" x14ac:dyDescent="0.2">
      <c r="B190" s="380" t="s">
        <v>1933</v>
      </c>
      <c r="C190" s="380" t="s">
        <v>2500</v>
      </c>
      <c r="D190" s="380" t="s">
        <v>1783</v>
      </c>
      <c r="E190" s="381">
        <v>966</v>
      </c>
      <c r="F190" s="382">
        <v>84.637</v>
      </c>
      <c r="G190" s="382">
        <v>7.4950000000000001</v>
      </c>
      <c r="H190" s="382">
        <v>5.6970000000000001</v>
      </c>
      <c r="I190" s="380">
        <v>12.378</v>
      </c>
      <c r="J190" s="380">
        <v>0.313</v>
      </c>
      <c r="K190" s="380">
        <v>32</v>
      </c>
      <c r="L190" s="380">
        <v>348606</v>
      </c>
      <c r="M190" s="380">
        <v>147368</v>
      </c>
      <c r="N190" s="380">
        <v>1.7076048827800001E-3</v>
      </c>
      <c r="O190" s="380">
        <v>7.6520030125000005E-4</v>
      </c>
      <c r="P190" s="380">
        <v>5</v>
      </c>
      <c r="Q190" s="380">
        <v>8826</v>
      </c>
      <c r="R190" s="380">
        <v>2.9131309714E-4</v>
      </c>
      <c r="S190" s="380">
        <v>3</v>
      </c>
      <c r="T190" s="380">
        <v>10</v>
      </c>
      <c r="U190" s="380">
        <v>7.7808788526800001E-3</v>
      </c>
      <c r="V190" s="380">
        <v>7.7808788526800001E-3</v>
      </c>
      <c r="W190" s="380">
        <v>9.8214129893400004E-3</v>
      </c>
      <c r="X190" s="380">
        <v>9.8214129893400004E-3</v>
      </c>
      <c r="Y190" s="380" t="s">
        <v>2481</v>
      </c>
      <c r="Z190" s="380" t="s">
        <v>2485</v>
      </c>
    </row>
    <row r="191" spans="2:26" x14ac:dyDescent="0.2">
      <c r="B191" s="380" t="s">
        <v>1847</v>
      </c>
      <c r="C191" s="380" t="s">
        <v>2493</v>
      </c>
      <c r="D191" s="380" t="s">
        <v>1779</v>
      </c>
      <c r="E191" s="381">
        <v>1181</v>
      </c>
      <c r="F191" s="382">
        <v>495.50900000000001</v>
      </c>
      <c r="G191" s="382">
        <v>1.2150000000000001</v>
      </c>
      <c r="H191" s="382">
        <v>2.7090000000000001</v>
      </c>
      <c r="I191" s="380">
        <v>1.1519999999999999</v>
      </c>
      <c r="J191" s="380">
        <v>1.256</v>
      </c>
      <c r="K191" s="380">
        <v>33</v>
      </c>
      <c r="L191" s="380">
        <v>75565</v>
      </c>
      <c r="M191" s="380">
        <v>74950</v>
      </c>
      <c r="N191" s="380">
        <v>2.5399280174700002E-3</v>
      </c>
      <c r="O191" s="380">
        <v>2.5359006474700001E-3</v>
      </c>
      <c r="P191" s="380">
        <v>27</v>
      </c>
      <c r="Q191" s="380">
        <v>82431</v>
      </c>
      <c r="R191" s="380">
        <v>4.2421630736000002E-4</v>
      </c>
      <c r="S191" s="380">
        <v>0</v>
      </c>
      <c r="T191" s="380">
        <v>7</v>
      </c>
      <c r="U191" s="380">
        <v>0</v>
      </c>
      <c r="V191" s="380">
        <v>0</v>
      </c>
      <c r="W191" s="380">
        <v>2.7010228177399998E-3</v>
      </c>
      <c r="X191" s="380">
        <v>2.7010228177399998E-3</v>
      </c>
      <c r="Y191" s="380" t="s">
        <v>2481</v>
      </c>
      <c r="Z191" s="380" t="s">
        <v>2481</v>
      </c>
    </row>
    <row r="192" spans="2:26" x14ac:dyDescent="0.2">
      <c r="B192" s="380" t="s">
        <v>2005</v>
      </c>
      <c r="C192" s="380" t="s">
        <v>2493</v>
      </c>
      <c r="D192" s="380" t="s">
        <v>1779</v>
      </c>
      <c r="E192" s="381">
        <v>1390</v>
      </c>
      <c r="F192" s="382">
        <v>655.52499999999998</v>
      </c>
      <c r="G192" s="382">
        <v>2.492</v>
      </c>
      <c r="H192" s="382">
        <v>2.8279999999999998</v>
      </c>
      <c r="I192" s="380">
        <v>7.524</v>
      </c>
      <c r="J192" s="380">
        <v>2.2189999999999999</v>
      </c>
      <c r="K192" s="380">
        <v>40</v>
      </c>
      <c r="L192" s="380">
        <v>649912</v>
      </c>
      <c r="M192" s="380">
        <v>649912</v>
      </c>
      <c r="N192" s="380">
        <v>4.2461904435900002E-3</v>
      </c>
      <c r="O192" s="380">
        <v>4.2461904435900002E-3</v>
      </c>
      <c r="P192" s="380">
        <v>45</v>
      </c>
      <c r="Q192" s="380">
        <v>191716</v>
      </c>
      <c r="R192" s="380">
        <v>9.3166492819000003E-4</v>
      </c>
      <c r="S192" s="380">
        <v>2</v>
      </c>
      <c r="T192" s="380">
        <v>15</v>
      </c>
      <c r="U192" s="380">
        <v>3.7280021694100001E-3</v>
      </c>
      <c r="V192" s="380">
        <v>3.7280021694100001E-3</v>
      </c>
      <c r="W192" s="380">
        <v>1.087524147439E-2</v>
      </c>
      <c r="X192" s="380">
        <v>1.087524147439E-2</v>
      </c>
      <c r="Y192" s="380" t="s">
        <v>2481</v>
      </c>
      <c r="Z192" s="380" t="s">
        <v>2481</v>
      </c>
    </row>
    <row r="193" spans="2:26" x14ac:dyDescent="0.2">
      <c r="B193" s="380" t="s">
        <v>1848</v>
      </c>
      <c r="C193" s="380" t="s">
        <v>2493</v>
      </c>
      <c r="D193" s="380" t="s">
        <v>1779</v>
      </c>
      <c r="E193" s="381">
        <v>1726</v>
      </c>
      <c r="F193" s="382">
        <v>1003.794</v>
      </c>
      <c r="G193" s="382">
        <v>0.376</v>
      </c>
      <c r="H193" s="382">
        <v>5.1390000000000002</v>
      </c>
      <c r="I193" s="380">
        <v>5.4889999999999999</v>
      </c>
      <c r="J193" s="380">
        <v>4.5439999999999996</v>
      </c>
      <c r="K193" s="380">
        <v>41</v>
      </c>
      <c r="L193" s="380">
        <v>339676</v>
      </c>
      <c r="M193" s="380">
        <v>338878</v>
      </c>
      <c r="N193" s="380">
        <v>2.2069987636E-3</v>
      </c>
      <c r="O193" s="380">
        <v>2.2043138502599998E-3</v>
      </c>
      <c r="P193" s="380">
        <v>32</v>
      </c>
      <c r="Q193" s="380">
        <v>281234</v>
      </c>
      <c r="R193" s="380">
        <v>1.1679373019E-3</v>
      </c>
      <c r="S193" s="380">
        <v>2</v>
      </c>
      <c r="T193" s="380">
        <v>18</v>
      </c>
      <c r="U193" s="380">
        <v>4.6462425309100001E-3</v>
      </c>
      <c r="V193" s="380">
        <v>4.6462425309100001E-3</v>
      </c>
      <c r="W193" s="380">
        <v>1.4321327743340001E-2</v>
      </c>
      <c r="X193" s="380">
        <v>1.4321327743340001E-2</v>
      </c>
      <c r="Y193" s="380" t="s">
        <v>2481</v>
      </c>
      <c r="Z193" s="380" t="s">
        <v>2481</v>
      </c>
    </row>
    <row r="194" spans="2:26" x14ac:dyDescent="0.2">
      <c r="B194" s="380" t="s">
        <v>1849</v>
      </c>
      <c r="C194" s="380" t="s">
        <v>2493</v>
      </c>
      <c r="D194" s="380" t="s">
        <v>1779</v>
      </c>
      <c r="E194" s="381">
        <v>2046</v>
      </c>
      <c r="F194" s="382">
        <v>1075.991</v>
      </c>
      <c r="G194" s="382">
        <v>0.32700000000000001</v>
      </c>
      <c r="H194" s="382">
        <v>4.2229999999999999</v>
      </c>
      <c r="I194" s="380">
        <v>9.907</v>
      </c>
      <c r="J194" s="380">
        <v>0.66500000000000004</v>
      </c>
      <c r="K194" s="380">
        <v>53</v>
      </c>
      <c r="L194" s="380">
        <v>840526</v>
      </c>
      <c r="M194" s="380">
        <v>481385</v>
      </c>
      <c r="N194" s="380">
        <v>9.7046192591499995E-3</v>
      </c>
      <c r="O194" s="380">
        <v>7.6493180991399996E-3</v>
      </c>
      <c r="P194" s="380">
        <v>17</v>
      </c>
      <c r="Q194" s="380">
        <v>56450</v>
      </c>
      <c r="R194" s="380">
        <v>3.6246330058999998E-4</v>
      </c>
      <c r="S194" s="380">
        <v>1</v>
      </c>
      <c r="T194" s="380">
        <v>10</v>
      </c>
      <c r="U194" s="380">
        <v>2.7587484544999998E-3</v>
      </c>
      <c r="V194" s="380">
        <v>2.7587484544999998E-3</v>
      </c>
      <c r="W194" s="380">
        <v>1.5373813771729999E-2</v>
      </c>
      <c r="X194" s="380">
        <v>1.0881953757740001E-2</v>
      </c>
      <c r="Y194" s="380" t="s">
        <v>2481</v>
      </c>
      <c r="Z194" s="380" t="s">
        <v>2481</v>
      </c>
    </row>
    <row r="195" spans="2:26" x14ac:dyDescent="0.2">
      <c r="B195" s="380" t="s">
        <v>1934</v>
      </c>
      <c r="C195" s="380" t="s">
        <v>2493</v>
      </c>
      <c r="D195" s="380" t="s">
        <v>1779</v>
      </c>
      <c r="E195" s="381">
        <v>1686</v>
      </c>
      <c r="F195" s="382">
        <v>419.76600000000002</v>
      </c>
      <c r="G195" s="382">
        <v>0.52300000000000002</v>
      </c>
      <c r="H195" s="382">
        <v>5.2190000000000003</v>
      </c>
      <c r="I195" s="380">
        <v>1.2889999999999999</v>
      </c>
      <c r="J195" s="380">
        <v>0.308</v>
      </c>
      <c r="K195" s="380">
        <v>18</v>
      </c>
      <c r="L195" s="380">
        <v>74444</v>
      </c>
      <c r="M195" s="380">
        <v>74444</v>
      </c>
      <c r="N195" s="380">
        <v>2.8366109412900002E-3</v>
      </c>
      <c r="O195" s="380">
        <v>2.8366109412900002E-3</v>
      </c>
      <c r="P195" s="380">
        <v>6</v>
      </c>
      <c r="Q195" s="380">
        <v>17789</v>
      </c>
      <c r="R195" s="380">
        <v>1.4095795023E-4</v>
      </c>
      <c r="S195" s="380">
        <v>5</v>
      </c>
      <c r="T195" s="380">
        <v>1</v>
      </c>
      <c r="U195" s="380">
        <v>1.137463535521E-2</v>
      </c>
      <c r="V195" s="380">
        <v>9.1005137581700001E-3</v>
      </c>
      <c r="W195" s="380">
        <v>5.1013353419999999E-5</v>
      </c>
      <c r="X195" s="380">
        <v>5.1013353419999999E-5</v>
      </c>
      <c r="Y195" s="380" t="s">
        <v>2481</v>
      </c>
      <c r="Z195" s="380" t="s">
        <v>2481</v>
      </c>
    </row>
    <row r="196" spans="2:26" x14ac:dyDescent="0.2">
      <c r="B196" s="380" t="s">
        <v>2127</v>
      </c>
      <c r="C196" s="380" t="s">
        <v>2493</v>
      </c>
      <c r="D196" s="380" t="s">
        <v>1779</v>
      </c>
      <c r="E196" s="381">
        <v>2977</v>
      </c>
      <c r="F196" s="382">
        <v>287.53399999999999</v>
      </c>
      <c r="G196" s="382">
        <v>5.25</v>
      </c>
      <c r="H196" s="382">
        <v>8.9239999999999995</v>
      </c>
      <c r="I196" s="380">
        <v>1.6140000000000001</v>
      </c>
      <c r="J196" s="380">
        <v>0.72899999999999998</v>
      </c>
      <c r="K196" s="380">
        <v>20</v>
      </c>
      <c r="L196" s="380">
        <v>86520</v>
      </c>
      <c r="M196" s="380">
        <v>86520</v>
      </c>
      <c r="N196" s="380">
        <v>1.8848091630700001E-3</v>
      </c>
      <c r="O196" s="380">
        <v>1.8848091630700001E-3</v>
      </c>
      <c r="P196" s="380">
        <v>8</v>
      </c>
      <c r="Q196" s="380">
        <v>39074</v>
      </c>
      <c r="R196" s="380">
        <v>2.3358746037999999E-4</v>
      </c>
      <c r="S196" s="380">
        <v>3</v>
      </c>
      <c r="T196" s="380">
        <v>0</v>
      </c>
      <c r="U196" s="380">
        <v>1.2005589989569999E-2</v>
      </c>
      <c r="V196" s="380">
        <v>1.2005589989569999E-2</v>
      </c>
      <c r="W196" s="380">
        <v>0</v>
      </c>
      <c r="X196" s="380">
        <v>0</v>
      </c>
      <c r="Y196" s="380" t="s">
        <v>2481</v>
      </c>
      <c r="Z196" s="380" t="s">
        <v>2481</v>
      </c>
    </row>
    <row r="197" spans="2:26" x14ac:dyDescent="0.2">
      <c r="B197" s="380" t="s">
        <v>1850</v>
      </c>
      <c r="C197" s="380" t="s">
        <v>2493</v>
      </c>
      <c r="D197" s="380" t="s">
        <v>2547</v>
      </c>
      <c r="E197" s="381">
        <v>2977</v>
      </c>
      <c r="F197" s="382">
        <v>17.972999999999999</v>
      </c>
      <c r="G197" s="382">
        <v>3.4049999999999998</v>
      </c>
      <c r="H197" s="382">
        <v>6.6529999999999996</v>
      </c>
      <c r="I197" s="380">
        <v>1.0569999999999999</v>
      </c>
      <c r="J197" s="380">
        <v>0.35099999999999998</v>
      </c>
      <c r="K197" s="380">
        <v>9</v>
      </c>
      <c r="L197" s="380">
        <v>72081</v>
      </c>
      <c r="M197" s="380">
        <v>58326</v>
      </c>
      <c r="N197" s="380">
        <v>4.0273700066000001E-4</v>
      </c>
      <c r="O197" s="380">
        <v>2.7117624710999998E-4</v>
      </c>
      <c r="P197" s="380">
        <v>3</v>
      </c>
      <c r="Q197" s="380">
        <v>23925</v>
      </c>
      <c r="R197" s="380">
        <v>1.6243725693000001E-4</v>
      </c>
      <c r="S197" s="380">
        <v>1</v>
      </c>
      <c r="T197" s="380">
        <v>0</v>
      </c>
      <c r="U197" s="380">
        <v>4.02200017989E-3</v>
      </c>
      <c r="V197" s="380">
        <v>4.02200017989E-3</v>
      </c>
      <c r="W197" s="380">
        <v>0</v>
      </c>
      <c r="X197" s="380">
        <v>0</v>
      </c>
      <c r="Y197" s="380" t="s">
        <v>2481</v>
      </c>
      <c r="Z197" s="380" t="s">
        <v>2481</v>
      </c>
    </row>
    <row r="198" spans="2:26" x14ac:dyDescent="0.2">
      <c r="B198" s="380" t="s">
        <v>2171</v>
      </c>
      <c r="C198" s="380" t="s">
        <v>2493</v>
      </c>
      <c r="D198" s="380" t="s">
        <v>2547</v>
      </c>
      <c r="E198" s="381">
        <v>2942</v>
      </c>
      <c r="F198" s="382">
        <v>20.741</v>
      </c>
      <c r="G198" s="382">
        <v>2.141</v>
      </c>
      <c r="H198" s="382">
        <v>10.994999999999999</v>
      </c>
      <c r="I198" s="380">
        <v>5.8730000000000002</v>
      </c>
      <c r="J198" s="380">
        <v>1.173</v>
      </c>
      <c r="K198" s="380">
        <v>5</v>
      </c>
      <c r="L198" s="380">
        <v>264662</v>
      </c>
      <c r="M198" s="380">
        <v>264662</v>
      </c>
      <c r="N198" s="380">
        <v>4.1710128701300002E-3</v>
      </c>
      <c r="O198" s="380">
        <v>4.1710128701300002E-3</v>
      </c>
      <c r="P198" s="380">
        <v>5</v>
      </c>
      <c r="Q198" s="380">
        <v>52874</v>
      </c>
      <c r="R198" s="380">
        <v>3.8931243397000002E-4</v>
      </c>
      <c r="S198" s="380">
        <v>1</v>
      </c>
      <c r="T198" s="380">
        <v>0</v>
      </c>
      <c r="U198" s="380">
        <v>3.9629320864600004E-3</v>
      </c>
      <c r="V198" s="380">
        <v>3.9629320864600004E-3</v>
      </c>
      <c r="W198" s="380">
        <v>0</v>
      </c>
      <c r="X198" s="380">
        <v>0</v>
      </c>
      <c r="Y198" s="380" t="s">
        <v>2481</v>
      </c>
      <c r="Z198" s="380" t="s">
        <v>2481</v>
      </c>
    </row>
    <row r="199" spans="2:26" x14ac:dyDescent="0.2">
      <c r="B199" s="380" t="s">
        <v>1851</v>
      </c>
      <c r="C199" s="380" t="s">
        <v>2504</v>
      </c>
      <c r="D199" s="380" t="s">
        <v>1779</v>
      </c>
      <c r="E199" s="381">
        <v>807</v>
      </c>
      <c r="F199" s="382">
        <v>302.476</v>
      </c>
      <c r="G199" s="382">
        <v>7.2999999999999995E-2</v>
      </c>
      <c r="H199" s="382">
        <v>5.5289999999999999</v>
      </c>
      <c r="I199" s="380">
        <v>19.271999999999998</v>
      </c>
      <c r="J199" s="380">
        <v>1.7749999999999999</v>
      </c>
      <c r="K199" s="380">
        <v>35</v>
      </c>
      <c r="L199" s="380">
        <v>396178</v>
      </c>
      <c r="M199" s="380">
        <v>213999</v>
      </c>
      <c r="N199" s="380">
        <v>3.8716450329800002E-3</v>
      </c>
      <c r="O199" s="380">
        <v>2.52784590745E-3</v>
      </c>
      <c r="P199" s="380">
        <v>4</v>
      </c>
      <c r="Q199" s="380">
        <v>36493</v>
      </c>
      <c r="R199" s="380">
        <v>2.6714887709999998E-4</v>
      </c>
      <c r="S199" s="380">
        <v>3</v>
      </c>
      <c r="T199" s="380">
        <v>1</v>
      </c>
      <c r="U199" s="380">
        <v>3.2406903986199999E-3</v>
      </c>
      <c r="V199" s="380">
        <v>2.1573278668499999E-3</v>
      </c>
      <c r="W199" s="380">
        <v>1.03234917835E-3</v>
      </c>
      <c r="X199" s="380">
        <v>1.03234917835E-3</v>
      </c>
      <c r="Y199" s="380" t="s">
        <v>2481</v>
      </c>
      <c r="Z199" s="380" t="s">
        <v>2481</v>
      </c>
    </row>
    <row r="200" spans="2:26" x14ac:dyDescent="0.2">
      <c r="B200" s="380" t="s">
        <v>1852</v>
      </c>
      <c r="C200" s="380" t="s">
        <v>2504</v>
      </c>
      <c r="D200" s="380" t="s">
        <v>1779</v>
      </c>
      <c r="E200" s="381">
        <v>1954</v>
      </c>
      <c r="F200" s="382">
        <v>1182.0319999999999</v>
      </c>
      <c r="G200" s="382">
        <v>5.4619999999999997</v>
      </c>
      <c r="H200" s="382">
        <v>4.3040000000000003</v>
      </c>
      <c r="I200" s="380">
        <v>23.26</v>
      </c>
      <c r="J200" s="380">
        <v>5.0919999999999996</v>
      </c>
      <c r="K200" s="380">
        <v>87</v>
      </c>
      <c r="L200" s="380">
        <v>1869939</v>
      </c>
      <c r="M200" s="380">
        <v>1463870</v>
      </c>
      <c r="N200" s="380">
        <v>1.466768156391E-2</v>
      </c>
      <c r="O200" s="380">
        <v>9.1971706383200003E-3</v>
      </c>
      <c r="P200" s="380">
        <v>25</v>
      </c>
      <c r="Q200" s="380">
        <v>409330</v>
      </c>
      <c r="R200" s="380">
        <v>1.89689127309E-3</v>
      </c>
      <c r="S200" s="380">
        <v>2</v>
      </c>
      <c r="T200" s="380">
        <v>10</v>
      </c>
      <c r="U200" s="380">
        <v>5.32015577867E-3</v>
      </c>
      <c r="V200" s="380">
        <v>5.32015577867E-3</v>
      </c>
      <c r="W200" s="380">
        <v>6.4182853337999999E-3</v>
      </c>
      <c r="X200" s="380">
        <v>5.76316647939E-3</v>
      </c>
      <c r="Y200" s="380" t="s">
        <v>2485</v>
      </c>
      <c r="Z200" s="380" t="s">
        <v>2481</v>
      </c>
    </row>
    <row r="201" spans="2:26" x14ac:dyDescent="0.2">
      <c r="B201" s="380" t="s">
        <v>1853</v>
      </c>
      <c r="C201" s="380" t="s">
        <v>2504</v>
      </c>
      <c r="D201" s="380" t="s">
        <v>1779</v>
      </c>
      <c r="E201" s="381">
        <v>1845</v>
      </c>
      <c r="F201" s="382">
        <v>524.39200000000005</v>
      </c>
      <c r="G201" s="382">
        <v>0.65</v>
      </c>
      <c r="H201" s="382">
        <v>4.3040000000000003</v>
      </c>
      <c r="I201" s="380">
        <v>10.459</v>
      </c>
      <c r="J201" s="380">
        <v>4.0369999999999999</v>
      </c>
      <c r="K201" s="380">
        <v>70</v>
      </c>
      <c r="L201" s="380">
        <v>787234</v>
      </c>
      <c r="M201" s="380">
        <v>779842</v>
      </c>
      <c r="N201" s="380">
        <v>7.8802206461800004E-3</v>
      </c>
      <c r="O201" s="380">
        <v>7.8184676394099997E-3</v>
      </c>
      <c r="P201" s="380">
        <v>22</v>
      </c>
      <c r="Q201" s="380">
        <v>303825</v>
      </c>
      <c r="R201" s="380">
        <v>1.49415427244E-3</v>
      </c>
      <c r="S201" s="380">
        <v>1</v>
      </c>
      <c r="T201" s="380">
        <v>7</v>
      </c>
      <c r="U201" s="380">
        <v>2.4768325540400001E-3</v>
      </c>
      <c r="V201" s="380">
        <v>2.4768325540400001E-3</v>
      </c>
      <c r="W201" s="380">
        <v>6.7324201943099998E-3</v>
      </c>
      <c r="X201" s="380">
        <v>6.7324201943099998E-3</v>
      </c>
      <c r="Y201" s="380" t="s">
        <v>2481</v>
      </c>
      <c r="Z201" s="380" t="s">
        <v>2481</v>
      </c>
    </row>
    <row r="202" spans="2:26" x14ac:dyDescent="0.2">
      <c r="B202" s="380" t="s">
        <v>1854</v>
      </c>
      <c r="C202" s="380" t="s">
        <v>2504</v>
      </c>
      <c r="D202" s="380" t="s">
        <v>1779</v>
      </c>
      <c r="E202" s="381">
        <v>3326</v>
      </c>
      <c r="F202" s="382">
        <v>370.27800000000002</v>
      </c>
      <c r="G202" s="382">
        <v>1.3640000000000001</v>
      </c>
      <c r="H202" s="382">
        <v>9.5570000000000004</v>
      </c>
      <c r="I202" s="380">
        <v>7.0229999999999997</v>
      </c>
      <c r="J202" s="380">
        <v>0.34499999999999997</v>
      </c>
      <c r="K202" s="380">
        <v>25</v>
      </c>
      <c r="L202" s="380">
        <v>380010</v>
      </c>
      <c r="M202" s="380">
        <v>380010</v>
      </c>
      <c r="N202" s="380">
        <v>1.0511435717130001E-2</v>
      </c>
      <c r="O202" s="380">
        <v>1.0511435717130001E-2</v>
      </c>
      <c r="P202" s="380">
        <v>14</v>
      </c>
      <c r="Q202" s="380">
        <v>18691</v>
      </c>
      <c r="R202" s="380">
        <v>1.2216355687000001E-4</v>
      </c>
      <c r="S202" s="380">
        <v>2</v>
      </c>
      <c r="T202" s="380">
        <v>3</v>
      </c>
      <c r="U202" s="380">
        <v>8.9340491312300003E-3</v>
      </c>
      <c r="V202" s="380">
        <v>8.9340491312300003E-3</v>
      </c>
      <c r="W202" s="380">
        <v>1.6270574826499999E-3</v>
      </c>
      <c r="X202" s="380">
        <v>8.3500804803000005E-4</v>
      </c>
      <c r="Y202" s="380" t="s">
        <v>2481</v>
      </c>
      <c r="Z202" s="380" t="s">
        <v>2481</v>
      </c>
    </row>
    <row r="203" spans="2:26" x14ac:dyDescent="0.2">
      <c r="B203" s="380" t="s">
        <v>2153</v>
      </c>
      <c r="C203" s="380" t="s">
        <v>2504</v>
      </c>
      <c r="D203" s="380" t="s">
        <v>1779</v>
      </c>
      <c r="E203" s="381">
        <v>2976</v>
      </c>
      <c r="F203" s="382">
        <v>442.68700000000001</v>
      </c>
      <c r="G203" s="382">
        <v>2.9470000000000001</v>
      </c>
      <c r="H203" s="382">
        <v>7.859</v>
      </c>
      <c r="I203" s="380">
        <v>12.968999999999999</v>
      </c>
      <c r="J203" s="380">
        <v>17.638000000000002</v>
      </c>
      <c r="K203" s="380">
        <v>54</v>
      </c>
      <c r="L203" s="380">
        <v>693637</v>
      </c>
      <c r="M203" s="380">
        <v>693637</v>
      </c>
      <c r="N203" s="380">
        <v>9.0347333813900008E-3</v>
      </c>
      <c r="O203" s="380">
        <v>9.0347333813900008E-3</v>
      </c>
      <c r="P203" s="380">
        <v>30</v>
      </c>
      <c r="Q203" s="380">
        <v>943358</v>
      </c>
      <c r="R203" s="380">
        <v>4.3656690871200004E-3</v>
      </c>
      <c r="S203" s="380">
        <v>2</v>
      </c>
      <c r="T203" s="380">
        <v>2</v>
      </c>
      <c r="U203" s="380">
        <v>8.0225210530799999E-3</v>
      </c>
      <c r="V203" s="380">
        <v>8.0225210530799999E-3</v>
      </c>
      <c r="W203" s="380">
        <v>2.4996543174099998E-3</v>
      </c>
      <c r="X203" s="380">
        <v>2.4996543174099998E-3</v>
      </c>
      <c r="Y203" s="380" t="s">
        <v>2481</v>
      </c>
      <c r="Z203" s="380" t="s">
        <v>2481</v>
      </c>
    </row>
    <row r="204" spans="2:26" x14ac:dyDescent="0.2">
      <c r="B204" s="380" t="s">
        <v>1855</v>
      </c>
      <c r="C204" s="380" t="s">
        <v>2504</v>
      </c>
      <c r="D204" s="380" t="s">
        <v>1779</v>
      </c>
      <c r="E204" s="381">
        <v>2446</v>
      </c>
      <c r="F204" s="382">
        <v>577.86800000000005</v>
      </c>
      <c r="G204" s="382">
        <v>0.22800000000000001</v>
      </c>
      <c r="H204" s="382">
        <v>6.6740000000000004</v>
      </c>
      <c r="I204" s="380">
        <v>1.1779999999999999</v>
      </c>
      <c r="J204" s="380">
        <v>0.114</v>
      </c>
      <c r="K204" s="380">
        <v>43</v>
      </c>
      <c r="L204" s="380">
        <v>77889</v>
      </c>
      <c r="M204" s="380">
        <v>66253</v>
      </c>
      <c r="N204" s="380">
        <v>2.3855455005599999E-3</v>
      </c>
      <c r="O204" s="380">
        <v>7.4506345121000005E-4</v>
      </c>
      <c r="P204" s="380">
        <v>7</v>
      </c>
      <c r="Q204" s="380">
        <v>7515</v>
      </c>
      <c r="R204" s="380">
        <v>3.1144994716999998E-4</v>
      </c>
      <c r="S204" s="380">
        <v>2</v>
      </c>
      <c r="T204" s="380">
        <v>2</v>
      </c>
      <c r="U204" s="380">
        <v>6.5538734573499999E-3</v>
      </c>
      <c r="V204" s="380">
        <v>6.5538734573499999E-3</v>
      </c>
      <c r="W204" s="380">
        <v>1.0739653351E-4</v>
      </c>
      <c r="X204" s="380">
        <v>1.0739653351E-4</v>
      </c>
      <c r="Y204" s="380" t="s">
        <v>2481</v>
      </c>
      <c r="Z204" s="380" t="s">
        <v>2481</v>
      </c>
    </row>
    <row r="205" spans="2:26" x14ac:dyDescent="0.2">
      <c r="B205" s="380" t="s">
        <v>1856</v>
      </c>
      <c r="C205" s="380" t="s">
        <v>2504</v>
      </c>
      <c r="D205" s="380" t="s">
        <v>1783</v>
      </c>
      <c r="E205" s="381">
        <v>147</v>
      </c>
      <c r="F205" s="382">
        <v>107.726</v>
      </c>
      <c r="G205" s="382">
        <v>1.3160000000000001</v>
      </c>
      <c r="H205" s="382">
        <v>2.2109999999999999</v>
      </c>
      <c r="I205" s="380">
        <v>0</v>
      </c>
      <c r="J205" s="380">
        <v>0</v>
      </c>
      <c r="K205" s="380">
        <v>6</v>
      </c>
      <c r="L205" s="380">
        <v>1110</v>
      </c>
      <c r="M205" s="380">
        <v>1110</v>
      </c>
      <c r="N205" s="380">
        <v>8.0547400100000002E-6</v>
      </c>
      <c r="O205" s="380">
        <v>8.0547400100000002E-6</v>
      </c>
      <c r="P205" s="380">
        <v>8</v>
      </c>
      <c r="Q205" s="380">
        <v>24952</v>
      </c>
      <c r="R205" s="380">
        <v>6.7525570443000005E-4</v>
      </c>
      <c r="S205" s="380">
        <v>3</v>
      </c>
      <c r="T205" s="380">
        <v>0</v>
      </c>
      <c r="U205" s="380">
        <v>5.5980443090999997E-4</v>
      </c>
      <c r="V205" s="380">
        <v>4.0139454398999998E-4</v>
      </c>
      <c r="W205" s="380">
        <v>0</v>
      </c>
      <c r="X205" s="380">
        <v>0</v>
      </c>
      <c r="Y205" s="380" t="s">
        <v>2481</v>
      </c>
      <c r="Z205" s="380" t="s">
        <v>2481</v>
      </c>
    </row>
    <row r="206" spans="2:26" x14ac:dyDescent="0.2">
      <c r="B206" s="380" t="s">
        <v>1935</v>
      </c>
      <c r="C206" s="380" t="s">
        <v>2497</v>
      </c>
      <c r="D206" s="380" t="s">
        <v>1783</v>
      </c>
      <c r="E206" s="381">
        <v>2166</v>
      </c>
      <c r="F206" s="382">
        <v>55.381999999999998</v>
      </c>
      <c r="G206" s="382">
        <v>0.64600000000000002</v>
      </c>
      <c r="H206" s="382">
        <v>7.0369999999999999</v>
      </c>
      <c r="I206" s="380">
        <v>5.8</v>
      </c>
      <c r="J206" s="380">
        <v>0.189</v>
      </c>
      <c r="K206" s="380">
        <v>14</v>
      </c>
      <c r="L206" s="380">
        <v>264284</v>
      </c>
      <c r="M206" s="380">
        <v>264235</v>
      </c>
      <c r="N206" s="380">
        <v>3.3064707753900002E-3</v>
      </c>
      <c r="O206" s="380">
        <v>3.3051283187200001E-3</v>
      </c>
      <c r="P206" s="380">
        <v>4</v>
      </c>
      <c r="Q206" s="380">
        <v>8619</v>
      </c>
      <c r="R206" s="380">
        <v>8.7259683479999999E-5</v>
      </c>
      <c r="S206" s="380">
        <v>1</v>
      </c>
      <c r="T206" s="380">
        <v>0</v>
      </c>
      <c r="U206" s="380">
        <v>2.9144734280800002E-3</v>
      </c>
      <c r="V206" s="380">
        <v>2.9144734280800002E-3</v>
      </c>
      <c r="W206" s="380">
        <v>0</v>
      </c>
      <c r="X206" s="380">
        <v>0</v>
      </c>
      <c r="Y206" s="380" t="s">
        <v>2481</v>
      </c>
      <c r="Z206" s="380" t="s">
        <v>2481</v>
      </c>
    </row>
    <row r="207" spans="2:26" x14ac:dyDescent="0.2">
      <c r="B207" s="380" t="s">
        <v>1936</v>
      </c>
      <c r="C207" s="380" t="s">
        <v>2497</v>
      </c>
      <c r="D207" s="380" t="s">
        <v>1779</v>
      </c>
      <c r="E207" s="381">
        <v>1253</v>
      </c>
      <c r="F207" s="382">
        <v>448.80099999999999</v>
      </c>
      <c r="G207" s="382">
        <v>0.24</v>
      </c>
      <c r="H207" s="382">
        <v>4.3070000000000004</v>
      </c>
      <c r="I207" s="380">
        <v>10.776</v>
      </c>
      <c r="J207" s="380">
        <v>2.76</v>
      </c>
      <c r="K207" s="380">
        <v>70</v>
      </c>
      <c r="L207" s="380">
        <v>455000</v>
      </c>
      <c r="M207" s="380">
        <v>454909</v>
      </c>
      <c r="N207" s="380">
        <v>4.0931503833399998E-3</v>
      </c>
      <c r="O207" s="380">
        <v>4.0918079266699997E-3</v>
      </c>
      <c r="P207" s="380">
        <v>12</v>
      </c>
      <c r="Q207" s="380">
        <v>116537</v>
      </c>
      <c r="R207" s="380">
        <v>6.7525570443000005E-4</v>
      </c>
      <c r="S207" s="380">
        <v>4</v>
      </c>
      <c r="T207" s="380">
        <v>7</v>
      </c>
      <c r="U207" s="380">
        <v>6.7686665243700001E-3</v>
      </c>
      <c r="V207" s="380">
        <v>6.7686665243700001E-3</v>
      </c>
      <c r="W207" s="380">
        <v>5.5268941056800004E-3</v>
      </c>
      <c r="X207" s="380">
        <v>5.5268941056800004E-3</v>
      </c>
      <c r="Y207" s="380" t="s">
        <v>2481</v>
      </c>
      <c r="Z207" s="380" t="s">
        <v>2481</v>
      </c>
    </row>
    <row r="208" spans="2:26" x14ac:dyDescent="0.2">
      <c r="B208" s="380" t="s">
        <v>1857</v>
      </c>
      <c r="C208" s="380" t="s">
        <v>2497</v>
      </c>
      <c r="D208" s="380" t="s">
        <v>1779</v>
      </c>
      <c r="E208" s="381">
        <v>1184</v>
      </c>
      <c r="F208" s="382">
        <v>543.00699999999995</v>
      </c>
      <c r="G208" s="382">
        <v>0.183</v>
      </c>
      <c r="H208" s="382">
        <v>5.9219999999999997</v>
      </c>
      <c r="I208" s="380">
        <v>11.436999999999999</v>
      </c>
      <c r="J208" s="380">
        <v>7.9260000000000002</v>
      </c>
      <c r="K208" s="380">
        <v>70</v>
      </c>
      <c r="L208" s="380">
        <v>442755</v>
      </c>
      <c r="M208" s="380">
        <v>378540</v>
      </c>
      <c r="N208" s="380">
        <v>3.1923619585399999E-3</v>
      </c>
      <c r="O208" s="380">
        <v>2.99367837155E-3</v>
      </c>
      <c r="P208" s="380">
        <v>40</v>
      </c>
      <c r="Q208" s="380">
        <v>306820</v>
      </c>
      <c r="R208" s="380">
        <v>1.59752343594E-3</v>
      </c>
      <c r="S208" s="380">
        <v>2</v>
      </c>
      <c r="T208" s="380">
        <v>22</v>
      </c>
      <c r="U208" s="380">
        <v>3.1950468718699998E-3</v>
      </c>
      <c r="V208" s="380">
        <v>3.1950468718699998E-3</v>
      </c>
      <c r="W208" s="380">
        <v>7.5969622890499997E-3</v>
      </c>
      <c r="X208" s="380">
        <v>7.5969622890499997E-3</v>
      </c>
      <c r="Y208" s="380" t="s">
        <v>2481</v>
      </c>
      <c r="Z208" s="380" t="s">
        <v>2481</v>
      </c>
    </row>
    <row r="209" spans="2:26" x14ac:dyDescent="0.2">
      <c r="B209" s="380" t="s">
        <v>1858</v>
      </c>
      <c r="C209" s="380" t="s">
        <v>2504</v>
      </c>
      <c r="D209" s="380" t="s">
        <v>1779</v>
      </c>
      <c r="E209" s="381">
        <v>1990</v>
      </c>
      <c r="F209" s="382">
        <v>454.84199999999998</v>
      </c>
      <c r="G209" s="382">
        <v>3.92</v>
      </c>
      <c r="H209" s="382">
        <v>8.0169999999999995</v>
      </c>
      <c r="I209" s="380">
        <v>0</v>
      </c>
      <c r="J209" s="380">
        <v>0</v>
      </c>
      <c r="K209" s="380">
        <v>55</v>
      </c>
      <c r="L209" s="380">
        <v>200029</v>
      </c>
      <c r="M209" s="380">
        <v>192201</v>
      </c>
      <c r="N209" s="380">
        <v>1.5183184924699999E-3</v>
      </c>
      <c r="O209" s="380">
        <v>1.38004545558E-3</v>
      </c>
      <c r="P209" s="380">
        <v>11</v>
      </c>
      <c r="Q209" s="380">
        <v>95511</v>
      </c>
      <c r="R209" s="380">
        <v>5.6383180092000002E-4</v>
      </c>
      <c r="S209" s="380">
        <v>4</v>
      </c>
      <c r="T209" s="380">
        <v>1</v>
      </c>
      <c r="U209" s="380">
        <v>1.336818350846E-2</v>
      </c>
      <c r="V209" s="380">
        <v>1.336818350846E-2</v>
      </c>
      <c r="W209" s="380">
        <v>7.2761151452000003E-4</v>
      </c>
      <c r="X209" s="380">
        <v>7.2761151452000003E-4</v>
      </c>
      <c r="Y209" s="380" t="s">
        <v>2481</v>
      </c>
      <c r="Z209" s="380" t="s">
        <v>2481</v>
      </c>
    </row>
    <row r="210" spans="2:26" x14ac:dyDescent="0.2">
      <c r="B210" s="380" t="s">
        <v>1859</v>
      </c>
      <c r="C210" s="380" t="s">
        <v>2504</v>
      </c>
      <c r="D210" s="380" t="s">
        <v>1779</v>
      </c>
      <c r="E210" s="381">
        <v>2389</v>
      </c>
      <c r="F210" s="382">
        <v>580.49300000000005</v>
      </c>
      <c r="G210" s="382">
        <v>2.1960000000000002</v>
      </c>
      <c r="H210" s="382">
        <v>7.6609999999999996</v>
      </c>
      <c r="I210" s="380">
        <v>30.957999999999998</v>
      </c>
      <c r="J210" s="380">
        <v>9.2189999999999994</v>
      </c>
      <c r="K210" s="380">
        <v>98</v>
      </c>
      <c r="L210" s="380">
        <v>1213334</v>
      </c>
      <c r="M210" s="380">
        <v>1206474</v>
      </c>
      <c r="N210" s="380">
        <v>1.7045172324449999E-2</v>
      </c>
      <c r="O210" s="380">
        <v>1.6923008767579999E-2</v>
      </c>
      <c r="P210" s="380">
        <v>31</v>
      </c>
      <c r="Q210" s="380">
        <v>361313</v>
      </c>
      <c r="R210" s="380">
        <v>1.8176863296299999E-3</v>
      </c>
      <c r="S210" s="380">
        <v>0</v>
      </c>
      <c r="T210" s="380">
        <v>10</v>
      </c>
      <c r="U210" s="380">
        <v>0</v>
      </c>
      <c r="V210" s="380">
        <v>0</v>
      </c>
      <c r="W210" s="380">
        <v>7.2237593351100002E-3</v>
      </c>
      <c r="X210" s="380">
        <v>6.4330523571500004E-3</v>
      </c>
      <c r="Y210" s="380" t="s">
        <v>2481</v>
      </c>
      <c r="Z210" s="380" t="s">
        <v>2481</v>
      </c>
    </row>
    <row r="211" spans="2:26" x14ac:dyDescent="0.2">
      <c r="B211" s="380" t="s">
        <v>1860</v>
      </c>
      <c r="C211" s="380" t="s">
        <v>2504</v>
      </c>
      <c r="D211" s="380" t="s">
        <v>1783</v>
      </c>
      <c r="E211" s="381">
        <v>2683</v>
      </c>
      <c r="F211" s="382">
        <v>86.554000000000002</v>
      </c>
      <c r="G211" s="382">
        <v>0.52100000000000002</v>
      </c>
      <c r="H211" s="382">
        <v>8.3719999999999999</v>
      </c>
      <c r="I211" s="380">
        <v>33.445</v>
      </c>
      <c r="J211" s="380">
        <v>5.4210000000000003</v>
      </c>
      <c r="K211" s="380">
        <v>79</v>
      </c>
      <c r="L211" s="380">
        <v>1525390</v>
      </c>
      <c r="M211" s="380">
        <v>1229251</v>
      </c>
      <c r="N211" s="380">
        <v>1.588663221923E-2</v>
      </c>
      <c r="O211" s="380">
        <v>1.292114543773E-2</v>
      </c>
      <c r="P211" s="380">
        <v>28</v>
      </c>
      <c r="Q211" s="380">
        <v>247222</v>
      </c>
      <c r="R211" s="380">
        <v>1.21223837198E-3</v>
      </c>
      <c r="S211" s="380">
        <v>6</v>
      </c>
      <c r="T211" s="380">
        <v>2</v>
      </c>
      <c r="U211" s="380">
        <v>2.162160710858E-2</v>
      </c>
      <c r="V211" s="380">
        <v>2.162160710858E-2</v>
      </c>
      <c r="W211" s="380">
        <v>5.8316317695100003E-3</v>
      </c>
      <c r="X211" s="380">
        <v>5.8316317695100003E-3</v>
      </c>
      <c r="Y211" s="380" t="s">
        <v>2485</v>
      </c>
      <c r="Z211" s="380" t="s">
        <v>2481</v>
      </c>
    </row>
    <row r="212" spans="2:26" x14ac:dyDescent="0.2">
      <c r="B212" s="380" t="s">
        <v>1861</v>
      </c>
      <c r="C212" s="380" t="s">
        <v>2504</v>
      </c>
      <c r="D212" s="380" t="s">
        <v>1783</v>
      </c>
      <c r="E212" s="381">
        <v>4216</v>
      </c>
      <c r="F212" s="382">
        <v>41.228999999999999</v>
      </c>
      <c r="G212" s="382">
        <v>2.762</v>
      </c>
      <c r="H212" s="382">
        <v>11.215</v>
      </c>
      <c r="I212" s="380">
        <v>0</v>
      </c>
      <c r="J212" s="380">
        <v>0</v>
      </c>
      <c r="K212" s="380">
        <v>12</v>
      </c>
      <c r="L212" s="380">
        <v>212906</v>
      </c>
      <c r="M212" s="380">
        <v>212906</v>
      </c>
      <c r="N212" s="380">
        <v>5.8262619428299999E-3</v>
      </c>
      <c r="O212" s="380">
        <v>5.8262619428299999E-3</v>
      </c>
      <c r="P212" s="380">
        <v>3</v>
      </c>
      <c r="Q212" s="380">
        <v>17445</v>
      </c>
      <c r="R212" s="380">
        <v>9.3971966819999994E-5</v>
      </c>
      <c r="S212" s="380">
        <v>5</v>
      </c>
      <c r="T212" s="380">
        <v>0</v>
      </c>
      <c r="U212" s="380">
        <v>2.8124467212509999E-2</v>
      </c>
      <c r="V212" s="380">
        <v>0</v>
      </c>
      <c r="W212" s="380">
        <v>0</v>
      </c>
      <c r="X212" s="380">
        <v>0</v>
      </c>
      <c r="Y212" s="380" t="s">
        <v>2481</v>
      </c>
      <c r="Z212" s="380" t="s">
        <v>2481</v>
      </c>
    </row>
    <row r="213" spans="2:26" x14ac:dyDescent="0.2">
      <c r="B213" s="380" t="s">
        <v>2122</v>
      </c>
      <c r="C213" s="380" t="s">
        <v>2504</v>
      </c>
      <c r="D213" s="380" t="s">
        <v>2547</v>
      </c>
      <c r="E213" s="381">
        <v>160</v>
      </c>
      <c r="F213" s="382">
        <v>25.149000000000001</v>
      </c>
      <c r="G213" s="382">
        <v>0.73099999999999998</v>
      </c>
      <c r="H213" s="382">
        <v>8.7270000000000003</v>
      </c>
      <c r="I213" s="380">
        <v>0</v>
      </c>
      <c r="J213" s="380">
        <v>0</v>
      </c>
      <c r="K213" s="380">
        <v>9</v>
      </c>
      <c r="L213" s="380">
        <v>10391</v>
      </c>
      <c r="M213" s="380">
        <v>10391</v>
      </c>
      <c r="N213" s="380">
        <v>1.0739653351E-4</v>
      </c>
      <c r="O213" s="380">
        <v>1.0739653351E-4</v>
      </c>
      <c r="P213" s="380">
        <v>1</v>
      </c>
      <c r="Q213" s="380">
        <v>760</v>
      </c>
      <c r="R213" s="380">
        <v>5.36982668E-6</v>
      </c>
      <c r="S213" s="380">
        <v>1</v>
      </c>
      <c r="T213" s="380">
        <v>0</v>
      </c>
      <c r="U213" s="380">
        <v>2.1747798035000001E-4</v>
      </c>
      <c r="V213" s="380">
        <v>2.1747798035000001E-4</v>
      </c>
      <c r="W213" s="380">
        <v>0</v>
      </c>
      <c r="X213" s="380">
        <v>0</v>
      </c>
      <c r="Y213" s="380" t="s">
        <v>2481</v>
      </c>
      <c r="Z213" s="380" t="s">
        <v>2481</v>
      </c>
    </row>
    <row r="214" spans="2:26" x14ac:dyDescent="0.2">
      <c r="B214" s="380" t="s">
        <v>1862</v>
      </c>
      <c r="C214" s="380" t="s">
        <v>2505</v>
      </c>
      <c r="D214" s="380" t="s">
        <v>1779</v>
      </c>
      <c r="E214" s="381">
        <v>1698</v>
      </c>
      <c r="F214" s="382">
        <v>475.29300000000001</v>
      </c>
      <c r="G214" s="382">
        <v>0.79100000000000004</v>
      </c>
      <c r="H214" s="382">
        <v>6.2149999999999999</v>
      </c>
      <c r="I214" s="380">
        <v>8.3919999999999995</v>
      </c>
      <c r="J214" s="380">
        <v>0.83599999999999997</v>
      </c>
      <c r="K214" s="380">
        <v>68</v>
      </c>
      <c r="L214" s="380">
        <v>373717</v>
      </c>
      <c r="M214" s="380">
        <v>371853</v>
      </c>
      <c r="N214" s="380">
        <v>2.1237664501300001E-3</v>
      </c>
      <c r="O214" s="380">
        <v>2.0861776634000001E-3</v>
      </c>
      <c r="P214" s="380">
        <v>18</v>
      </c>
      <c r="Q214" s="380">
        <v>37211</v>
      </c>
      <c r="R214" s="380">
        <v>3.2353205718999999E-4</v>
      </c>
      <c r="S214" s="380">
        <v>4</v>
      </c>
      <c r="T214" s="380">
        <v>2</v>
      </c>
      <c r="U214" s="380">
        <v>9.1072260415099998E-3</v>
      </c>
      <c r="V214" s="380">
        <v>9.1072260415099998E-3</v>
      </c>
      <c r="W214" s="380">
        <v>1.2511696153700001E-3</v>
      </c>
      <c r="X214" s="380">
        <v>1.2511696153700001E-3</v>
      </c>
      <c r="Y214" s="380" t="s">
        <v>2481</v>
      </c>
      <c r="Z214" s="380" t="s">
        <v>2481</v>
      </c>
    </row>
    <row r="215" spans="2:26" x14ac:dyDescent="0.2">
      <c r="B215" s="380" t="s">
        <v>2110</v>
      </c>
      <c r="C215" s="380" t="s">
        <v>2505</v>
      </c>
      <c r="D215" s="380" t="s">
        <v>1783</v>
      </c>
      <c r="E215" s="381">
        <v>1060</v>
      </c>
      <c r="F215" s="382">
        <v>43.176000000000002</v>
      </c>
      <c r="G215" s="382">
        <v>0.93799999999999994</v>
      </c>
      <c r="H215" s="382">
        <v>4.9800000000000004</v>
      </c>
      <c r="I215" s="380">
        <v>0.33</v>
      </c>
      <c r="J215" s="380">
        <v>1.8160000000000001</v>
      </c>
      <c r="K215" s="380">
        <v>4</v>
      </c>
      <c r="L215" s="380">
        <v>10921</v>
      </c>
      <c r="M215" s="380">
        <v>10921</v>
      </c>
      <c r="N215" s="380">
        <v>1.0605407684E-4</v>
      </c>
      <c r="O215" s="380">
        <v>1.0605407684E-4</v>
      </c>
      <c r="P215" s="380">
        <v>4</v>
      </c>
      <c r="Q215" s="380">
        <v>60054</v>
      </c>
      <c r="R215" s="380">
        <v>2.7923098711999999E-4</v>
      </c>
      <c r="S215" s="380">
        <v>2</v>
      </c>
      <c r="T215" s="380">
        <v>0</v>
      </c>
      <c r="U215" s="380">
        <v>2.8527204213200002E-3</v>
      </c>
      <c r="V215" s="380">
        <v>2.8527204213200002E-3</v>
      </c>
      <c r="W215" s="380">
        <v>0</v>
      </c>
      <c r="X215" s="380">
        <v>0</v>
      </c>
      <c r="Y215" s="380" t="s">
        <v>2481</v>
      </c>
      <c r="Z215" s="380" t="s">
        <v>2481</v>
      </c>
    </row>
    <row r="216" spans="2:26" x14ac:dyDescent="0.2">
      <c r="B216" s="380" t="s">
        <v>1863</v>
      </c>
      <c r="C216" s="380" t="s">
        <v>2505</v>
      </c>
      <c r="D216" s="380" t="s">
        <v>1779</v>
      </c>
      <c r="E216" s="381">
        <v>1168</v>
      </c>
      <c r="F216" s="382">
        <v>230.44900000000001</v>
      </c>
      <c r="G216" s="382">
        <v>1.81</v>
      </c>
      <c r="H216" s="382">
        <v>5.976</v>
      </c>
      <c r="I216" s="380">
        <v>2.7610000000000001</v>
      </c>
      <c r="J216" s="380">
        <v>4.8440000000000003</v>
      </c>
      <c r="K216" s="380">
        <v>49</v>
      </c>
      <c r="L216" s="380">
        <v>101469</v>
      </c>
      <c r="M216" s="380">
        <v>95185</v>
      </c>
      <c r="N216" s="380">
        <v>2.7896249578799998E-3</v>
      </c>
      <c r="O216" s="380">
        <v>1.2243204819999999E-3</v>
      </c>
      <c r="P216" s="380">
        <v>17</v>
      </c>
      <c r="Q216" s="380">
        <v>178016</v>
      </c>
      <c r="R216" s="380">
        <v>7.6385784457999996E-4</v>
      </c>
      <c r="S216" s="380">
        <v>1</v>
      </c>
      <c r="T216" s="380">
        <v>0</v>
      </c>
      <c r="U216" s="380">
        <v>1.5545648225300001E-3</v>
      </c>
      <c r="V216" s="380">
        <v>1.5545648225300001E-3</v>
      </c>
      <c r="W216" s="380">
        <v>0</v>
      </c>
      <c r="X216" s="380">
        <v>0</v>
      </c>
      <c r="Y216" s="380" t="s">
        <v>2481</v>
      </c>
      <c r="Z216" s="380" t="s">
        <v>2481</v>
      </c>
    </row>
    <row r="217" spans="2:26" x14ac:dyDescent="0.2">
      <c r="B217" s="380" t="s">
        <v>1984</v>
      </c>
      <c r="C217" s="380" t="s">
        <v>2505</v>
      </c>
      <c r="D217" s="380" t="s">
        <v>1779</v>
      </c>
      <c r="E217" s="381">
        <v>1535</v>
      </c>
      <c r="F217" s="382">
        <v>293.512</v>
      </c>
      <c r="G217" s="382">
        <v>0.88100000000000001</v>
      </c>
      <c r="H217" s="382">
        <v>6.0149999999999997</v>
      </c>
      <c r="I217" s="380">
        <v>5.3140000000000001</v>
      </c>
      <c r="J217" s="380">
        <v>3.6349999999999998</v>
      </c>
      <c r="K217" s="380">
        <v>63</v>
      </c>
      <c r="L217" s="380">
        <v>220152</v>
      </c>
      <c r="M217" s="380">
        <v>220152</v>
      </c>
      <c r="N217" s="380">
        <v>3.0675134883300001E-3</v>
      </c>
      <c r="O217" s="380">
        <v>3.0675134883300001E-3</v>
      </c>
      <c r="P217" s="380">
        <v>38</v>
      </c>
      <c r="Q217" s="380">
        <v>150566</v>
      </c>
      <c r="R217" s="380">
        <v>7.0747466448999995E-4</v>
      </c>
      <c r="S217" s="380">
        <v>4</v>
      </c>
      <c r="T217" s="380">
        <v>13</v>
      </c>
      <c r="U217" s="380">
        <v>8.2480537734399995E-3</v>
      </c>
      <c r="V217" s="380">
        <v>8.2480537734399995E-3</v>
      </c>
      <c r="W217" s="380">
        <v>3.6837010993399999E-3</v>
      </c>
      <c r="X217" s="380">
        <v>3.6837010993399999E-3</v>
      </c>
      <c r="Y217" s="380" t="s">
        <v>2481</v>
      </c>
      <c r="Z217" s="380" t="s">
        <v>2481</v>
      </c>
    </row>
    <row r="218" spans="2:26" x14ac:dyDescent="0.2">
      <c r="B218" s="380" t="s">
        <v>1994</v>
      </c>
      <c r="C218" s="380" t="s">
        <v>2505</v>
      </c>
      <c r="D218" s="380" t="s">
        <v>2547</v>
      </c>
      <c r="E218" s="381">
        <v>1928</v>
      </c>
      <c r="F218" s="382">
        <v>12.565</v>
      </c>
      <c r="G218" s="382">
        <v>1.9610000000000001</v>
      </c>
      <c r="H218" s="382">
        <v>5.617</v>
      </c>
      <c r="I218" s="380">
        <v>0.435</v>
      </c>
      <c r="J218" s="380">
        <v>0.13900000000000001</v>
      </c>
      <c r="K218" s="380">
        <v>3</v>
      </c>
      <c r="L218" s="380">
        <v>28744</v>
      </c>
      <c r="M218" s="380">
        <v>28744</v>
      </c>
      <c r="N218" s="380">
        <v>8.4574770139999998E-5</v>
      </c>
      <c r="O218" s="380">
        <v>8.4574770139999998E-5</v>
      </c>
      <c r="P218" s="380">
        <v>3</v>
      </c>
      <c r="Q218" s="380">
        <v>9215</v>
      </c>
      <c r="R218" s="380">
        <v>1.3827303688999999E-4</v>
      </c>
      <c r="S218" s="380">
        <v>2</v>
      </c>
      <c r="T218" s="380">
        <v>0</v>
      </c>
      <c r="U218" s="380">
        <v>5.1724855451E-3</v>
      </c>
      <c r="V218" s="380">
        <v>5.1724855451E-3</v>
      </c>
      <c r="W218" s="380">
        <v>0</v>
      </c>
      <c r="X218" s="380">
        <v>0</v>
      </c>
      <c r="Y218" s="380" t="s">
        <v>2481</v>
      </c>
      <c r="Z218" s="380" t="s">
        <v>2481</v>
      </c>
    </row>
    <row r="219" spans="2:26" x14ac:dyDescent="0.2">
      <c r="B219" s="380" t="s">
        <v>2015</v>
      </c>
      <c r="C219" s="380" t="s">
        <v>2505</v>
      </c>
      <c r="D219" s="380" t="s">
        <v>1783</v>
      </c>
      <c r="E219" s="381">
        <v>477</v>
      </c>
      <c r="F219" s="382">
        <v>105.52</v>
      </c>
      <c r="G219" s="382">
        <v>0.38300000000000001</v>
      </c>
      <c r="H219" s="382">
        <v>6.4139999999999997</v>
      </c>
      <c r="I219" s="380">
        <v>2.92</v>
      </c>
      <c r="J219" s="380">
        <v>0.71399999999999997</v>
      </c>
      <c r="K219" s="380">
        <v>19</v>
      </c>
      <c r="L219" s="380">
        <v>25494</v>
      </c>
      <c r="M219" s="380">
        <v>25494</v>
      </c>
      <c r="N219" s="380">
        <v>3.4635382055999998E-4</v>
      </c>
      <c r="O219" s="380">
        <v>3.4635382055999998E-4</v>
      </c>
      <c r="P219" s="380">
        <v>5</v>
      </c>
      <c r="Q219" s="380">
        <v>6232</v>
      </c>
      <c r="R219" s="380">
        <v>3.3561416719999998E-5</v>
      </c>
      <c r="S219" s="380">
        <v>1</v>
      </c>
      <c r="T219" s="380">
        <v>0</v>
      </c>
      <c r="U219" s="380">
        <v>6.3632446103999997E-4</v>
      </c>
      <c r="V219" s="380">
        <v>6.3632446103999997E-4</v>
      </c>
      <c r="W219" s="380">
        <v>0</v>
      </c>
      <c r="X219" s="380">
        <v>0</v>
      </c>
      <c r="Y219" s="380" t="s">
        <v>2481</v>
      </c>
      <c r="Z219" s="380" t="s">
        <v>2481</v>
      </c>
    </row>
    <row r="220" spans="2:26" x14ac:dyDescent="0.2">
      <c r="B220" s="380" t="s">
        <v>1937</v>
      </c>
      <c r="C220" s="380" t="s">
        <v>2480</v>
      </c>
      <c r="D220" s="380" t="s">
        <v>2547</v>
      </c>
      <c r="E220" s="381">
        <v>3524</v>
      </c>
      <c r="F220" s="382">
        <v>14.653</v>
      </c>
      <c r="G220" s="382">
        <v>11.061999999999999</v>
      </c>
      <c r="H220" s="382">
        <v>10.11</v>
      </c>
      <c r="I220" s="380">
        <v>1.7330000000000001</v>
      </c>
      <c r="J220" s="380">
        <v>0.104</v>
      </c>
      <c r="K220" s="380">
        <v>5</v>
      </c>
      <c r="L220" s="380">
        <v>95394</v>
      </c>
      <c r="M220" s="380">
        <v>88294</v>
      </c>
      <c r="N220" s="380">
        <v>2.6849133377099999E-3</v>
      </c>
      <c r="O220" s="380">
        <v>2.6714887710200001E-3</v>
      </c>
      <c r="P220" s="380">
        <v>5</v>
      </c>
      <c r="Q220" s="380">
        <v>5720</v>
      </c>
      <c r="R220" s="380">
        <v>3.4903873389999999E-5</v>
      </c>
      <c r="S220" s="380">
        <v>0</v>
      </c>
      <c r="T220" s="380">
        <v>0</v>
      </c>
      <c r="U220" s="380">
        <v>0</v>
      </c>
      <c r="V220" s="380">
        <v>0</v>
      </c>
      <c r="W220" s="380">
        <v>0</v>
      </c>
      <c r="X220" s="380">
        <v>0</v>
      </c>
      <c r="Y220" s="380" t="s">
        <v>2481</v>
      </c>
      <c r="Z220" s="380" t="s">
        <v>2481</v>
      </c>
    </row>
    <row r="221" spans="2:26" x14ac:dyDescent="0.2">
      <c r="B221" s="380" t="s">
        <v>2000</v>
      </c>
      <c r="C221" s="380" t="s">
        <v>2480</v>
      </c>
      <c r="D221" s="380" t="s">
        <v>1783</v>
      </c>
      <c r="E221" s="381">
        <v>5749</v>
      </c>
      <c r="F221" s="382">
        <v>53.637999999999998</v>
      </c>
      <c r="G221" s="382">
        <v>29.175000000000001</v>
      </c>
      <c r="H221" s="382">
        <v>10.11</v>
      </c>
      <c r="I221" s="380">
        <v>1.3109999999999999</v>
      </c>
      <c r="J221" s="380">
        <v>1.1040000000000001</v>
      </c>
      <c r="K221" s="380">
        <v>14</v>
      </c>
      <c r="L221" s="380">
        <v>241479</v>
      </c>
      <c r="M221" s="380">
        <v>241479</v>
      </c>
      <c r="N221" s="380">
        <v>8.0493701864499997E-3</v>
      </c>
      <c r="O221" s="380">
        <v>8.0493701864499997E-3</v>
      </c>
      <c r="P221" s="380">
        <v>23</v>
      </c>
      <c r="Q221" s="380">
        <v>203349</v>
      </c>
      <c r="R221" s="380">
        <v>2.4728051840299998E-3</v>
      </c>
      <c r="S221" s="380">
        <v>1</v>
      </c>
      <c r="T221" s="380">
        <v>0</v>
      </c>
      <c r="U221" s="380">
        <v>7.8037006160500003E-3</v>
      </c>
      <c r="V221" s="380">
        <v>7.8037006160500003E-3</v>
      </c>
      <c r="W221" s="380">
        <v>0</v>
      </c>
      <c r="X221" s="380">
        <v>0</v>
      </c>
      <c r="Y221" s="380" t="s">
        <v>2481</v>
      </c>
      <c r="Z221" s="380" t="s">
        <v>2481</v>
      </c>
    </row>
    <row r="222" spans="2:26" x14ac:dyDescent="0.2">
      <c r="B222" s="380" t="s">
        <v>2222</v>
      </c>
      <c r="C222" s="380" t="s">
        <v>2480</v>
      </c>
      <c r="D222" s="380" t="s">
        <v>1783</v>
      </c>
      <c r="E222" s="381">
        <v>1438</v>
      </c>
      <c r="F222" s="382">
        <v>7.327</v>
      </c>
      <c r="G222" s="382">
        <v>8.2870000000000008</v>
      </c>
      <c r="H222" s="382">
        <v>3.1589999999999998</v>
      </c>
      <c r="I222" s="380">
        <v>8.0000000000000002E-3</v>
      </c>
      <c r="J222" s="380">
        <v>0.28000000000000003</v>
      </c>
      <c r="K222" s="380">
        <v>0</v>
      </c>
      <c r="L222" s="380">
        <v>333</v>
      </c>
      <c r="M222" s="380">
        <v>333</v>
      </c>
      <c r="N222" s="380">
        <v>2.68491334E-6</v>
      </c>
      <c r="O222" s="380">
        <v>2.68491334E-6</v>
      </c>
      <c r="P222" s="380">
        <v>3</v>
      </c>
      <c r="Q222" s="380">
        <v>11814</v>
      </c>
      <c r="R222" s="380">
        <v>8.1889856799999996E-5</v>
      </c>
      <c r="S222" s="380">
        <v>0</v>
      </c>
      <c r="T222" s="380">
        <v>0</v>
      </c>
      <c r="U222" s="380">
        <v>0</v>
      </c>
      <c r="V222" s="380">
        <v>0</v>
      </c>
      <c r="W222" s="380">
        <v>0</v>
      </c>
      <c r="X222" s="380">
        <v>0</v>
      </c>
      <c r="Y222" s="380" t="s">
        <v>2481</v>
      </c>
      <c r="Z222" s="380" t="s">
        <v>2481</v>
      </c>
    </row>
    <row r="223" spans="2:26" x14ac:dyDescent="0.2">
      <c r="B223" s="380" t="s">
        <v>1938</v>
      </c>
      <c r="C223" s="380" t="s">
        <v>2480</v>
      </c>
      <c r="D223" s="380" t="s">
        <v>2547</v>
      </c>
      <c r="E223" s="381">
        <v>5145</v>
      </c>
      <c r="F223" s="382">
        <v>16.138000000000002</v>
      </c>
      <c r="G223" s="382">
        <v>24.126000000000001</v>
      </c>
      <c r="H223" s="382">
        <v>12.242000000000001</v>
      </c>
      <c r="I223" s="380">
        <v>27.486999999999998</v>
      </c>
      <c r="J223" s="380">
        <v>0.16700000000000001</v>
      </c>
      <c r="K223" s="380">
        <v>13</v>
      </c>
      <c r="L223" s="380">
        <v>1905536</v>
      </c>
      <c r="M223" s="380">
        <v>779918</v>
      </c>
      <c r="N223" s="380">
        <v>1.1570634028859999E-2</v>
      </c>
      <c r="O223" s="380">
        <v>6.6894615808999998E-3</v>
      </c>
      <c r="P223" s="380">
        <v>3</v>
      </c>
      <c r="Q223" s="380">
        <v>11575</v>
      </c>
      <c r="R223" s="380">
        <v>6.9807746779999998E-5</v>
      </c>
      <c r="S223" s="380">
        <v>1</v>
      </c>
      <c r="T223" s="380">
        <v>6</v>
      </c>
      <c r="U223" s="380">
        <v>7.0425276848100002E-3</v>
      </c>
      <c r="V223" s="380">
        <v>0</v>
      </c>
      <c r="W223" s="380">
        <v>2.8123124755840001E-2</v>
      </c>
      <c r="X223" s="380">
        <v>2.8123124755840001E-2</v>
      </c>
      <c r="Y223" s="380" t="s">
        <v>2485</v>
      </c>
      <c r="Z223" s="380" t="s">
        <v>2485</v>
      </c>
    </row>
    <row r="224" spans="2:26" x14ac:dyDescent="0.2">
      <c r="B224" s="380" t="s">
        <v>2527</v>
      </c>
      <c r="C224" s="380" t="s">
        <v>2480</v>
      </c>
      <c r="D224" s="380" t="s">
        <v>2547</v>
      </c>
      <c r="E224" s="381">
        <v>2316</v>
      </c>
      <c r="F224" s="382">
        <v>6.9409999999999998</v>
      </c>
      <c r="G224" s="382">
        <v>15.427</v>
      </c>
      <c r="H224" s="382">
        <v>8.9640000000000004</v>
      </c>
      <c r="I224" s="380">
        <v>9.8819999999999997</v>
      </c>
      <c r="J224" s="380">
        <v>0</v>
      </c>
      <c r="K224" s="380">
        <v>3</v>
      </c>
      <c r="L224" s="380">
        <v>363358</v>
      </c>
      <c r="M224" s="380">
        <v>363358</v>
      </c>
      <c r="N224" s="380">
        <v>3.1467184318E-3</v>
      </c>
      <c r="O224" s="380">
        <v>3.1467184318E-3</v>
      </c>
      <c r="P224" s="380">
        <v>0</v>
      </c>
      <c r="Q224" s="380">
        <v>0</v>
      </c>
      <c r="R224" s="380">
        <v>0</v>
      </c>
      <c r="S224" s="380">
        <v>0</v>
      </c>
      <c r="T224" s="380">
        <v>0</v>
      </c>
      <c r="U224" s="380">
        <v>0</v>
      </c>
      <c r="V224" s="380">
        <v>0</v>
      </c>
      <c r="W224" s="380">
        <v>0</v>
      </c>
      <c r="X224" s="380">
        <v>0</v>
      </c>
      <c r="Y224" s="380" t="s">
        <v>2481</v>
      </c>
      <c r="Z224" s="380" t="s">
        <v>2481</v>
      </c>
    </row>
    <row r="225" spans="2:26" x14ac:dyDescent="0.2">
      <c r="B225" s="380" t="s">
        <v>1864</v>
      </c>
      <c r="C225" s="380" t="s">
        <v>2480</v>
      </c>
      <c r="D225" s="380" t="s">
        <v>2547</v>
      </c>
      <c r="E225" s="381">
        <v>2303</v>
      </c>
      <c r="F225" s="382">
        <v>17.870999999999999</v>
      </c>
      <c r="G225" s="382">
        <v>1.6779999999999999</v>
      </c>
      <c r="H225" s="382">
        <v>10.741</v>
      </c>
      <c r="I225" s="380">
        <v>14.733000000000001</v>
      </c>
      <c r="J225" s="380">
        <v>1.335</v>
      </c>
      <c r="K225" s="380">
        <v>13</v>
      </c>
      <c r="L225" s="380">
        <v>351292</v>
      </c>
      <c r="M225" s="380">
        <v>81955</v>
      </c>
      <c r="N225" s="380">
        <v>2.90910360141E-3</v>
      </c>
      <c r="O225" s="380">
        <v>1.4793872490800001E-3</v>
      </c>
      <c r="P225" s="380">
        <v>4</v>
      </c>
      <c r="Q225" s="380">
        <v>31823</v>
      </c>
      <c r="R225" s="380">
        <v>1.1679373018999999E-4</v>
      </c>
      <c r="S225" s="380">
        <v>1</v>
      </c>
      <c r="T225" s="380">
        <v>1</v>
      </c>
      <c r="U225" s="380">
        <v>3.1225542117600002E-3</v>
      </c>
      <c r="V225" s="380">
        <v>3.1225542117600002E-3</v>
      </c>
      <c r="W225" s="380">
        <v>1.3088952521300001E-3</v>
      </c>
      <c r="X225" s="380">
        <v>0</v>
      </c>
      <c r="Y225" s="380" t="s">
        <v>2481</v>
      </c>
      <c r="Z225" s="380" t="s">
        <v>2481</v>
      </c>
    </row>
    <row r="226" spans="2:26" x14ac:dyDescent="0.2">
      <c r="B226" s="380" t="s">
        <v>1939</v>
      </c>
      <c r="C226" s="380" t="s">
        <v>2480</v>
      </c>
      <c r="D226" s="380" t="s">
        <v>2547</v>
      </c>
      <c r="E226" s="381">
        <v>5266</v>
      </c>
      <c r="F226" s="382">
        <v>17.562000000000001</v>
      </c>
      <c r="G226" s="382">
        <v>12.268000000000001</v>
      </c>
      <c r="H226" s="382">
        <v>11.847</v>
      </c>
      <c r="I226" s="380">
        <v>12.952</v>
      </c>
      <c r="J226" s="380">
        <v>0.307</v>
      </c>
      <c r="K226" s="380">
        <v>13</v>
      </c>
      <c r="L226" s="380">
        <v>981209</v>
      </c>
      <c r="M226" s="380">
        <v>898766</v>
      </c>
      <c r="N226" s="380">
        <v>1.565841458552E-2</v>
      </c>
      <c r="O226" s="380">
        <v>1.549060750192E-2</v>
      </c>
      <c r="P226" s="380">
        <v>4</v>
      </c>
      <c r="Q226" s="380">
        <v>23293</v>
      </c>
      <c r="R226" s="380">
        <v>1.0605407684E-4</v>
      </c>
      <c r="S226" s="380">
        <v>0</v>
      </c>
      <c r="T226" s="380">
        <v>1</v>
      </c>
      <c r="U226" s="380">
        <v>0</v>
      </c>
      <c r="V226" s="380">
        <v>0</v>
      </c>
      <c r="W226" s="380">
        <v>2.9574320414900001E-3</v>
      </c>
      <c r="X226" s="380">
        <v>2.9574320414900001E-3</v>
      </c>
      <c r="Y226" s="380" t="s">
        <v>2481</v>
      </c>
      <c r="Z226" s="380" t="s">
        <v>2481</v>
      </c>
    </row>
    <row r="227" spans="2:26" x14ac:dyDescent="0.2">
      <c r="B227" s="380" t="s">
        <v>1940</v>
      </c>
      <c r="C227" s="380" t="s">
        <v>2480</v>
      </c>
      <c r="D227" s="380" t="s">
        <v>2547</v>
      </c>
      <c r="E227" s="381">
        <v>4870</v>
      </c>
      <c r="F227" s="382">
        <v>8.5220000000000002</v>
      </c>
      <c r="G227" s="382">
        <v>33.369</v>
      </c>
      <c r="H227" s="382">
        <v>12.874000000000001</v>
      </c>
      <c r="I227" s="380">
        <v>7.4989999999999997</v>
      </c>
      <c r="J227" s="380">
        <v>2.8000000000000001E-2</v>
      </c>
      <c r="K227" s="380">
        <v>5</v>
      </c>
      <c r="L227" s="380">
        <v>477696</v>
      </c>
      <c r="M227" s="380">
        <v>477201</v>
      </c>
      <c r="N227" s="380">
        <v>6.45990149053E-3</v>
      </c>
      <c r="O227" s="380">
        <v>6.4572165771899998E-3</v>
      </c>
      <c r="P227" s="380">
        <v>1</v>
      </c>
      <c r="Q227" s="380">
        <v>1800</v>
      </c>
      <c r="R227" s="380">
        <v>1.342456669E-5</v>
      </c>
      <c r="S227" s="380">
        <v>0</v>
      </c>
      <c r="T227" s="380">
        <v>0</v>
      </c>
      <c r="U227" s="380">
        <v>0</v>
      </c>
      <c r="V227" s="380">
        <v>0</v>
      </c>
      <c r="W227" s="380">
        <v>0</v>
      </c>
      <c r="X227" s="380">
        <v>0</v>
      </c>
      <c r="Y227" s="380" t="s">
        <v>2481</v>
      </c>
      <c r="Z227" s="380" t="s">
        <v>2481</v>
      </c>
    </row>
    <row r="228" spans="2:26" x14ac:dyDescent="0.2">
      <c r="B228" s="380" t="s">
        <v>1941</v>
      </c>
      <c r="C228" s="380" t="s">
        <v>2480</v>
      </c>
      <c r="D228" s="380" t="s">
        <v>2547</v>
      </c>
      <c r="E228" s="381">
        <v>4085</v>
      </c>
      <c r="F228" s="382">
        <v>15.228999999999999</v>
      </c>
      <c r="G228" s="382">
        <v>5.1349999999999998</v>
      </c>
      <c r="H228" s="382">
        <v>8.8059999999999992</v>
      </c>
      <c r="I228" s="380">
        <v>4.5030000000000001</v>
      </c>
      <c r="J228" s="380">
        <v>7.0000000000000001E-3</v>
      </c>
      <c r="K228" s="380">
        <v>5</v>
      </c>
      <c r="L228" s="380">
        <v>435870</v>
      </c>
      <c r="M228" s="380">
        <v>435870</v>
      </c>
      <c r="N228" s="380">
        <v>6.0101785064600004E-3</v>
      </c>
      <c r="O228" s="380">
        <v>6.0101785064600004E-3</v>
      </c>
      <c r="P228" s="380">
        <v>1</v>
      </c>
      <c r="Q228" s="380">
        <v>668</v>
      </c>
      <c r="R228" s="380">
        <v>2.2419026369999999E-4</v>
      </c>
      <c r="S228" s="380">
        <v>1</v>
      </c>
      <c r="T228" s="380">
        <v>0</v>
      </c>
      <c r="U228" s="380">
        <v>5.5121270823200001E-3</v>
      </c>
      <c r="V228" s="380">
        <v>0</v>
      </c>
      <c r="W228" s="380">
        <v>0</v>
      </c>
      <c r="X228" s="380">
        <v>0</v>
      </c>
      <c r="Y228" s="380" t="s">
        <v>2481</v>
      </c>
      <c r="Z228" s="380" t="s">
        <v>2481</v>
      </c>
    </row>
    <row r="229" spans="2:26" x14ac:dyDescent="0.2">
      <c r="B229" s="380" t="s">
        <v>2164</v>
      </c>
      <c r="C229" s="380" t="s">
        <v>2480</v>
      </c>
      <c r="D229" s="380" t="s">
        <v>2547</v>
      </c>
      <c r="E229" s="381">
        <v>3506</v>
      </c>
      <c r="F229" s="382">
        <v>1.3029999999999999</v>
      </c>
      <c r="G229" s="382">
        <v>22.33</v>
      </c>
      <c r="H229" s="382">
        <v>10.385999999999999</v>
      </c>
      <c r="I229" s="380">
        <v>7.3630000000000004</v>
      </c>
      <c r="J229" s="380">
        <v>1.143</v>
      </c>
      <c r="K229" s="380">
        <v>2</v>
      </c>
      <c r="L229" s="380">
        <v>430972</v>
      </c>
      <c r="M229" s="380">
        <v>430972</v>
      </c>
      <c r="N229" s="380">
        <v>4.7361871277199997E-3</v>
      </c>
      <c r="O229" s="380">
        <v>4.7361871277199997E-3</v>
      </c>
      <c r="P229" s="380">
        <v>1</v>
      </c>
      <c r="Q229" s="380">
        <v>66896</v>
      </c>
      <c r="R229" s="380">
        <v>2.2284780703000001E-4</v>
      </c>
      <c r="S229" s="380">
        <v>0</v>
      </c>
      <c r="T229" s="380">
        <v>0</v>
      </c>
      <c r="U229" s="380">
        <v>0</v>
      </c>
      <c r="V229" s="380">
        <v>0</v>
      </c>
      <c r="W229" s="380">
        <v>0</v>
      </c>
      <c r="X229" s="380">
        <v>0</v>
      </c>
      <c r="Y229" s="380" t="s">
        <v>2481</v>
      </c>
      <c r="Z229" s="380" t="s">
        <v>2481</v>
      </c>
    </row>
    <row r="230" spans="2:26" x14ac:dyDescent="0.2">
      <c r="B230" s="380" t="s">
        <v>2528</v>
      </c>
      <c r="C230" s="380" t="s">
        <v>2480</v>
      </c>
      <c r="D230" s="380" t="s">
        <v>2547</v>
      </c>
      <c r="E230" s="381">
        <v>1</v>
      </c>
      <c r="F230" s="382">
        <v>0</v>
      </c>
      <c r="G230" s="382">
        <v>2.089</v>
      </c>
      <c r="H230" s="382">
        <v>14.491</v>
      </c>
      <c r="I230" s="380">
        <v>0</v>
      </c>
      <c r="J230" s="380">
        <v>0</v>
      </c>
      <c r="K230" s="380">
        <v>0</v>
      </c>
      <c r="L230" s="380">
        <v>0</v>
      </c>
      <c r="M230" s="380">
        <v>0</v>
      </c>
      <c r="N230" s="380">
        <v>0</v>
      </c>
      <c r="O230" s="380">
        <v>0</v>
      </c>
      <c r="P230" s="380">
        <v>0</v>
      </c>
      <c r="Q230" s="380">
        <v>0</v>
      </c>
      <c r="R230" s="380">
        <v>0</v>
      </c>
      <c r="S230" s="380">
        <v>0</v>
      </c>
      <c r="T230" s="380">
        <v>0</v>
      </c>
      <c r="U230" s="380">
        <v>0</v>
      </c>
      <c r="V230" s="380">
        <v>0</v>
      </c>
      <c r="W230" s="380">
        <v>0</v>
      </c>
      <c r="X230" s="380">
        <v>0</v>
      </c>
      <c r="Y230" s="380" t="s">
        <v>2481</v>
      </c>
      <c r="Z230" s="380" t="s">
        <v>2481</v>
      </c>
    </row>
    <row r="231" spans="2:26" x14ac:dyDescent="0.2">
      <c r="B231" s="380" t="s">
        <v>2325</v>
      </c>
      <c r="C231" s="380" t="s">
        <v>2480</v>
      </c>
      <c r="D231" s="380" t="s">
        <v>2547</v>
      </c>
      <c r="E231" s="381">
        <v>17</v>
      </c>
      <c r="F231" s="382">
        <v>4.8739999999999997</v>
      </c>
      <c r="G231" s="382">
        <v>0.58599999999999997</v>
      </c>
      <c r="H231" s="382">
        <v>7.4050000000000002</v>
      </c>
      <c r="I231" s="380">
        <v>1.675</v>
      </c>
      <c r="J231" s="380">
        <v>1.1859999999999999</v>
      </c>
      <c r="K231" s="380">
        <v>2</v>
      </c>
      <c r="L231" s="380">
        <v>1165</v>
      </c>
      <c r="M231" s="380">
        <v>1165</v>
      </c>
      <c r="N231" s="380">
        <v>1.7451936700000001E-5</v>
      </c>
      <c r="O231" s="380">
        <v>1.7451936700000001E-5</v>
      </c>
      <c r="P231" s="380">
        <v>1</v>
      </c>
      <c r="Q231" s="380">
        <v>825</v>
      </c>
      <c r="R231" s="380">
        <v>4.02737001E-6</v>
      </c>
      <c r="S231" s="380">
        <v>0</v>
      </c>
      <c r="T231" s="380">
        <v>0</v>
      </c>
      <c r="U231" s="380">
        <v>0</v>
      </c>
      <c r="V231" s="380">
        <v>0</v>
      </c>
      <c r="W231" s="380">
        <v>0</v>
      </c>
      <c r="X231" s="380">
        <v>0</v>
      </c>
      <c r="Y231" s="380" t="s">
        <v>2481</v>
      </c>
      <c r="Z231" s="380" t="s">
        <v>2481</v>
      </c>
    </row>
    <row r="232" spans="2:26" x14ac:dyDescent="0.2">
      <c r="B232" s="380" t="s">
        <v>1942</v>
      </c>
      <c r="C232" s="380" t="s">
        <v>2480</v>
      </c>
      <c r="D232" s="380" t="s">
        <v>2547</v>
      </c>
      <c r="E232" s="381">
        <v>4548</v>
      </c>
      <c r="F232" s="382">
        <v>28.013999999999999</v>
      </c>
      <c r="G232" s="382">
        <v>4.6790000000000003</v>
      </c>
      <c r="H232" s="382">
        <v>13.991</v>
      </c>
      <c r="I232" s="380">
        <v>41.08</v>
      </c>
      <c r="J232" s="380">
        <v>5.2999999999999999E-2</v>
      </c>
      <c r="K232" s="380">
        <v>24</v>
      </c>
      <c r="L232" s="380">
        <v>1652616</v>
      </c>
      <c r="M232" s="380">
        <v>435921</v>
      </c>
      <c r="N232" s="380">
        <v>1.9221294584660001E-2</v>
      </c>
      <c r="O232" s="380">
        <v>1.275602326746E-2</v>
      </c>
      <c r="P232" s="380">
        <v>2</v>
      </c>
      <c r="Q232" s="380">
        <v>2148</v>
      </c>
      <c r="R232" s="380">
        <v>1.4767023359999999E-5</v>
      </c>
      <c r="S232" s="380">
        <v>1</v>
      </c>
      <c r="T232" s="380">
        <v>2</v>
      </c>
      <c r="U232" s="380">
        <v>6.1323420633299999E-3</v>
      </c>
      <c r="V232" s="380">
        <v>6.1323420633299999E-3</v>
      </c>
      <c r="W232" s="380">
        <v>2.6459820943100002E-3</v>
      </c>
      <c r="X232" s="380">
        <v>2.6459820943100002E-3</v>
      </c>
      <c r="Y232" s="380" t="s">
        <v>2485</v>
      </c>
      <c r="Z232" s="380" t="s">
        <v>2481</v>
      </c>
    </row>
    <row r="233" spans="2:26" x14ac:dyDescent="0.2">
      <c r="B233" s="380" t="s">
        <v>2529</v>
      </c>
      <c r="C233" s="380" t="s">
        <v>2480</v>
      </c>
      <c r="D233" s="380" t="s">
        <v>2547</v>
      </c>
      <c r="E233" s="381">
        <v>134</v>
      </c>
      <c r="F233" s="382">
        <v>5.0540000000000003</v>
      </c>
      <c r="G233" s="382">
        <v>1.9159999999999999</v>
      </c>
      <c r="H233" s="382">
        <v>12.393000000000001</v>
      </c>
      <c r="I233" s="380">
        <v>3.9580000000000002</v>
      </c>
      <c r="J233" s="380">
        <v>0</v>
      </c>
      <c r="K233" s="380">
        <v>3</v>
      </c>
      <c r="L233" s="380">
        <v>5251</v>
      </c>
      <c r="M233" s="380">
        <v>5251</v>
      </c>
      <c r="N233" s="380">
        <v>2.14793067E-5</v>
      </c>
      <c r="O233" s="380">
        <v>2.14793067E-5</v>
      </c>
      <c r="P233" s="380">
        <v>0</v>
      </c>
      <c r="Q233" s="380">
        <v>0</v>
      </c>
      <c r="R233" s="380">
        <v>0</v>
      </c>
      <c r="S233" s="380">
        <v>0</v>
      </c>
      <c r="T233" s="380">
        <v>0</v>
      </c>
      <c r="U233" s="380">
        <v>0</v>
      </c>
      <c r="V233" s="380">
        <v>0</v>
      </c>
      <c r="W233" s="380">
        <v>0</v>
      </c>
      <c r="X233" s="380">
        <v>0</v>
      </c>
      <c r="Y233" s="380" t="s">
        <v>2481</v>
      </c>
      <c r="Z233" s="380" t="s">
        <v>2481</v>
      </c>
    </row>
    <row r="234" spans="2:26" x14ac:dyDescent="0.2">
      <c r="B234" s="380" t="s">
        <v>2089</v>
      </c>
      <c r="C234" s="380" t="s">
        <v>2480</v>
      </c>
      <c r="D234" s="380" t="s">
        <v>2547</v>
      </c>
      <c r="E234" s="381">
        <v>334</v>
      </c>
      <c r="F234" s="382">
        <v>11.019</v>
      </c>
      <c r="G234" s="382">
        <v>20.125</v>
      </c>
      <c r="H234" s="382">
        <v>17.869</v>
      </c>
      <c r="I234" s="380">
        <v>1.278</v>
      </c>
      <c r="J234" s="380">
        <v>9.6440000000000001</v>
      </c>
      <c r="K234" s="380">
        <v>1</v>
      </c>
      <c r="L234" s="380">
        <v>2965</v>
      </c>
      <c r="M234" s="380">
        <v>2965</v>
      </c>
      <c r="N234" s="380">
        <v>1.2082110019999999E-5</v>
      </c>
      <c r="O234" s="380">
        <v>1.2082110019999999E-5</v>
      </c>
      <c r="P234" s="380">
        <v>8</v>
      </c>
      <c r="Q234" s="380">
        <v>22383</v>
      </c>
      <c r="R234" s="380">
        <v>1.0739653351E-4</v>
      </c>
      <c r="S234" s="380">
        <v>0</v>
      </c>
      <c r="T234" s="380">
        <v>0</v>
      </c>
      <c r="U234" s="380">
        <v>0</v>
      </c>
      <c r="V234" s="380">
        <v>0</v>
      </c>
      <c r="W234" s="380">
        <v>0</v>
      </c>
      <c r="X234" s="380">
        <v>0</v>
      </c>
      <c r="Y234" s="380" t="s">
        <v>2481</v>
      </c>
      <c r="Z234" s="380" t="s">
        <v>2481</v>
      </c>
    </row>
    <row r="235" spans="2:26" x14ac:dyDescent="0.2">
      <c r="B235" s="380" t="s">
        <v>2530</v>
      </c>
      <c r="C235" s="380" t="s">
        <v>2480</v>
      </c>
      <c r="D235" s="380" t="s">
        <v>2547</v>
      </c>
      <c r="E235" s="381">
        <v>48</v>
      </c>
      <c r="F235" s="382">
        <v>4.7590000000000003</v>
      </c>
      <c r="G235" s="382">
        <v>2.0659999999999998</v>
      </c>
      <c r="H235" s="382">
        <v>12.548999999999999</v>
      </c>
      <c r="I235" s="380">
        <v>0</v>
      </c>
      <c r="J235" s="380">
        <v>0</v>
      </c>
      <c r="K235" s="380">
        <v>0</v>
      </c>
      <c r="L235" s="380">
        <v>0</v>
      </c>
      <c r="M235" s="380">
        <v>0</v>
      </c>
      <c r="N235" s="380">
        <v>0</v>
      </c>
      <c r="O235" s="380">
        <v>0</v>
      </c>
      <c r="P235" s="380">
        <v>0</v>
      </c>
      <c r="Q235" s="380">
        <v>0</v>
      </c>
      <c r="R235" s="380">
        <v>0</v>
      </c>
      <c r="S235" s="380">
        <v>0</v>
      </c>
      <c r="T235" s="380">
        <v>0</v>
      </c>
      <c r="U235" s="380">
        <v>0</v>
      </c>
      <c r="V235" s="380">
        <v>0</v>
      </c>
      <c r="W235" s="380">
        <v>0</v>
      </c>
      <c r="X235" s="380">
        <v>0</v>
      </c>
      <c r="Y235" s="380" t="s">
        <v>2481</v>
      </c>
      <c r="Z235" s="380" t="s">
        <v>2481</v>
      </c>
    </row>
    <row r="236" spans="2:26" x14ac:dyDescent="0.2">
      <c r="B236" s="380" t="s">
        <v>1943</v>
      </c>
      <c r="C236" s="380" t="s">
        <v>2480</v>
      </c>
      <c r="D236" s="380" t="s">
        <v>2547</v>
      </c>
      <c r="E236" s="381">
        <v>200</v>
      </c>
      <c r="F236" s="382">
        <v>8.407</v>
      </c>
      <c r="G236" s="382">
        <v>1.0109999999999999</v>
      </c>
      <c r="H236" s="382">
        <v>13.445</v>
      </c>
      <c r="I236" s="380">
        <v>8.6379999999999999</v>
      </c>
      <c r="J236" s="380">
        <v>6.4749999999999996</v>
      </c>
      <c r="K236" s="380">
        <v>7</v>
      </c>
      <c r="L236" s="380">
        <v>12546</v>
      </c>
      <c r="M236" s="380">
        <v>11996</v>
      </c>
      <c r="N236" s="380">
        <v>6.8465290110000004E-5</v>
      </c>
      <c r="O236" s="380">
        <v>6.7122833439999996E-5</v>
      </c>
      <c r="P236" s="380">
        <v>5</v>
      </c>
      <c r="Q236" s="380">
        <v>9404</v>
      </c>
      <c r="R236" s="380">
        <v>5.235581009E-5</v>
      </c>
      <c r="S236" s="380">
        <v>1</v>
      </c>
      <c r="T236" s="380">
        <v>0</v>
      </c>
      <c r="U236" s="380">
        <v>2.7251870378000001E-4</v>
      </c>
      <c r="V236" s="380">
        <v>2.7251870378000001E-4</v>
      </c>
      <c r="W236" s="380">
        <v>0</v>
      </c>
      <c r="X236" s="380">
        <v>0</v>
      </c>
      <c r="Y236" s="380" t="s">
        <v>2481</v>
      </c>
      <c r="Z236" s="380" t="s">
        <v>2481</v>
      </c>
    </row>
    <row r="237" spans="2:26" x14ac:dyDescent="0.2">
      <c r="B237" s="380" t="s">
        <v>2148</v>
      </c>
      <c r="C237" s="380" t="s">
        <v>2480</v>
      </c>
      <c r="D237" s="380" t="s">
        <v>2547</v>
      </c>
      <c r="E237" s="381">
        <v>124</v>
      </c>
      <c r="F237" s="382">
        <v>5.3739999999999997</v>
      </c>
      <c r="G237" s="382">
        <v>1.698</v>
      </c>
      <c r="H237" s="382">
        <v>8.34</v>
      </c>
      <c r="I237" s="380">
        <v>0.33600000000000002</v>
      </c>
      <c r="J237" s="380">
        <v>0.73199999999999998</v>
      </c>
      <c r="K237" s="380">
        <v>1</v>
      </c>
      <c r="L237" s="380">
        <v>570</v>
      </c>
      <c r="M237" s="380">
        <v>570</v>
      </c>
      <c r="N237" s="380">
        <v>5.36982668E-6</v>
      </c>
      <c r="O237" s="380">
        <v>5.36982668E-6</v>
      </c>
      <c r="P237" s="380">
        <v>1</v>
      </c>
      <c r="Q237" s="380">
        <v>1240</v>
      </c>
      <c r="R237" s="380">
        <v>6.7122833400000002E-6</v>
      </c>
      <c r="S237" s="380">
        <v>0</v>
      </c>
      <c r="T237" s="380">
        <v>0</v>
      </c>
      <c r="U237" s="380">
        <v>0</v>
      </c>
      <c r="V237" s="380">
        <v>0</v>
      </c>
      <c r="W237" s="380">
        <v>0</v>
      </c>
      <c r="X237" s="380">
        <v>0</v>
      </c>
      <c r="Y237" s="380" t="s">
        <v>2481</v>
      </c>
      <c r="Z237" s="380" t="s">
        <v>2481</v>
      </c>
    </row>
    <row r="238" spans="2:26" x14ac:dyDescent="0.2">
      <c r="B238" s="380" t="s">
        <v>1944</v>
      </c>
      <c r="C238" s="380" t="s">
        <v>2480</v>
      </c>
      <c r="D238" s="380" t="s">
        <v>2547</v>
      </c>
      <c r="E238" s="381">
        <v>104</v>
      </c>
      <c r="F238" s="382">
        <v>8.2509999999999994</v>
      </c>
      <c r="G238" s="382">
        <v>1.679</v>
      </c>
      <c r="H238" s="382">
        <v>13.25</v>
      </c>
      <c r="I238" s="380">
        <v>7.8529999999999998</v>
      </c>
      <c r="J238" s="380">
        <v>2.8620000000000001</v>
      </c>
      <c r="K238" s="380">
        <v>4</v>
      </c>
      <c r="L238" s="380">
        <v>7456</v>
      </c>
      <c r="M238" s="380">
        <v>7456</v>
      </c>
      <c r="N238" s="380">
        <v>1.3961549356E-4</v>
      </c>
      <c r="O238" s="380">
        <v>1.3961549356E-4</v>
      </c>
      <c r="P238" s="380">
        <v>1</v>
      </c>
      <c r="Q238" s="380">
        <v>2717</v>
      </c>
      <c r="R238" s="380">
        <v>1.4767023359999999E-5</v>
      </c>
      <c r="S238" s="380">
        <v>1</v>
      </c>
      <c r="T238" s="380">
        <v>0</v>
      </c>
      <c r="U238" s="380">
        <v>1.4364286356999999E-4</v>
      </c>
      <c r="V238" s="380">
        <v>0</v>
      </c>
      <c r="W238" s="380">
        <v>0</v>
      </c>
      <c r="X238" s="380">
        <v>0</v>
      </c>
      <c r="Y238" s="380" t="s">
        <v>2481</v>
      </c>
      <c r="Z238" s="380" t="s">
        <v>2481</v>
      </c>
    </row>
    <row r="239" spans="2:26" x14ac:dyDescent="0.2">
      <c r="B239" s="380" t="s">
        <v>2226</v>
      </c>
      <c r="C239" s="380" t="s">
        <v>2497</v>
      </c>
      <c r="D239" s="380" t="s">
        <v>1783</v>
      </c>
      <c r="E239" s="381">
        <v>2765</v>
      </c>
      <c r="F239" s="382">
        <v>32.561999999999998</v>
      </c>
      <c r="G239" s="382">
        <v>6.58</v>
      </c>
      <c r="H239" s="382">
        <v>9.5609999999999999</v>
      </c>
      <c r="I239" s="380">
        <v>0.48399999999999999</v>
      </c>
      <c r="J239" s="380">
        <v>0.5</v>
      </c>
      <c r="K239" s="380">
        <v>10</v>
      </c>
      <c r="L239" s="380">
        <v>26988</v>
      </c>
      <c r="M239" s="380">
        <v>26988</v>
      </c>
      <c r="N239" s="380">
        <v>4.0542191399E-4</v>
      </c>
      <c r="O239" s="380">
        <v>4.0542191399E-4</v>
      </c>
      <c r="P239" s="380">
        <v>5</v>
      </c>
      <c r="Q239" s="380">
        <v>27874</v>
      </c>
      <c r="R239" s="380">
        <v>1.5706743026000001E-4</v>
      </c>
      <c r="S239" s="380">
        <v>3</v>
      </c>
      <c r="T239" s="380">
        <v>0</v>
      </c>
      <c r="U239" s="380">
        <v>1.117460931155E-2</v>
      </c>
      <c r="V239" s="380">
        <v>1.117460931155E-2</v>
      </c>
      <c r="W239" s="380">
        <v>0</v>
      </c>
      <c r="X239" s="380">
        <v>0</v>
      </c>
      <c r="Y239" s="380" t="s">
        <v>2481</v>
      </c>
      <c r="Z239" s="380" t="s">
        <v>2481</v>
      </c>
    </row>
    <row r="240" spans="2:26" x14ac:dyDescent="0.2">
      <c r="B240" s="380" t="s">
        <v>2065</v>
      </c>
      <c r="C240" s="380" t="s">
        <v>2497</v>
      </c>
      <c r="D240" s="380" t="s">
        <v>1783</v>
      </c>
      <c r="E240" s="381">
        <v>446</v>
      </c>
      <c r="F240" s="382">
        <v>39.350999999999999</v>
      </c>
      <c r="G240" s="382">
        <v>0.44800000000000001</v>
      </c>
      <c r="H240" s="382">
        <v>2.4700000000000002</v>
      </c>
      <c r="I240" s="380">
        <v>0.621</v>
      </c>
      <c r="J240" s="380">
        <v>1.9159999999999999</v>
      </c>
      <c r="K240" s="380">
        <v>11</v>
      </c>
      <c r="L240" s="380">
        <v>21535</v>
      </c>
      <c r="M240" s="380">
        <v>21535</v>
      </c>
      <c r="N240" s="380">
        <v>2.6312150710000002E-4</v>
      </c>
      <c r="O240" s="380">
        <v>2.6312150710000002E-4</v>
      </c>
      <c r="P240" s="380">
        <v>10</v>
      </c>
      <c r="Q240" s="380">
        <v>66484</v>
      </c>
      <c r="R240" s="380">
        <v>5.8799602096000004E-4</v>
      </c>
      <c r="S240" s="380">
        <v>0</v>
      </c>
      <c r="T240" s="380">
        <v>3</v>
      </c>
      <c r="U240" s="380">
        <v>0</v>
      </c>
      <c r="V240" s="380">
        <v>0</v>
      </c>
      <c r="W240" s="380">
        <v>1.47133250906E-3</v>
      </c>
      <c r="X240" s="380">
        <v>1.47133250906E-3</v>
      </c>
      <c r="Y240" s="380" t="s">
        <v>2481</v>
      </c>
      <c r="Z240" s="380" t="s">
        <v>2481</v>
      </c>
    </row>
    <row r="241" spans="2:26" x14ac:dyDescent="0.2">
      <c r="B241" s="380" t="s">
        <v>1865</v>
      </c>
      <c r="C241" s="380" t="s">
        <v>2497</v>
      </c>
      <c r="D241" s="380" t="s">
        <v>1783</v>
      </c>
      <c r="E241" s="381">
        <v>804</v>
      </c>
      <c r="F241" s="382">
        <v>86.876999999999995</v>
      </c>
      <c r="G241" s="382">
        <v>0.70399999999999996</v>
      </c>
      <c r="H241" s="382">
        <v>3.944</v>
      </c>
      <c r="I241" s="380">
        <v>8.0429999999999993</v>
      </c>
      <c r="J241" s="380">
        <v>1.5589999999999999</v>
      </c>
      <c r="K241" s="380">
        <v>16</v>
      </c>
      <c r="L241" s="380">
        <v>256697</v>
      </c>
      <c r="M241" s="380">
        <v>49610</v>
      </c>
      <c r="N241" s="380">
        <v>1.1196088618199999E-3</v>
      </c>
      <c r="O241" s="380">
        <v>5.1550336083999997E-4</v>
      </c>
      <c r="P241" s="380">
        <v>8</v>
      </c>
      <c r="Q241" s="380">
        <v>49755</v>
      </c>
      <c r="R241" s="380">
        <v>2.7654607377999998E-4</v>
      </c>
      <c r="S241" s="380">
        <v>0</v>
      </c>
      <c r="T241" s="380">
        <v>0</v>
      </c>
      <c r="U241" s="380">
        <v>0</v>
      </c>
      <c r="V241" s="380">
        <v>0</v>
      </c>
      <c r="W241" s="380">
        <v>0</v>
      </c>
      <c r="X241" s="380">
        <v>0</v>
      </c>
      <c r="Y241" s="380" t="s">
        <v>2481</v>
      </c>
      <c r="Z241" s="380" t="s">
        <v>2481</v>
      </c>
    </row>
    <row r="242" spans="2:26" x14ac:dyDescent="0.2">
      <c r="B242" s="380" t="s">
        <v>1945</v>
      </c>
      <c r="C242" s="380" t="s">
        <v>2497</v>
      </c>
      <c r="D242" s="380" t="s">
        <v>1783</v>
      </c>
      <c r="E242" s="381">
        <v>1294</v>
      </c>
      <c r="F242" s="382">
        <v>117.771</v>
      </c>
      <c r="G242" s="382">
        <v>2.956</v>
      </c>
      <c r="H242" s="382">
        <v>6.5730000000000004</v>
      </c>
      <c r="I242" s="380">
        <v>7.859</v>
      </c>
      <c r="J242" s="380">
        <v>10.077999999999999</v>
      </c>
      <c r="K242" s="380">
        <v>15</v>
      </c>
      <c r="L242" s="380">
        <v>214105</v>
      </c>
      <c r="M242" s="380">
        <v>184252</v>
      </c>
      <c r="N242" s="380">
        <v>2.4647504440199999E-3</v>
      </c>
      <c r="O242" s="380">
        <v>2.41105217726E-3</v>
      </c>
      <c r="P242" s="380">
        <v>18</v>
      </c>
      <c r="Q242" s="380">
        <v>274538</v>
      </c>
      <c r="R242" s="380">
        <v>1.2619092687200001E-3</v>
      </c>
      <c r="S242" s="380">
        <v>0</v>
      </c>
      <c r="T242" s="380">
        <v>5</v>
      </c>
      <c r="U242" s="380">
        <v>0</v>
      </c>
      <c r="V242" s="380">
        <v>0</v>
      </c>
      <c r="W242" s="380">
        <v>6.2692726436000003E-4</v>
      </c>
      <c r="X242" s="380">
        <v>6.2692726436000003E-4</v>
      </c>
      <c r="Y242" s="380" t="s">
        <v>2481</v>
      </c>
      <c r="Z242" s="380" t="s">
        <v>2481</v>
      </c>
    </row>
    <row r="243" spans="2:26" x14ac:dyDescent="0.2">
      <c r="B243" s="380" t="s">
        <v>1866</v>
      </c>
      <c r="C243" s="380" t="s">
        <v>2497</v>
      </c>
      <c r="D243" s="380" t="s">
        <v>1783</v>
      </c>
      <c r="E243" s="381">
        <v>2637</v>
      </c>
      <c r="F243" s="382">
        <v>55.1</v>
      </c>
      <c r="G243" s="382">
        <v>6.7039999999999997</v>
      </c>
      <c r="H243" s="382">
        <v>9.5210000000000008</v>
      </c>
      <c r="I243" s="380">
        <v>4.1879999999999997</v>
      </c>
      <c r="J243" s="380">
        <v>1.105</v>
      </c>
      <c r="K243" s="380">
        <v>23</v>
      </c>
      <c r="L243" s="380">
        <v>245176</v>
      </c>
      <c r="M243" s="380">
        <v>190282</v>
      </c>
      <c r="N243" s="380">
        <v>4.4287645505499997E-3</v>
      </c>
      <c r="O243" s="380">
        <v>4.2824367736499997E-3</v>
      </c>
      <c r="P243" s="380">
        <v>3</v>
      </c>
      <c r="Q243" s="380">
        <v>64716</v>
      </c>
      <c r="R243" s="380">
        <v>2.6312150710000002E-4</v>
      </c>
      <c r="S243" s="380">
        <v>5</v>
      </c>
      <c r="T243" s="380">
        <v>0</v>
      </c>
      <c r="U243" s="380">
        <v>1.765196273877E-2</v>
      </c>
      <c r="V243" s="380">
        <v>1.765196273877E-2</v>
      </c>
      <c r="W243" s="380">
        <v>0</v>
      </c>
      <c r="X243" s="380">
        <v>0</v>
      </c>
      <c r="Y243" s="380" t="s">
        <v>2481</v>
      </c>
      <c r="Z243" s="380" t="s">
        <v>2481</v>
      </c>
    </row>
    <row r="244" spans="2:26" x14ac:dyDescent="0.2">
      <c r="B244" s="380" t="s">
        <v>2191</v>
      </c>
      <c r="C244" s="380" t="s">
        <v>2497</v>
      </c>
      <c r="D244" s="380" t="s">
        <v>2547</v>
      </c>
      <c r="E244" s="381">
        <v>1767</v>
      </c>
      <c r="F244" s="382">
        <v>7.6529999999999996</v>
      </c>
      <c r="G244" s="382">
        <v>2.9049999999999998</v>
      </c>
      <c r="H244" s="382">
        <v>11.314</v>
      </c>
      <c r="I244" s="380">
        <v>1.161</v>
      </c>
      <c r="J244" s="380">
        <v>0.57899999999999996</v>
      </c>
      <c r="K244" s="380">
        <v>6</v>
      </c>
      <c r="L244" s="380">
        <v>32457</v>
      </c>
      <c r="M244" s="380">
        <v>32457</v>
      </c>
      <c r="N244" s="380">
        <v>2.8997064047000002E-4</v>
      </c>
      <c r="O244" s="380">
        <v>2.8997064047000002E-4</v>
      </c>
      <c r="P244" s="380">
        <v>4</v>
      </c>
      <c r="Q244" s="380">
        <v>16190</v>
      </c>
      <c r="R244" s="380">
        <v>6.3095463440000004E-5</v>
      </c>
      <c r="S244" s="380">
        <v>1</v>
      </c>
      <c r="T244" s="380">
        <v>0</v>
      </c>
      <c r="U244" s="380">
        <v>2.38017567388E-3</v>
      </c>
      <c r="V244" s="380">
        <v>2.38017567388E-3</v>
      </c>
      <c r="W244" s="380">
        <v>0</v>
      </c>
      <c r="X244" s="380">
        <v>0</v>
      </c>
      <c r="Y244" s="380" t="s">
        <v>2481</v>
      </c>
      <c r="Z244" s="380" t="s">
        <v>2481</v>
      </c>
    </row>
    <row r="245" spans="2:26" x14ac:dyDescent="0.2">
      <c r="B245" s="380" t="s">
        <v>1946</v>
      </c>
      <c r="C245" s="380" t="s">
        <v>2497</v>
      </c>
      <c r="D245" s="380" t="s">
        <v>1783</v>
      </c>
      <c r="E245" s="381">
        <v>1955</v>
      </c>
      <c r="F245" s="382">
        <v>74.424000000000007</v>
      </c>
      <c r="G245" s="382">
        <v>6.4260000000000002</v>
      </c>
      <c r="H245" s="382">
        <v>10.039</v>
      </c>
      <c r="I245" s="380">
        <v>38.414000000000001</v>
      </c>
      <c r="J245" s="380">
        <v>4.3630000000000004</v>
      </c>
      <c r="K245" s="380">
        <v>19</v>
      </c>
      <c r="L245" s="380">
        <v>1335643</v>
      </c>
      <c r="M245" s="380">
        <v>246082</v>
      </c>
      <c r="N245" s="380">
        <v>3.7306870827499999E-3</v>
      </c>
      <c r="O245" s="380">
        <v>1.17464958525E-3</v>
      </c>
      <c r="P245" s="380">
        <v>14</v>
      </c>
      <c r="Q245" s="380">
        <v>151699</v>
      </c>
      <c r="R245" s="380">
        <v>1.1155814918199999E-3</v>
      </c>
      <c r="S245" s="380">
        <v>0</v>
      </c>
      <c r="T245" s="380">
        <v>3</v>
      </c>
      <c r="U245" s="380">
        <v>0</v>
      </c>
      <c r="V245" s="380">
        <v>0</v>
      </c>
      <c r="W245" s="380">
        <v>1.3773605422499999E-3</v>
      </c>
      <c r="X245" s="380">
        <v>1.3773605422499999E-3</v>
      </c>
      <c r="Y245" s="380" t="s">
        <v>2485</v>
      </c>
      <c r="Z245" s="380" t="s">
        <v>2481</v>
      </c>
    </row>
    <row r="246" spans="2:26" x14ac:dyDescent="0.2">
      <c r="B246" s="380" t="s">
        <v>1947</v>
      </c>
      <c r="C246" s="380" t="s">
        <v>2497</v>
      </c>
      <c r="D246" s="380" t="s">
        <v>2547</v>
      </c>
      <c r="E246" s="381">
        <v>1146</v>
      </c>
      <c r="F246" s="382">
        <v>29.882000000000001</v>
      </c>
      <c r="G246" s="382">
        <v>1.978</v>
      </c>
      <c r="H246" s="382">
        <v>9.76</v>
      </c>
      <c r="I246" s="380">
        <v>26.175000000000001</v>
      </c>
      <c r="J246" s="380">
        <v>0.68799999999999994</v>
      </c>
      <c r="K246" s="380">
        <v>9</v>
      </c>
      <c r="L246" s="380">
        <v>557615</v>
      </c>
      <c r="M246" s="380">
        <v>158584</v>
      </c>
      <c r="N246" s="380">
        <v>3.2380054852800002E-3</v>
      </c>
      <c r="O246" s="380">
        <v>1.6982076860999999E-3</v>
      </c>
      <c r="P246" s="380">
        <v>6</v>
      </c>
      <c r="Q246" s="380">
        <v>14657</v>
      </c>
      <c r="R246" s="380">
        <v>1.3156075355000001E-4</v>
      </c>
      <c r="S246" s="380">
        <v>1</v>
      </c>
      <c r="T246" s="380">
        <v>0</v>
      </c>
      <c r="U246" s="380">
        <v>1.51966094914E-3</v>
      </c>
      <c r="V246" s="380">
        <v>1.51966094914E-3</v>
      </c>
      <c r="W246" s="380">
        <v>0</v>
      </c>
      <c r="X246" s="380">
        <v>0</v>
      </c>
      <c r="Y246" s="380" t="s">
        <v>2485</v>
      </c>
      <c r="Z246" s="380" t="s">
        <v>2481</v>
      </c>
    </row>
    <row r="247" spans="2:26" x14ac:dyDescent="0.2">
      <c r="B247" s="380" t="s">
        <v>1948</v>
      </c>
      <c r="C247" s="380" t="s">
        <v>2497</v>
      </c>
      <c r="D247" s="380" t="s">
        <v>2547</v>
      </c>
      <c r="E247" s="381">
        <v>1786</v>
      </c>
      <c r="F247" s="382">
        <v>9.66</v>
      </c>
      <c r="G247" s="382">
        <v>3.4350000000000001</v>
      </c>
      <c r="H247" s="382">
        <v>6.6130000000000004</v>
      </c>
      <c r="I247" s="380">
        <v>0.55100000000000005</v>
      </c>
      <c r="J247" s="380">
        <v>1.0069999999999999</v>
      </c>
      <c r="K247" s="380">
        <v>6</v>
      </c>
      <c r="L247" s="380">
        <v>24754</v>
      </c>
      <c r="M247" s="380">
        <v>17252</v>
      </c>
      <c r="N247" s="380">
        <v>2.6030234809100001E-3</v>
      </c>
      <c r="O247" s="380">
        <v>1.6780708360999999E-4</v>
      </c>
      <c r="P247" s="380">
        <v>1</v>
      </c>
      <c r="Q247" s="380">
        <v>45254</v>
      </c>
      <c r="R247" s="380">
        <v>1.6243725693000001E-4</v>
      </c>
      <c r="S247" s="380">
        <v>1</v>
      </c>
      <c r="T247" s="380">
        <v>0</v>
      </c>
      <c r="U247" s="380">
        <v>2.3788332172099999E-3</v>
      </c>
      <c r="V247" s="380">
        <v>2.3788332172099999E-3</v>
      </c>
      <c r="W247" s="380">
        <v>0</v>
      </c>
      <c r="X247" s="380">
        <v>0</v>
      </c>
      <c r="Y247" s="380" t="s">
        <v>2481</v>
      </c>
      <c r="Z247" s="380" t="s">
        <v>2481</v>
      </c>
    </row>
    <row r="248" spans="2:26" x14ac:dyDescent="0.2">
      <c r="B248" s="380" t="s">
        <v>1949</v>
      </c>
      <c r="C248" s="380" t="s">
        <v>2497</v>
      </c>
      <c r="D248" s="380" t="s">
        <v>2547</v>
      </c>
      <c r="E248" s="381">
        <v>2029</v>
      </c>
      <c r="F248" s="382">
        <v>11.071999999999999</v>
      </c>
      <c r="G248" s="382">
        <v>2.21</v>
      </c>
      <c r="H248" s="382">
        <v>7.8879999999999999</v>
      </c>
      <c r="I248" s="380">
        <v>5.51</v>
      </c>
      <c r="J248" s="380">
        <v>4.5999999999999999E-2</v>
      </c>
      <c r="K248" s="380">
        <v>9</v>
      </c>
      <c r="L248" s="380">
        <v>203970</v>
      </c>
      <c r="M248" s="380">
        <v>203516</v>
      </c>
      <c r="N248" s="380">
        <v>2.9990481982200001E-3</v>
      </c>
      <c r="O248" s="380">
        <v>2.99770574155E-3</v>
      </c>
      <c r="P248" s="380">
        <v>3</v>
      </c>
      <c r="Q248" s="380">
        <v>1704</v>
      </c>
      <c r="R248" s="380">
        <v>8.0547400100000002E-6</v>
      </c>
      <c r="S248" s="380">
        <v>0</v>
      </c>
      <c r="T248" s="380">
        <v>0</v>
      </c>
      <c r="U248" s="380">
        <v>0</v>
      </c>
      <c r="V248" s="380">
        <v>0</v>
      </c>
      <c r="W248" s="380">
        <v>0</v>
      </c>
      <c r="X248" s="380">
        <v>0</v>
      </c>
      <c r="Y248" s="380" t="s">
        <v>2481</v>
      </c>
      <c r="Z248" s="380" t="s">
        <v>2481</v>
      </c>
    </row>
    <row r="249" spans="2:26" x14ac:dyDescent="0.2">
      <c r="B249" s="380" t="s">
        <v>1950</v>
      </c>
      <c r="C249" s="380" t="s">
        <v>2497</v>
      </c>
      <c r="D249" s="380" t="s">
        <v>2547</v>
      </c>
      <c r="E249" s="381">
        <v>1585</v>
      </c>
      <c r="F249" s="382">
        <v>10.819000000000001</v>
      </c>
      <c r="G249" s="382">
        <v>3.7759999999999998</v>
      </c>
      <c r="H249" s="382">
        <v>6.1349999999999998</v>
      </c>
      <c r="I249" s="380">
        <v>5.8310000000000004</v>
      </c>
      <c r="J249" s="380">
        <v>1.512</v>
      </c>
      <c r="K249" s="380">
        <v>6</v>
      </c>
      <c r="L249" s="380">
        <v>239050</v>
      </c>
      <c r="M249" s="380">
        <v>222845</v>
      </c>
      <c r="N249" s="380">
        <v>4.5146817773599997E-3</v>
      </c>
      <c r="O249" s="380">
        <v>4.3549294337700004E-3</v>
      </c>
      <c r="P249" s="380">
        <v>5</v>
      </c>
      <c r="Q249" s="380">
        <v>61993</v>
      </c>
      <c r="R249" s="380">
        <v>4.5240789740000001E-4</v>
      </c>
      <c r="S249" s="380">
        <v>2</v>
      </c>
      <c r="T249" s="380">
        <v>0</v>
      </c>
      <c r="U249" s="380">
        <v>4.2086016568599997E-3</v>
      </c>
      <c r="V249" s="380">
        <v>4.2086016568599997E-3</v>
      </c>
      <c r="W249" s="380">
        <v>0</v>
      </c>
      <c r="X249" s="380">
        <v>0</v>
      </c>
      <c r="Y249" s="380" t="s">
        <v>2481</v>
      </c>
      <c r="Z249" s="380" t="s">
        <v>2481</v>
      </c>
    </row>
    <row r="250" spans="2:26" x14ac:dyDescent="0.2">
      <c r="B250" s="380" t="s">
        <v>2001</v>
      </c>
      <c r="C250" s="380" t="s">
        <v>2497</v>
      </c>
      <c r="D250" s="380" t="s">
        <v>2547</v>
      </c>
      <c r="E250" s="381">
        <v>2586</v>
      </c>
      <c r="F250" s="382">
        <v>7.8380000000000001</v>
      </c>
      <c r="G250" s="382">
        <v>7.4139999999999997</v>
      </c>
      <c r="H250" s="382">
        <v>10.756</v>
      </c>
      <c r="I250" s="380">
        <v>3.9049999999999998</v>
      </c>
      <c r="J250" s="380">
        <v>2.2440000000000002</v>
      </c>
      <c r="K250" s="380">
        <v>7</v>
      </c>
      <c r="L250" s="380">
        <v>154416</v>
      </c>
      <c r="M250" s="380">
        <v>154416</v>
      </c>
      <c r="N250" s="380">
        <v>3.75350884612E-3</v>
      </c>
      <c r="O250" s="380">
        <v>3.75350884612E-3</v>
      </c>
      <c r="P250" s="380">
        <v>4</v>
      </c>
      <c r="Q250" s="380">
        <v>88722</v>
      </c>
      <c r="R250" s="380">
        <v>4.1481911068000002E-4</v>
      </c>
      <c r="S250" s="380">
        <v>0</v>
      </c>
      <c r="T250" s="380">
        <v>0</v>
      </c>
      <c r="U250" s="380">
        <v>0</v>
      </c>
      <c r="V250" s="380">
        <v>0</v>
      </c>
      <c r="W250" s="380">
        <v>0</v>
      </c>
      <c r="X250" s="380">
        <v>0</v>
      </c>
      <c r="Y250" s="380" t="s">
        <v>2481</v>
      </c>
      <c r="Z250" s="380" t="s">
        <v>2481</v>
      </c>
    </row>
    <row r="251" spans="2:26" x14ac:dyDescent="0.2">
      <c r="B251" s="380" t="s">
        <v>1867</v>
      </c>
      <c r="C251" s="380" t="s">
        <v>2480</v>
      </c>
      <c r="D251" s="380" t="s">
        <v>1783</v>
      </c>
      <c r="E251" s="381">
        <v>4212</v>
      </c>
      <c r="F251" s="382">
        <v>71.927000000000007</v>
      </c>
      <c r="G251" s="382">
        <v>6.4790000000000001</v>
      </c>
      <c r="H251" s="382">
        <v>8.9629999999999992</v>
      </c>
      <c r="I251" s="380">
        <v>3.5950000000000002</v>
      </c>
      <c r="J251" s="380">
        <v>0.91800000000000004</v>
      </c>
      <c r="K251" s="380">
        <v>20</v>
      </c>
      <c r="L251" s="380">
        <v>278990</v>
      </c>
      <c r="M251" s="380">
        <v>88932</v>
      </c>
      <c r="N251" s="380">
        <v>1.5277156891599999E-3</v>
      </c>
      <c r="O251" s="380">
        <v>7.6251538790999998E-4</v>
      </c>
      <c r="P251" s="380">
        <v>3</v>
      </c>
      <c r="Q251" s="380">
        <v>71280</v>
      </c>
      <c r="R251" s="380">
        <v>2.7386116044999999E-4</v>
      </c>
      <c r="S251" s="380">
        <v>1</v>
      </c>
      <c r="T251" s="380">
        <v>0</v>
      </c>
      <c r="U251" s="380">
        <v>5.3564021087300004E-3</v>
      </c>
      <c r="V251" s="380">
        <v>5.3564021087300004E-3</v>
      </c>
      <c r="W251" s="380">
        <v>0</v>
      </c>
      <c r="X251" s="380">
        <v>0</v>
      </c>
      <c r="Y251" s="380" t="s">
        <v>2481</v>
      </c>
      <c r="Z251" s="380" t="s">
        <v>2481</v>
      </c>
    </row>
    <row r="252" spans="2:26" x14ac:dyDescent="0.2">
      <c r="B252" s="380" t="s">
        <v>2105</v>
      </c>
      <c r="C252" s="380" t="s">
        <v>2480</v>
      </c>
      <c r="D252" s="380" t="s">
        <v>1783</v>
      </c>
      <c r="E252" s="381">
        <v>3172</v>
      </c>
      <c r="F252" s="382">
        <v>105.286</v>
      </c>
      <c r="G252" s="382">
        <v>9.8970000000000002</v>
      </c>
      <c r="H252" s="382">
        <v>8.0670000000000002</v>
      </c>
      <c r="I252" s="380">
        <v>1.629</v>
      </c>
      <c r="J252" s="380">
        <v>8.0000000000000002E-3</v>
      </c>
      <c r="K252" s="380">
        <v>22</v>
      </c>
      <c r="L252" s="380">
        <v>99569</v>
      </c>
      <c r="M252" s="380">
        <v>99569</v>
      </c>
      <c r="N252" s="380">
        <v>6.0813287099000001E-4</v>
      </c>
      <c r="O252" s="380">
        <v>6.0813287099000001E-4</v>
      </c>
      <c r="P252" s="380">
        <v>2</v>
      </c>
      <c r="Q252" s="380">
        <v>464</v>
      </c>
      <c r="R252" s="380">
        <v>2.68491334E-6</v>
      </c>
      <c r="S252" s="380">
        <v>0</v>
      </c>
      <c r="T252" s="380">
        <v>0</v>
      </c>
      <c r="U252" s="380">
        <v>0</v>
      </c>
      <c r="V252" s="380">
        <v>0</v>
      </c>
      <c r="W252" s="380">
        <v>0</v>
      </c>
      <c r="X252" s="380">
        <v>0</v>
      </c>
      <c r="Y252" s="380" t="s">
        <v>2481</v>
      </c>
      <c r="Z252" s="380" t="s">
        <v>2481</v>
      </c>
    </row>
    <row r="253" spans="2:26" x14ac:dyDescent="0.2">
      <c r="B253" s="380" t="s">
        <v>2531</v>
      </c>
      <c r="C253" s="380" t="s">
        <v>2480</v>
      </c>
      <c r="D253" s="380" t="s">
        <v>1783</v>
      </c>
      <c r="E253" s="381">
        <v>1858</v>
      </c>
      <c r="F253" s="382">
        <v>16.585999999999999</v>
      </c>
      <c r="G253" s="382">
        <v>19.065000000000001</v>
      </c>
      <c r="H253" s="382">
        <v>7.56</v>
      </c>
      <c r="I253" s="380">
        <v>0.41499999999999998</v>
      </c>
      <c r="J253" s="380">
        <v>0</v>
      </c>
      <c r="K253" s="380">
        <v>3</v>
      </c>
      <c r="L253" s="380">
        <v>17197</v>
      </c>
      <c r="M253" s="380">
        <v>17197</v>
      </c>
      <c r="N253" s="380">
        <v>1.4498532024E-4</v>
      </c>
      <c r="O253" s="380">
        <v>1.4498532024E-4</v>
      </c>
      <c r="P253" s="380">
        <v>0</v>
      </c>
      <c r="Q253" s="380">
        <v>0</v>
      </c>
      <c r="R253" s="380">
        <v>0</v>
      </c>
      <c r="S253" s="380">
        <v>2</v>
      </c>
      <c r="T253" s="380">
        <v>0</v>
      </c>
      <c r="U253" s="380">
        <v>8.1621365466000002E-4</v>
      </c>
      <c r="V253" s="380">
        <v>8.1621365466000002E-4</v>
      </c>
      <c r="W253" s="380">
        <v>0</v>
      </c>
      <c r="X253" s="380">
        <v>0</v>
      </c>
      <c r="Y253" s="380" t="s">
        <v>2481</v>
      </c>
      <c r="Z253" s="380" t="s">
        <v>2481</v>
      </c>
    </row>
    <row r="254" spans="2:26" x14ac:dyDescent="0.2">
      <c r="B254" s="380" t="s">
        <v>1951</v>
      </c>
      <c r="C254" s="380" t="s">
        <v>2480</v>
      </c>
      <c r="D254" s="380" t="s">
        <v>2547</v>
      </c>
      <c r="E254" s="381">
        <v>4596</v>
      </c>
      <c r="F254" s="382">
        <v>19.707999999999998</v>
      </c>
      <c r="G254" s="382">
        <v>12.736000000000001</v>
      </c>
      <c r="H254" s="382">
        <v>10.016</v>
      </c>
      <c r="I254" s="380">
        <v>4.2519999999999998</v>
      </c>
      <c r="J254" s="380">
        <v>0.26</v>
      </c>
      <c r="K254" s="380">
        <v>11</v>
      </c>
      <c r="L254" s="380">
        <v>342413</v>
      </c>
      <c r="M254" s="380">
        <v>340903</v>
      </c>
      <c r="N254" s="380">
        <v>6.4988327339299996E-3</v>
      </c>
      <c r="O254" s="380">
        <v>6.4921204505800001E-3</v>
      </c>
      <c r="P254" s="380">
        <v>2</v>
      </c>
      <c r="Q254" s="380">
        <v>20940</v>
      </c>
      <c r="R254" s="380">
        <v>6.7122833439999996E-5</v>
      </c>
      <c r="S254" s="380">
        <v>0</v>
      </c>
      <c r="T254" s="380">
        <v>0</v>
      </c>
      <c r="U254" s="380">
        <v>0</v>
      </c>
      <c r="V254" s="380">
        <v>0</v>
      </c>
      <c r="W254" s="380">
        <v>0</v>
      </c>
      <c r="X254" s="380">
        <v>0</v>
      </c>
      <c r="Y254" s="380" t="s">
        <v>2481</v>
      </c>
      <c r="Z254" s="380" t="s">
        <v>2481</v>
      </c>
    </row>
    <row r="255" spans="2:26" x14ac:dyDescent="0.2">
      <c r="B255" s="380" t="s">
        <v>2111</v>
      </c>
      <c r="C255" s="380" t="s">
        <v>2480</v>
      </c>
      <c r="D255" s="380" t="s">
        <v>1783</v>
      </c>
      <c r="E255" s="381">
        <v>827</v>
      </c>
      <c r="F255" s="382">
        <v>80.507000000000005</v>
      </c>
      <c r="G255" s="382">
        <v>4.1929999999999996</v>
      </c>
      <c r="H255" s="382">
        <v>5.8849999999999998</v>
      </c>
      <c r="I255" s="380">
        <v>12.744</v>
      </c>
      <c r="J255" s="380">
        <v>3.97</v>
      </c>
      <c r="K255" s="380">
        <v>19</v>
      </c>
      <c r="L255" s="380">
        <v>244909</v>
      </c>
      <c r="M255" s="380">
        <v>244909</v>
      </c>
      <c r="N255" s="380">
        <v>2.1613552368600002E-3</v>
      </c>
      <c r="O255" s="380">
        <v>2.1613552368600002E-3</v>
      </c>
      <c r="P255" s="380">
        <v>19</v>
      </c>
      <c r="Q255" s="380">
        <v>76303</v>
      </c>
      <c r="R255" s="380">
        <v>4.8194194412000001E-4</v>
      </c>
      <c r="S255" s="380">
        <v>1</v>
      </c>
      <c r="T255" s="380">
        <v>0</v>
      </c>
      <c r="U255" s="380">
        <v>1.1424306251999999E-3</v>
      </c>
      <c r="V255" s="380">
        <v>1.1424306251999999E-3</v>
      </c>
      <c r="W255" s="380">
        <v>0</v>
      </c>
      <c r="X255" s="380">
        <v>0</v>
      </c>
      <c r="Y255" s="380" t="s">
        <v>2481</v>
      </c>
      <c r="Z255" s="380" t="s">
        <v>2481</v>
      </c>
    </row>
    <row r="256" spans="2:26" x14ac:dyDescent="0.2">
      <c r="B256" s="380" t="s">
        <v>2347</v>
      </c>
      <c r="C256" s="380" t="s">
        <v>2480</v>
      </c>
      <c r="D256" s="380" t="s">
        <v>1783</v>
      </c>
      <c r="E256" s="381">
        <v>4652</v>
      </c>
      <c r="F256" s="382">
        <v>25.974</v>
      </c>
      <c r="G256" s="382">
        <v>21.326000000000001</v>
      </c>
      <c r="H256" s="382">
        <v>10.327</v>
      </c>
      <c r="I256" s="380">
        <v>4.4480000000000004</v>
      </c>
      <c r="J256" s="380">
        <v>4.3999999999999997E-2</v>
      </c>
      <c r="K256" s="380">
        <v>9</v>
      </c>
      <c r="L256" s="380">
        <v>391506</v>
      </c>
      <c r="M256" s="380">
        <v>391506</v>
      </c>
      <c r="N256" s="380">
        <v>4.8758026212799999E-3</v>
      </c>
      <c r="O256" s="380">
        <v>4.8758026212799999E-3</v>
      </c>
      <c r="P256" s="380">
        <v>1</v>
      </c>
      <c r="Q256" s="380">
        <v>3835</v>
      </c>
      <c r="R256" s="380">
        <v>1.7451936700000001E-5</v>
      </c>
      <c r="S256" s="380">
        <v>0</v>
      </c>
      <c r="T256" s="380">
        <v>0</v>
      </c>
      <c r="U256" s="380">
        <v>0</v>
      </c>
      <c r="V256" s="380">
        <v>0</v>
      </c>
      <c r="W256" s="380">
        <v>0</v>
      </c>
      <c r="X256" s="380">
        <v>0</v>
      </c>
      <c r="Y256" s="380" t="s">
        <v>2481</v>
      </c>
      <c r="Z256" s="380" t="s">
        <v>2481</v>
      </c>
    </row>
    <row r="257" spans="2:26" x14ac:dyDescent="0.2">
      <c r="B257" s="380" t="s">
        <v>2464</v>
      </c>
      <c r="C257" s="380" t="s">
        <v>2480</v>
      </c>
      <c r="D257" s="380" t="s">
        <v>2547</v>
      </c>
      <c r="E257" s="381">
        <v>2148</v>
      </c>
      <c r="F257" s="382">
        <v>3.9820000000000002</v>
      </c>
      <c r="G257" s="382">
        <v>3.4780000000000002</v>
      </c>
      <c r="H257" s="382">
        <v>11.263</v>
      </c>
      <c r="I257" s="380">
        <v>5.8789999999999996</v>
      </c>
      <c r="J257" s="380">
        <v>0.04</v>
      </c>
      <c r="K257" s="380">
        <v>2</v>
      </c>
      <c r="L257" s="380">
        <v>206874</v>
      </c>
      <c r="M257" s="380">
        <v>206874</v>
      </c>
      <c r="N257" s="380">
        <v>4.7173927343599998E-3</v>
      </c>
      <c r="O257" s="380">
        <v>4.7173927343599998E-3</v>
      </c>
      <c r="P257" s="380">
        <v>1</v>
      </c>
      <c r="Q257" s="380">
        <v>1416</v>
      </c>
      <c r="R257" s="380">
        <v>5.36982668E-6</v>
      </c>
      <c r="S257" s="380">
        <v>0</v>
      </c>
      <c r="T257" s="380">
        <v>0</v>
      </c>
      <c r="U257" s="380">
        <v>0</v>
      </c>
      <c r="V257" s="380">
        <v>0</v>
      </c>
      <c r="W257" s="380">
        <v>0</v>
      </c>
      <c r="X257" s="380">
        <v>0</v>
      </c>
      <c r="Y257" s="380" t="s">
        <v>2481</v>
      </c>
      <c r="Z257" s="380" t="s">
        <v>2481</v>
      </c>
    </row>
    <row r="258" spans="2:26" x14ac:dyDescent="0.2">
      <c r="B258" s="380" t="s">
        <v>1868</v>
      </c>
      <c r="C258" s="380" t="s">
        <v>2505</v>
      </c>
      <c r="D258" s="380" t="s">
        <v>2547</v>
      </c>
      <c r="E258" s="381">
        <v>644</v>
      </c>
      <c r="F258" s="382">
        <v>34.643000000000001</v>
      </c>
      <c r="G258" s="382">
        <v>1.397</v>
      </c>
      <c r="H258" s="382">
        <v>11.393000000000001</v>
      </c>
      <c r="I258" s="380">
        <v>5.6420000000000003</v>
      </c>
      <c r="J258" s="380">
        <v>8.0269999999999992</v>
      </c>
      <c r="K258" s="380">
        <v>10</v>
      </c>
      <c r="L258" s="380">
        <v>31850</v>
      </c>
      <c r="M258" s="380">
        <v>11276</v>
      </c>
      <c r="N258" s="380">
        <v>2.3090254704E-4</v>
      </c>
      <c r="O258" s="380">
        <v>2.0673832700000001E-4</v>
      </c>
      <c r="P258" s="380">
        <v>17</v>
      </c>
      <c r="Q258" s="380">
        <v>45314</v>
      </c>
      <c r="R258" s="380">
        <v>3.1816223051999999E-4</v>
      </c>
      <c r="S258" s="380">
        <v>3</v>
      </c>
      <c r="T258" s="380">
        <v>0</v>
      </c>
      <c r="U258" s="380">
        <v>2.5963111975699999E-3</v>
      </c>
      <c r="V258" s="380">
        <v>2.5963111975699999E-3</v>
      </c>
      <c r="W258" s="380">
        <v>0</v>
      </c>
      <c r="X258" s="380">
        <v>0</v>
      </c>
      <c r="Y258" s="380" t="s">
        <v>2481</v>
      </c>
      <c r="Z258" s="380" t="s">
        <v>2481</v>
      </c>
    </row>
    <row r="259" spans="2:26" x14ac:dyDescent="0.2">
      <c r="B259" s="380" t="s">
        <v>1869</v>
      </c>
      <c r="C259" s="380" t="s">
        <v>2505</v>
      </c>
      <c r="D259" s="380" t="s">
        <v>1779</v>
      </c>
      <c r="E259" s="381">
        <v>1546</v>
      </c>
      <c r="F259" s="382">
        <v>228.42599999999999</v>
      </c>
      <c r="G259" s="382">
        <v>2.79</v>
      </c>
      <c r="H259" s="382">
        <v>8.1270000000000007</v>
      </c>
      <c r="I259" s="380">
        <v>36.814</v>
      </c>
      <c r="J259" s="380">
        <v>15.587999999999999</v>
      </c>
      <c r="K259" s="380">
        <v>48</v>
      </c>
      <c r="L259" s="380">
        <v>961649</v>
      </c>
      <c r="M259" s="380">
        <v>952218</v>
      </c>
      <c r="N259" s="380">
        <v>5.9699048064000004E-3</v>
      </c>
      <c r="O259" s="380">
        <v>5.8732479262400003E-3</v>
      </c>
      <c r="P259" s="380">
        <v>43</v>
      </c>
      <c r="Q259" s="380">
        <v>407194</v>
      </c>
      <c r="R259" s="380">
        <v>1.8190287863E-3</v>
      </c>
      <c r="S259" s="380">
        <v>2</v>
      </c>
      <c r="T259" s="380">
        <v>0</v>
      </c>
      <c r="U259" s="380">
        <v>4.1616156734500002E-3</v>
      </c>
      <c r="V259" s="380">
        <v>4.1616156734500002E-3</v>
      </c>
      <c r="W259" s="380">
        <v>0</v>
      </c>
      <c r="X259" s="380">
        <v>0</v>
      </c>
      <c r="Y259" s="380" t="s">
        <v>2485</v>
      </c>
      <c r="Z259" s="380" t="s">
        <v>2481</v>
      </c>
    </row>
    <row r="260" spans="2:26" x14ac:dyDescent="0.2">
      <c r="B260" s="380" t="s">
        <v>1870</v>
      </c>
      <c r="C260" s="380" t="s">
        <v>2505</v>
      </c>
      <c r="D260" s="380" t="s">
        <v>1783</v>
      </c>
      <c r="E260" s="381">
        <v>2520</v>
      </c>
      <c r="F260" s="382">
        <v>151.03899999999999</v>
      </c>
      <c r="G260" s="382">
        <v>2.097</v>
      </c>
      <c r="H260" s="382">
        <v>11.194000000000001</v>
      </c>
      <c r="I260" s="380">
        <v>18.646000000000001</v>
      </c>
      <c r="J260" s="380">
        <v>0.55400000000000005</v>
      </c>
      <c r="K260" s="380">
        <v>27</v>
      </c>
      <c r="L260" s="380">
        <v>718794</v>
      </c>
      <c r="M260" s="380">
        <v>265373</v>
      </c>
      <c r="N260" s="380">
        <v>7.2371839017999996E-3</v>
      </c>
      <c r="O260" s="380">
        <v>3.85822046629E-3</v>
      </c>
      <c r="P260" s="380">
        <v>11</v>
      </c>
      <c r="Q260" s="380">
        <v>21356</v>
      </c>
      <c r="R260" s="380">
        <v>1.7183445361000001E-4</v>
      </c>
      <c r="S260" s="380">
        <v>2</v>
      </c>
      <c r="T260" s="380">
        <v>0</v>
      </c>
      <c r="U260" s="380">
        <v>6.7485296743300003E-3</v>
      </c>
      <c r="V260" s="380">
        <v>6.7485296743300003E-3</v>
      </c>
      <c r="W260" s="380">
        <v>0</v>
      </c>
      <c r="X260" s="380">
        <v>0</v>
      </c>
      <c r="Y260" s="380" t="s">
        <v>2481</v>
      </c>
      <c r="Z260" s="380" t="s">
        <v>2481</v>
      </c>
    </row>
    <row r="261" spans="2:26" x14ac:dyDescent="0.2">
      <c r="B261" s="380" t="s">
        <v>2532</v>
      </c>
      <c r="C261" s="380" t="s">
        <v>2505</v>
      </c>
      <c r="D261" s="380" t="s">
        <v>2547</v>
      </c>
      <c r="E261" s="381">
        <v>584</v>
      </c>
      <c r="F261" s="382">
        <v>3.8959999999999999</v>
      </c>
      <c r="G261" s="382">
        <v>2.3460000000000001</v>
      </c>
      <c r="H261" s="382">
        <v>3.8639999999999999</v>
      </c>
      <c r="I261" s="380">
        <v>1.4999999999999999E-2</v>
      </c>
      <c r="J261" s="380">
        <v>0</v>
      </c>
      <c r="K261" s="380">
        <v>0</v>
      </c>
      <c r="L261" s="380">
        <v>339</v>
      </c>
      <c r="M261" s="380">
        <v>339</v>
      </c>
      <c r="N261" s="380">
        <v>1.34245667E-6</v>
      </c>
      <c r="O261" s="380">
        <v>1.34245667E-6</v>
      </c>
      <c r="P261" s="380">
        <v>0</v>
      </c>
      <c r="Q261" s="380">
        <v>0</v>
      </c>
      <c r="R261" s="380">
        <v>0</v>
      </c>
      <c r="S261" s="380">
        <v>1</v>
      </c>
      <c r="T261" s="380">
        <v>0</v>
      </c>
      <c r="U261" s="380">
        <v>7.8802206461999998E-4</v>
      </c>
      <c r="V261" s="380">
        <v>7.8802206461999998E-4</v>
      </c>
      <c r="W261" s="380">
        <v>0</v>
      </c>
      <c r="X261" s="380">
        <v>0</v>
      </c>
      <c r="Y261" s="380" t="s">
        <v>2481</v>
      </c>
      <c r="Z261" s="380" t="s">
        <v>2481</v>
      </c>
    </row>
    <row r="262" spans="2:26" x14ac:dyDescent="0.2">
      <c r="B262" s="380" t="s">
        <v>2050</v>
      </c>
      <c r="C262" s="380" t="s">
        <v>2505</v>
      </c>
      <c r="D262" s="380" t="s">
        <v>1783</v>
      </c>
      <c r="E262" s="381">
        <v>1814</v>
      </c>
      <c r="F262" s="382">
        <v>32.344000000000001</v>
      </c>
      <c r="G262" s="382">
        <v>6.2910000000000004</v>
      </c>
      <c r="H262" s="382">
        <v>6.7320000000000002</v>
      </c>
      <c r="I262" s="380">
        <v>0.29699999999999999</v>
      </c>
      <c r="J262" s="380">
        <v>9.2999999999999999E-2</v>
      </c>
      <c r="K262" s="380">
        <v>10</v>
      </c>
      <c r="L262" s="380">
        <v>11172</v>
      </c>
      <c r="M262" s="380">
        <v>11172</v>
      </c>
      <c r="N262" s="380">
        <v>1.4230040690000001E-4</v>
      </c>
      <c r="O262" s="380">
        <v>1.4230040690000001E-4</v>
      </c>
      <c r="P262" s="380">
        <v>2</v>
      </c>
      <c r="Q262" s="380">
        <v>3507</v>
      </c>
      <c r="R262" s="380">
        <v>5.638318009E-5</v>
      </c>
      <c r="S262" s="380">
        <v>0</v>
      </c>
      <c r="T262" s="380">
        <v>0</v>
      </c>
      <c r="U262" s="380">
        <v>0</v>
      </c>
      <c r="V262" s="380">
        <v>0</v>
      </c>
      <c r="W262" s="380">
        <v>0</v>
      </c>
      <c r="X262" s="380">
        <v>0</v>
      </c>
      <c r="Y262" s="380" t="s">
        <v>2481</v>
      </c>
      <c r="Z262" s="380" t="s">
        <v>2481</v>
      </c>
    </row>
    <row r="263" spans="2:26" x14ac:dyDescent="0.2">
      <c r="B263" s="380" t="s">
        <v>1871</v>
      </c>
      <c r="C263" s="380" t="s">
        <v>2505</v>
      </c>
      <c r="D263" s="380" t="s">
        <v>1779</v>
      </c>
      <c r="E263" s="381">
        <v>2255</v>
      </c>
      <c r="F263" s="382">
        <v>322.21600000000001</v>
      </c>
      <c r="G263" s="382">
        <v>4.0439999999999996</v>
      </c>
      <c r="H263" s="382">
        <v>8.0470000000000006</v>
      </c>
      <c r="I263" s="380">
        <v>7.3479999999999999</v>
      </c>
      <c r="J263" s="380">
        <v>9.6000000000000002E-2</v>
      </c>
      <c r="K263" s="380">
        <v>59</v>
      </c>
      <c r="L263" s="380">
        <v>359300</v>
      </c>
      <c r="M263" s="380">
        <v>346698</v>
      </c>
      <c r="N263" s="380">
        <v>6.8612960345199999E-3</v>
      </c>
      <c r="O263" s="380">
        <v>6.8438440978200003E-3</v>
      </c>
      <c r="P263" s="380">
        <v>4</v>
      </c>
      <c r="Q263" s="380">
        <v>4694</v>
      </c>
      <c r="R263" s="380">
        <v>3.4903873389999999E-5</v>
      </c>
      <c r="S263" s="380">
        <v>4</v>
      </c>
      <c r="T263" s="380">
        <v>13</v>
      </c>
      <c r="U263" s="380">
        <v>1.209821949972E-2</v>
      </c>
      <c r="V263" s="380">
        <v>9.0736646247899996E-3</v>
      </c>
      <c r="W263" s="380">
        <v>1.0267108603400001E-2</v>
      </c>
      <c r="X263" s="380">
        <v>1.0267108603400001E-2</v>
      </c>
      <c r="Y263" s="380" t="s">
        <v>2481</v>
      </c>
      <c r="Z263" s="380" t="s">
        <v>2481</v>
      </c>
    </row>
    <row r="264" spans="2:26" x14ac:dyDescent="0.2">
      <c r="B264" s="380" t="s">
        <v>2407</v>
      </c>
      <c r="C264" s="380" t="s">
        <v>2500</v>
      </c>
      <c r="D264" s="380" t="s">
        <v>2547</v>
      </c>
      <c r="E264" s="381">
        <v>2</v>
      </c>
      <c r="F264" s="382">
        <v>0.77600000000000002</v>
      </c>
      <c r="G264" s="382">
        <v>0</v>
      </c>
      <c r="H264" s="382">
        <v>1.3149999999999999</v>
      </c>
      <c r="I264" s="380">
        <v>0</v>
      </c>
      <c r="J264" s="380">
        <v>2.6869999999999998</v>
      </c>
      <c r="K264" s="380">
        <v>0</v>
      </c>
      <c r="L264" s="380">
        <v>0</v>
      </c>
      <c r="M264" s="380">
        <v>0</v>
      </c>
      <c r="N264" s="380">
        <v>0</v>
      </c>
      <c r="O264" s="380">
        <v>0</v>
      </c>
      <c r="P264" s="380">
        <v>1</v>
      </c>
      <c r="Q264" s="380">
        <v>668</v>
      </c>
      <c r="R264" s="380">
        <v>2.68491334E-6</v>
      </c>
      <c r="S264" s="380">
        <v>0</v>
      </c>
      <c r="T264" s="380">
        <v>0</v>
      </c>
      <c r="U264" s="380">
        <v>0</v>
      </c>
      <c r="V264" s="380">
        <v>0</v>
      </c>
      <c r="W264" s="380">
        <v>0</v>
      </c>
      <c r="X264" s="380">
        <v>0</v>
      </c>
      <c r="Y264" s="380" t="s">
        <v>2485</v>
      </c>
      <c r="Z264" s="380" t="s">
        <v>2481</v>
      </c>
    </row>
    <row r="265" spans="2:26" x14ac:dyDescent="0.2">
      <c r="B265" s="380" t="s">
        <v>2009</v>
      </c>
      <c r="C265" s="380" t="s">
        <v>2500</v>
      </c>
      <c r="D265" s="380" t="s">
        <v>1783</v>
      </c>
      <c r="E265" s="381">
        <v>1750</v>
      </c>
      <c r="F265" s="382">
        <v>16.251000000000001</v>
      </c>
      <c r="G265" s="382">
        <v>0.34799999999999998</v>
      </c>
      <c r="H265" s="382">
        <v>3.5459999999999998</v>
      </c>
      <c r="I265" s="380">
        <v>0.66300000000000003</v>
      </c>
      <c r="J265" s="380">
        <v>0.61299999999999999</v>
      </c>
      <c r="K265" s="380">
        <v>4</v>
      </c>
      <c r="L265" s="380">
        <v>52077</v>
      </c>
      <c r="M265" s="380">
        <v>52077</v>
      </c>
      <c r="N265" s="380">
        <v>2.4029974372500001E-3</v>
      </c>
      <c r="O265" s="380">
        <v>2.4029974372500001E-3</v>
      </c>
      <c r="P265" s="380">
        <v>4</v>
      </c>
      <c r="Q265" s="380">
        <v>48178</v>
      </c>
      <c r="R265" s="380">
        <v>4.6985983409999999E-4</v>
      </c>
      <c r="S265" s="380">
        <v>0</v>
      </c>
      <c r="T265" s="380">
        <v>0</v>
      </c>
      <c r="U265" s="380">
        <v>0</v>
      </c>
      <c r="V265" s="380">
        <v>0</v>
      </c>
      <c r="W265" s="380">
        <v>0</v>
      </c>
      <c r="X265" s="380">
        <v>0</v>
      </c>
      <c r="Y265" s="380" t="s">
        <v>2481</v>
      </c>
      <c r="Z265" s="380" t="s">
        <v>2481</v>
      </c>
    </row>
    <row r="266" spans="2:26" x14ac:dyDescent="0.2">
      <c r="B266" s="380" t="s">
        <v>2076</v>
      </c>
      <c r="C266" s="380" t="s">
        <v>2500</v>
      </c>
      <c r="D266" s="380" t="s">
        <v>1779</v>
      </c>
      <c r="E266" s="381">
        <v>1992</v>
      </c>
      <c r="F266" s="382">
        <v>547.43499999999995</v>
      </c>
      <c r="G266" s="382">
        <v>2.1930000000000001</v>
      </c>
      <c r="H266" s="382">
        <v>5.7370000000000001</v>
      </c>
      <c r="I266" s="380">
        <v>13.045999999999999</v>
      </c>
      <c r="J266" s="380">
        <v>5.5350000000000001</v>
      </c>
      <c r="K266" s="380">
        <v>38</v>
      </c>
      <c r="L266" s="380">
        <v>713822</v>
      </c>
      <c r="M266" s="380">
        <v>713822</v>
      </c>
      <c r="N266" s="380">
        <v>6.8706932311999999E-3</v>
      </c>
      <c r="O266" s="380">
        <v>6.8706932311999999E-3</v>
      </c>
      <c r="P266" s="380">
        <v>50</v>
      </c>
      <c r="Q266" s="380">
        <v>302873</v>
      </c>
      <c r="R266" s="380">
        <v>3.1588005418200001E-3</v>
      </c>
      <c r="S266" s="380">
        <v>1</v>
      </c>
      <c r="T266" s="380">
        <v>13</v>
      </c>
      <c r="U266" s="380">
        <v>2.6741736843599998E-3</v>
      </c>
      <c r="V266" s="380">
        <v>2.6741736843599998E-3</v>
      </c>
      <c r="W266" s="380">
        <v>5.3147859520000004E-3</v>
      </c>
      <c r="X266" s="380">
        <v>5.3147859520000004E-3</v>
      </c>
      <c r="Y266" s="380" t="s">
        <v>2481</v>
      </c>
      <c r="Z266" s="380" t="s">
        <v>2481</v>
      </c>
    </row>
    <row r="267" spans="2:26" x14ac:dyDescent="0.2">
      <c r="B267" s="380" t="s">
        <v>2106</v>
      </c>
      <c r="C267" s="380" t="s">
        <v>2500</v>
      </c>
      <c r="D267" s="380" t="s">
        <v>2547</v>
      </c>
      <c r="E267" s="381">
        <v>1052</v>
      </c>
      <c r="F267" s="382">
        <v>5.4950000000000001</v>
      </c>
      <c r="G267" s="382">
        <v>0.52900000000000003</v>
      </c>
      <c r="H267" s="382">
        <v>4.6210000000000004</v>
      </c>
      <c r="I267" s="380">
        <v>5.0000000000000001E-3</v>
      </c>
      <c r="J267" s="380">
        <v>0.83899999999999997</v>
      </c>
      <c r="K267" s="380">
        <v>0</v>
      </c>
      <c r="L267" s="380">
        <v>151</v>
      </c>
      <c r="M267" s="380">
        <v>151</v>
      </c>
      <c r="N267" s="380">
        <v>2.68491334E-6</v>
      </c>
      <c r="O267" s="380">
        <v>2.68491334E-6</v>
      </c>
      <c r="P267" s="380">
        <v>5</v>
      </c>
      <c r="Q267" s="380">
        <v>26895</v>
      </c>
      <c r="R267" s="380">
        <v>1.1545127352E-4</v>
      </c>
      <c r="S267" s="380">
        <v>1</v>
      </c>
      <c r="T267" s="380">
        <v>0</v>
      </c>
      <c r="U267" s="380">
        <v>1.4458258323599999E-3</v>
      </c>
      <c r="V267" s="380">
        <v>1.4458258323599999E-3</v>
      </c>
      <c r="W267" s="380">
        <v>0</v>
      </c>
      <c r="X267" s="380">
        <v>0</v>
      </c>
      <c r="Y267" s="380" t="s">
        <v>2481</v>
      </c>
      <c r="Z267" s="380" t="s">
        <v>2481</v>
      </c>
    </row>
    <row r="268" spans="2:26" x14ac:dyDescent="0.2">
      <c r="B268" s="380" t="s">
        <v>1872</v>
      </c>
      <c r="C268" s="380" t="s">
        <v>2500</v>
      </c>
      <c r="D268" s="380" t="s">
        <v>1779</v>
      </c>
      <c r="E268" s="381">
        <v>2659</v>
      </c>
      <c r="F268" s="382">
        <v>723.47900000000004</v>
      </c>
      <c r="G268" s="382">
        <v>4.6440000000000001</v>
      </c>
      <c r="H268" s="382">
        <v>5.1390000000000002</v>
      </c>
      <c r="I268" s="380">
        <v>10.771000000000001</v>
      </c>
      <c r="J268" s="380">
        <v>0.107</v>
      </c>
      <c r="K268" s="380">
        <v>64</v>
      </c>
      <c r="L268" s="380">
        <v>782539</v>
      </c>
      <c r="M268" s="380">
        <v>297053</v>
      </c>
      <c r="N268" s="380">
        <v>8.4010938336900008E-3</v>
      </c>
      <c r="O268" s="380">
        <v>4.6690642942800002E-3</v>
      </c>
      <c r="P268" s="380">
        <v>12</v>
      </c>
      <c r="Q268" s="380">
        <v>7757</v>
      </c>
      <c r="R268" s="380">
        <v>5.638318009E-5</v>
      </c>
      <c r="S268" s="380">
        <v>2</v>
      </c>
      <c r="T268" s="380">
        <v>2</v>
      </c>
      <c r="U268" s="380">
        <v>7.1029382349099999E-3</v>
      </c>
      <c r="V268" s="380">
        <v>3.55214034579E-3</v>
      </c>
      <c r="W268" s="380">
        <v>1.2968131421099999E-3</v>
      </c>
      <c r="X268" s="380">
        <v>1.2968131421099999E-3</v>
      </c>
      <c r="Y268" s="380" t="s">
        <v>2481</v>
      </c>
      <c r="Z268" s="380" t="s">
        <v>2481</v>
      </c>
    </row>
    <row r="269" spans="2:26" x14ac:dyDescent="0.2">
      <c r="B269" s="380" t="s">
        <v>1873</v>
      </c>
      <c r="C269" s="380" t="s">
        <v>2500</v>
      </c>
      <c r="D269" s="380" t="s">
        <v>1779</v>
      </c>
      <c r="E269" s="381">
        <v>2754</v>
      </c>
      <c r="F269" s="382">
        <v>297.33300000000003</v>
      </c>
      <c r="G269" s="382">
        <v>0.6</v>
      </c>
      <c r="H269" s="382">
        <v>6.4930000000000003</v>
      </c>
      <c r="I269" s="380">
        <v>7.891</v>
      </c>
      <c r="J269" s="380">
        <v>0.252</v>
      </c>
      <c r="K269" s="380">
        <v>32</v>
      </c>
      <c r="L269" s="380">
        <v>494388</v>
      </c>
      <c r="M269" s="380">
        <v>349574</v>
      </c>
      <c r="N269" s="380">
        <v>3.3534567588000001E-3</v>
      </c>
      <c r="O269" s="380">
        <v>2.8084193512400001E-3</v>
      </c>
      <c r="P269" s="380">
        <v>9</v>
      </c>
      <c r="Q269" s="380">
        <v>15811</v>
      </c>
      <c r="R269" s="380">
        <v>1.6512217027E-4</v>
      </c>
      <c r="S269" s="380">
        <v>0</v>
      </c>
      <c r="T269" s="380">
        <v>6</v>
      </c>
      <c r="U269" s="380">
        <v>0</v>
      </c>
      <c r="V269" s="380">
        <v>0</v>
      </c>
      <c r="W269" s="380">
        <v>9.1810611583000006E-3</v>
      </c>
      <c r="X269" s="380">
        <v>9.1810611583000006E-3</v>
      </c>
      <c r="Y269" s="380" t="s">
        <v>2481</v>
      </c>
      <c r="Z269" s="380" t="s">
        <v>2481</v>
      </c>
    </row>
    <row r="270" spans="2:26" x14ac:dyDescent="0.2">
      <c r="B270" s="380" t="s">
        <v>1874</v>
      </c>
      <c r="C270" s="380" t="s">
        <v>2493</v>
      </c>
      <c r="D270" s="380" t="s">
        <v>1779</v>
      </c>
      <c r="E270" s="381">
        <v>1643</v>
      </c>
      <c r="F270" s="382">
        <v>1051.21</v>
      </c>
      <c r="G270" s="382">
        <v>0.41199999999999998</v>
      </c>
      <c r="H270" s="382">
        <v>3.4660000000000002</v>
      </c>
      <c r="I270" s="380">
        <v>10.4</v>
      </c>
      <c r="J270" s="380">
        <v>10.983000000000001</v>
      </c>
      <c r="K270" s="380">
        <v>46</v>
      </c>
      <c r="L270" s="380">
        <v>804632</v>
      </c>
      <c r="M270" s="380">
        <v>804609</v>
      </c>
      <c r="N270" s="380">
        <v>9.5300998921999999E-3</v>
      </c>
      <c r="O270" s="380">
        <v>9.5287574355299998E-3</v>
      </c>
      <c r="P270" s="380">
        <v>52</v>
      </c>
      <c r="Q270" s="380">
        <v>849771</v>
      </c>
      <c r="R270" s="380">
        <v>4.2824367736499997E-3</v>
      </c>
      <c r="S270" s="380">
        <v>5</v>
      </c>
      <c r="T270" s="380">
        <v>7</v>
      </c>
      <c r="U270" s="380">
        <v>1.1043048558E-2</v>
      </c>
      <c r="V270" s="380">
        <v>8.8347073377299992E-3</v>
      </c>
      <c r="W270" s="380">
        <v>1.9801235865600001E-3</v>
      </c>
      <c r="X270" s="380">
        <v>1.94790462651E-3</v>
      </c>
      <c r="Y270" s="380" t="s">
        <v>2485</v>
      </c>
      <c r="Z270" s="380" t="s">
        <v>2481</v>
      </c>
    </row>
    <row r="271" spans="2:26" x14ac:dyDescent="0.2">
      <c r="B271" s="380" t="s">
        <v>2027</v>
      </c>
      <c r="C271" s="380" t="s">
        <v>2493</v>
      </c>
      <c r="D271" s="380" t="s">
        <v>1779</v>
      </c>
      <c r="E271" s="381">
        <v>1399</v>
      </c>
      <c r="F271" s="382">
        <v>290.488</v>
      </c>
      <c r="G271" s="382">
        <v>0.48899999999999999</v>
      </c>
      <c r="H271" s="382">
        <v>3.984</v>
      </c>
      <c r="I271" s="380">
        <v>8.4320000000000004</v>
      </c>
      <c r="J271" s="380">
        <v>1.2350000000000001</v>
      </c>
      <c r="K271" s="380">
        <v>12</v>
      </c>
      <c r="L271" s="380">
        <v>462652</v>
      </c>
      <c r="M271" s="380">
        <v>462652</v>
      </c>
      <c r="N271" s="380">
        <v>7.8211525527499999E-3</v>
      </c>
      <c r="O271" s="380">
        <v>7.8211525527499999E-3</v>
      </c>
      <c r="P271" s="380">
        <v>8</v>
      </c>
      <c r="Q271" s="380">
        <v>67756</v>
      </c>
      <c r="R271" s="380">
        <v>3.2218960052999998E-4</v>
      </c>
      <c r="S271" s="380">
        <v>4</v>
      </c>
      <c r="T271" s="380">
        <v>5</v>
      </c>
      <c r="U271" s="380">
        <v>7.5392366522900002E-3</v>
      </c>
      <c r="V271" s="380">
        <v>7.5392366522900002E-3</v>
      </c>
      <c r="W271" s="380">
        <v>1.4659626823900001E-3</v>
      </c>
      <c r="X271" s="380">
        <v>1.4659626823900001E-3</v>
      </c>
      <c r="Y271" s="380" t="s">
        <v>2481</v>
      </c>
      <c r="Z271" s="380" t="s">
        <v>2481</v>
      </c>
    </row>
    <row r="272" spans="2:26" x14ac:dyDescent="0.2">
      <c r="B272" s="380" t="s">
        <v>1875</v>
      </c>
      <c r="C272" s="380" t="s">
        <v>2493</v>
      </c>
      <c r="D272" s="380" t="s">
        <v>1779</v>
      </c>
      <c r="E272" s="381">
        <v>1404</v>
      </c>
      <c r="F272" s="382">
        <v>910.56200000000001</v>
      </c>
      <c r="G272" s="382">
        <v>0.441</v>
      </c>
      <c r="H272" s="382">
        <v>4.7409999999999997</v>
      </c>
      <c r="I272" s="380">
        <v>10.739000000000001</v>
      </c>
      <c r="J272" s="380">
        <v>0.99199999999999999</v>
      </c>
      <c r="K272" s="380">
        <v>45</v>
      </c>
      <c r="L272" s="380">
        <v>918232</v>
      </c>
      <c r="M272" s="380">
        <v>909446</v>
      </c>
      <c r="N272" s="380">
        <v>8.3957240070199994E-3</v>
      </c>
      <c r="O272" s="380">
        <v>8.3594776769600008E-3</v>
      </c>
      <c r="P272" s="380">
        <v>20</v>
      </c>
      <c r="Q272" s="380">
        <v>84857</v>
      </c>
      <c r="R272" s="380">
        <v>3.7454541060999999E-4</v>
      </c>
      <c r="S272" s="380">
        <v>4</v>
      </c>
      <c r="T272" s="380">
        <v>13</v>
      </c>
      <c r="U272" s="380">
        <v>7.5647433289999996E-3</v>
      </c>
      <c r="V272" s="380">
        <v>7.5647433289999996E-3</v>
      </c>
      <c r="W272" s="380">
        <v>1.9532744531800001E-3</v>
      </c>
      <c r="X272" s="380">
        <v>1.92776777648E-3</v>
      </c>
      <c r="Y272" s="380" t="s">
        <v>2481</v>
      </c>
      <c r="Z272" s="380" t="s">
        <v>2481</v>
      </c>
    </row>
    <row r="273" spans="2:26" x14ac:dyDescent="0.2">
      <c r="B273" s="380" t="s">
        <v>2119</v>
      </c>
      <c r="C273" s="380" t="s">
        <v>2505</v>
      </c>
      <c r="D273" s="380" t="s">
        <v>1779</v>
      </c>
      <c r="E273" s="381">
        <v>1097</v>
      </c>
      <c r="F273" s="382">
        <v>349.46699999999998</v>
      </c>
      <c r="G273" s="382">
        <v>0.36699999999999999</v>
      </c>
      <c r="H273" s="382">
        <v>3.7450000000000001</v>
      </c>
      <c r="I273" s="380">
        <v>8.9209999999999994</v>
      </c>
      <c r="J273" s="380">
        <v>0.26700000000000002</v>
      </c>
      <c r="K273" s="380">
        <v>33</v>
      </c>
      <c r="L273" s="380">
        <v>423499</v>
      </c>
      <c r="M273" s="380">
        <v>423499</v>
      </c>
      <c r="N273" s="380">
        <v>5.0087058315000004E-3</v>
      </c>
      <c r="O273" s="380">
        <v>5.0087058315000004E-3</v>
      </c>
      <c r="P273" s="380">
        <v>5</v>
      </c>
      <c r="Q273" s="380">
        <v>12682</v>
      </c>
      <c r="R273" s="380">
        <v>6.0410550100000002E-5</v>
      </c>
      <c r="S273" s="380">
        <v>3</v>
      </c>
      <c r="T273" s="380">
        <v>18</v>
      </c>
      <c r="U273" s="380">
        <v>4.4032578738400002E-3</v>
      </c>
      <c r="V273" s="380">
        <v>4.4032578738400002E-3</v>
      </c>
      <c r="W273" s="380">
        <v>9.7945638559700007E-3</v>
      </c>
      <c r="X273" s="380">
        <v>9.7945638559700007E-3</v>
      </c>
      <c r="Y273" s="380" t="s">
        <v>2481</v>
      </c>
      <c r="Z273" s="380" t="s">
        <v>2481</v>
      </c>
    </row>
    <row r="274" spans="2:26" x14ac:dyDescent="0.2">
      <c r="B274" s="380" t="s">
        <v>2077</v>
      </c>
      <c r="C274" s="380" t="s">
        <v>2505</v>
      </c>
      <c r="D274" s="380" t="s">
        <v>1779</v>
      </c>
      <c r="E274" s="381">
        <v>1625</v>
      </c>
      <c r="F274" s="382">
        <v>286.41300000000001</v>
      </c>
      <c r="G274" s="382">
        <v>1.1339999999999999</v>
      </c>
      <c r="H274" s="382">
        <v>5.2190000000000003</v>
      </c>
      <c r="I274" s="380">
        <v>32.408000000000001</v>
      </c>
      <c r="J274" s="380">
        <v>3.6579999999999999</v>
      </c>
      <c r="K274" s="380">
        <v>45</v>
      </c>
      <c r="L274" s="380">
        <v>1656428</v>
      </c>
      <c r="M274" s="380">
        <v>1656428</v>
      </c>
      <c r="N274" s="380">
        <v>1.3302403131679999E-2</v>
      </c>
      <c r="O274" s="380">
        <v>1.3302403131679999E-2</v>
      </c>
      <c r="P274" s="380">
        <v>36</v>
      </c>
      <c r="Q274" s="380">
        <v>186970</v>
      </c>
      <c r="R274" s="380">
        <v>8.1084382799000002E-4</v>
      </c>
      <c r="S274" s="380">
        <v>5</v>
      </c>
      <c r="T274" s="380">
        <v>11</v>
      </c>
      <c r="U274" s="380">
        <v>1.0919542544469999E-2</v>
      </c>
      <c r="V274" s="380">
        <v>1.0919542544469999E-2</v>
      </c>
      <c r="W274" s="380">
        <v>4.2247111368900001E-3</v>
      </c>
      <c r="X274" s="380">
        <v>4.2247111368900001E-3</v>
      </c>
      <c r="Y274" s="380" t="s">
        <v>2485</v>
      </c>
      <c r="Z274" s="380" t="s">
        <v>2481</v>
      </c>
    </row>
    <row r="275" spans="2:26" x14ac:dyDescent="0.2">
      <c r="B275" s="380" t="s">
        <v>1952</v>
      </c>
      <c r="C275" s="380" t="s">
        <v>2505</v>
      </c>
      <c r="D275" s="380" t="s">
        <v>1783</v>
      </c>
      <c r="E275" s="381">
        <v>510</v>
      </c>
      <c r="F275" s="382">
        <v>60.478999999999999</v>
      </c>
      <c r="G275" s="382">
        <v>6.0000000000000001E-3</v>
      </c>
      <c r="H275" s="382">
        <v>4.6609999999999996</v>
      </c>
      <c r="I275" s="380">
        <v>1.7629999999999999</v>
      </c>
      <c r="J275" s="380">
        <v>1.329</v>
      </c>
      <c r="K275" s="380">
        <v>11</v>
      </c>
      <c r="L275" s="380">
        <v>23718</v>
      </c>
      <c r="M275" s="380">
        <v>21642</v>
      </c>
      <c r="N275" s="380">
        <v>2.1210815368000001E-4</v>
      </c>
      <c r="O275" s="380">
        <v>1.9599867365E-4</v>
      </c>
      <c r="P275" s="380">
        <v>2</v>
      </c>
      <c r="Q275" s="380">
        <v>17880</v>
      </c>
      <c r="R275" s="380">
        <v>9.2629510149999999E-5</v>
      </c>
      <c r="S275" s="380">
        <v>1</v>
      </c>
      <c r="T275" s="380">
        <v>0</v>
      </c>
      <c r="U275" s="380">
        <v>6.9002272779000002E-4</v>
      </c>
      <c r="V275" s="380">
        <v>6.9002272779000002E-4</v>
      </c>
      <c r="W275" s="380">
        <v>0</v>
      </c>
      <c r="X275" s="380">
        <v>0</v>
      </c>
      <c r="Y275" s="380" t="s">
        <v>2481</v>
      </c>
      <c r="Z275" s="380" t="s">
        <v>2481</v>
      </c>
    </row>
    <row r="276" spans="2:26" x14ac:dyDescent="0.2">
      <c r="B276" s="380" t="s">
        <v>1953</v>
      </c>
      <c r="C276" s="380" t="s">
        <v>2505</v>
      </c>
      <c r="D276" s="380" t="s">
        <v>1783</v>
      </c>
      <c r="E276" s="381">
        <v>2381</v>
      </c>
      <c r="F276" s="382">
        <v>71.159000000000006</v>
      </c>
      <c r="G276" s="382">
        <v>2.14</v>
      </c>
      <c r="H276" s="382">
        <v>8.0869999999999997</v>
      </c>
      <c r="I276" s="380">
        <v>6.2290000000000001</v>
      </c>
      <c r="J276" s="380">
        <v>0.1</v>
      </c>
      <c r="K276" s="380">
        <v>19</v>
      </c>
      <c r="L276" s="380">
        <v>241894</v>
      </c>
      <c r="M276" s="380">
        <v>241894</v>
      </c>
      <c r="N276" s="380">
        <v>3.6165782659E-3</v>
      </c>
      <c r="O276" s="380">
        <v>3.6165782659E-3</v>
      </c>
      <c r="P276" s="380">
        <v>3</v>
      </c>
      <c r="Q276" s="380">
        <v>3900</v>
      </c>
      <c r="R276" s="380">
        <v>1.2350601352999999E-4</v>
      </c>
      <c r="S276" s="380">
        <v>5</v>
      </c>
      <c r="T276" s="380">
        <v>2</v>
      </c>
      <c r="U276" s="380">
        <v>1.6117534766270002E-2</v>
      </c>
      <c r="V276" s="380">
        <v>1.2882214194329999E-2</v>
      </c>
      <c r="W276" s="380">
        <v>5.3698266749999998E-5</v>
      </c>
      <c r="X276" s="380">
        <v>5.3698266749999998E-5</v>
      </c>
      <c r="Y276" s="380" t="s">
        <v>2481</v>
      </c>
      <c r="Z276" s="380" t="s">
        <v>2481</v>
      </c>
    </row>
    <row r="277" spans="2:26" x14ac:dyDescent="0.2">
      <c r="B277" s="380" t="s">
        <v>1876</v>
      </c>
      <c r="C277" s="380" t="s">
        <v>2505</v>
      </c>
      <c r="D277" s="380" t="s">
        <v>1779</v>
      </c>
      <c r="E277" s="381">
        <v>959</v>
      </c>
      <c r="F277" s="382">
        <v>272.077</v>
      </c>
      <c r="G277" s="382">
        <v>1.214</v>
      </c>
      <c r="H277" s="382">
        <v>5.1790000000000003</v>
      </c>
      <c r="I277" s="380">
        <v>14.253</v>
      </c>
      <c r="J277" s="380">
        <v>1.8859999999999999</v>
      </c>
      <c r="K277" s="380">
        <v>58</v>
      </c>
      <c r="L277" s="380">
        <v>418131</v>
      </c>
      <c r="M277" s="380">
        <v>109932</v>
      </c>
      <c r="N277" s="380">
        <v>1.4055521322899999E-3</v>
      </c>
      <c r="O277" s="380">
        <v>1.0605407684000001E-3</v>
      </c>
      <c r="P277" s="380">
        <v>21</v>
      </c>
      <c r="Q277" s="380">
        <v>55339</v>
      </c>
      <c r="R277" s="380">
        <v>3.4635382055999998E-4</v>
      </c>
      <c r="S277" s="380">
        <v>3</v>
      </c>
      <c r="T277" s="380">
        <v>4</v>
      </c>
      <c r="U277" s="380">
        <v>3.8635902929600001E-3</v>
      </c>
      <c r="V277" s="380">
        <v>3.8635902929600001E-3</v>
      </c>
      <c r="W277" s="380">
        <v>1.3706482589000001E-3</v>
      </c>
      <c r="X277" s="380">
        <v>1.3706482589000001E-3</v>
      </c>
      <c r="Y277" s="380" t="s">
        <v>2481</v>
      </c>
      <c r="Z277" s="380" t="s">
        <v>2481</v>
      </c>
    </row>
    <row r="278" spans="2:26" x14ac:dyDescent="0.2">
      <c r="B278" s="380" t="s">
        <v>1877</v>
      </c>
      <c r="C278" s="380" t="s">
        <v>2505</v>
      </c>
      <c r="D278" s="380" t="s">
        <v>1779</v>
      </c>
      <c r="E278" s="381">
        <v>1382</v>
      </c>
      <c r="F278" s="382">
        <v>409.755</v>
      </c>
      <c r="G278" s="382">
        <v>2.6709999999999998</v>
      </c>
      <c r="H278" s="382">
        <v>6.6929999999999996</v>
      </c>
      <c r="I278" s="380">
        <v>22.04</v>
      </c>
      <c r="J278" s="380">
        <v>1.5669999999999999</v>
      </c>
      <c r="K278" s="380">
        <v>61</v>
      </c>
      <c r="L278" s="380">
        <v>663152</v>
      </c>
      <c r="M278" s="380">
        <v>637952</v>
      </c>
      <c r="N278" s="380">
        <v>7.0666919048500004E-3</v>
      </c>
      <c r="O278" s="380">
        <v>6.9055971045900002E-3</v>
      </c>
      <c r="P278" s="380">
        <v>18</v>
      </c>
      <c r="Q278" s="380">
        <v>47136</v>
      </c>
      <c r="R278" s="380">
        <v>2.2016289369E-4</v>
      </c>
      <c r="S278" s="380">
        <v>19</v>
      </c>
      <c r="T278" s="380">
        <v>6</v>
      </c>
      <c r="U278" s="380">
        <v>3.5222035620749999E-2</v>
      </c>
      <c r="V278" s="380">
        <v>3.5222035620749999E-2</v>
      </c>
      <c r="W278" s="380">
        <v>1.5075788391199999E-3</v>
      </c>
      <c r="X278" s="380">
        <v>1.5075788391199999E-3</v>
      </c>
      <c r="Y278" s="380" t="s">
        <v>2481</v>
      </c>
      <c r="Z278" s="380" t="s">
        <v>2481</v>
      </c>
    </row>
    <row r="279" spans="2:26" x14ac:dyDescent="0.2">
      <c r="B279" s="380" t="s">
        <v>1954</v>
      </c>
      <c r="C279" s="380" t="s">
        <v>2497</v>
      </c>
      <c r="D279" s="380" t="s">
        <v>1779</v>
      </c>
      <c r="E279" s="381">
        <v>959</v>
      </c>
      <c r="F279" s="382">
        <v>885.13300000000004</v>
      </c>
      <c r="G279" s="382">
        <v>5.6000000000000001E-2</v>
      </c>
      <c r="H279" s="382">
        <v>2.1110000000000002</v>
      </c>
      <c r="I279" s="380">
        <v>2.6269999999999998</v>
      </c>
      <c r="J279" s="380">
        <v>0.87</v>
      </c>
      <c r="K279" s="380">
        <v>44</v>
      </c>
      <c r="L279" s="380">
        <v>222922</v>
      </c>
      <c r="M279" s="380">
        <v>164578</v>
      </c>
      <c r="N279" s="380">
        <v>2.7131049277599999E-3</v>
      </c>
      <c r="O279" s="380">
        <v>1.9599867365300001E-3</v>
      </c>
      <c r="P279" s="380">
        <v>17</v>
      </c>
      <c r="Q279" s="380">
        <v>73865</v>
      </c>
      <c r="R279" s="380">
        <v>3.9199734730999998E-4</v>
      </c>
      <c r="S279" s="380">
        <v>1</v>
      </c>
      <c r="T279" s="380">
        <v>3</v>
      </c>
      <c r="U279" s="380">
        <v>1.30084051212E-3</v>
      </c>
      <c r="V279" s="380">
        <v>1.30084051212E-3</v>
      </c>
      <c r="W279" s="380">
        <v>1.6525641593600001E-3</v>
      </c>
      <c r="X279" s="380">
        <v>1.6525641593600001E-3</v>
      </c>
      <c r="Y279" s="380" t="s">
        <v>2481</v>
      </c>
      <c r="Z279" s="380" t="s">
        <v>2481</v>
      </c>
    </row>
    <row r="280" spans="2:26" x14ac:dyDescent="0.2">
      <c r="B280" s="380" t="s">
        <v>1878</v>
      </c>
      <c r="C280" s="380" t="s">
        <v>2497</v>
      </c>
      <c r="D280" s="380" t="s">
        <v>1779</v>
      </c>
      <c r="E280" s="381">
        <v>383</v>
      </c>
      <c r="F280" s="382">
        <v>410.69</v>
      </c>
      <c r="G280" s="382">
        <v>0.26300000000000001</v>
      </c>
      <c r="H280" s="382">
        <v>0.876</v>
      </c>
      <c r="I280" s="380">
        <v>1.609</v>
      </c>
      <c r="J280" s="380">
        <v>0.4</v>
      </c>
      <c r="K280" s="380">
        <v>28</v>
      </c>
      <c r="L280" s="380">
        <v>185935</v>
      </c>
      <c r="M280" s="380">
        <v>185759</v>
      </c>
      <c r="N280" s="380">
        <v>1.78412491291E-3</v>
      </c>
      <c r="O280" s="380">
        <v>1.7787550862300001E-3</v>
      </c>
      <c r="P280" s="380">
        <v>1</v>
      </c>
      <c r="Q280" s="380">
        <v>46222</v>
      </c>
      <c r="R280" s="380">
        <v>5.1281844750000001E-4</v>
      </c>
      <c r="S280" s="380">
        <v>8</v>
      </c>
      <c r="T280" s="380">
        <v>0</v>
      </c>
      <c r="U280" s="380">
        <v>4.1186570600500001E-3</v>
      </c>
      <c r="V280" s="380">
        <v>4.1186570600500001E-3</v>
      </c>
      <c r="W280" s="380">
        <v>0</v>
      </c>
      <c r="X280" s="380">
        <v>0</v>
      </c>
      <c r="Y280" s="380" t="s">
        <v>2481</v>
      </c>
      <c r="Z280" s="380" t="s">
        <v>2481</v>
      </c>
    </row>
    <row r="281" spans="2:26" x14ac:dyDescent="0.2">
      <c r="B281" s="380" t="s">
        <v>1879</v>
      </c>
      <c r="C281" s="380" t="s">
        <v>2497</v>
      </c>
      <c r="D281" s="380" t="s">
        <v>1779</v>
      </c>
      <c r="E281" s="381">
        <v>1376</v>
      </c>
      <c r="F281" s="382">
        <v>1027.481</v>
      </c>
      <c r="G281" s="382">
        <v>1.0349999999999999</v>
      </c>
      <c r="H281" s="382">
        <v>3.625</v>
      </c>
      <c r="I281" s="380">
        <v>12.066000000000001</v>
      </c>
      <c r="J281" s="380">
        <v>0.41299999999999998</v>
      </c>
      <c r="K281" s="380">
        <v>51</v>
      </c>
      <c r="L281" s="380">
        <v>842171</v>
      </c>
      <c r="M281" s="380">
        <v>836885</v>
      </c>
      <c r="N281" s="380">
        <v>7.0022539847500002E-3</v>
      </c>
      <c r="O281" s="380">
        <v>6.3806965470700003E-3</v>
      </c>
      <c r="P281" s="380">
        <v>10</v>
      </c>
      <c r="Q281" s="380">
        <v>28803</v>
      </c>
      <c r="R281" s="380">
        <v>1.5975234359E-4</v>
      </c>
      <c r="S281" s="380">
        <v>5</v>
      </c>
      <c r="T281" s="380">
        <v>23</v>
      </c>
      <c r="U281" s="380">
        <v>9.2468415350699992E-3</v>
      </c>
      <c r="V281" s="380">
        <v>9.2468415350699992E-3</v>
      </c>
      <c r="W281" s="380">
        <v>8.3890117236700007E-3</v>
      </c>
      <c r="X281" s="380">
        <v>7.0720617315299999E-3</v>
      </c>
      <c r="Y281" s="380" t="s">
        <v>2481</v>
      </c>
      <c r="Z281" s="380" t="s">
        <v>2481</v>
      </c>
    </row>
    <row r="282" spans="2:26" x14ac:dyDescent="0.2">
      <c r="B282" s="380" t="s">
        <v>1955</v>
      </c>
      <c r="C282" s="380" t="s">
        <v>2497</v>
      </c>
      <c r="D282" s="380" t="s">
        <v>1783</v>
      </c>
      <c r="E282" s="381">
        <v>648</v>
      </c>
      <c r="F282" s="382">
        <v>9.4809999999999999</v>
      </c>
      <c r="G282" s="382">
        <v>0</v>
      </c>
      <c r="H282" s="382">
        <v>2.2709999999999999</v>
      </c>
      <c r="I282" s="380">
        <v>1.8129999999999999</v>
      </c>
      <c r="J282" s="380">
        <v>0.50900000000000001</v>
      </c>
      <c r="K282" s="380">
        <v>6</v>
      </c>
      <c r="L282" s="380">
        <v>86823</v>
      </c>
      <c r="M282" s="380">
        <v>86609</v>
      </c>
      <c r="N282" s="380">
        <v>1.9922056965800002E-3</v>
      </c>
      <c r="O282" s="380">
        <v>1.9908632399100001E-3</v>
      </c>
      <c r="P282" s="380">
        <v>11</v>
      </c>
      <c r="Q282" s="380">
        <v>24380</v>
      </c>
      <c r="R282" s="380">
        <v>2.0942324033999999E-4</v>
      </c>
      <c r="S282" s="380">
        <v>3</v>
      </c>
      <c r="T282" s="380">
        <v>0</v>
      </c>
      <c r="U282" s="380">
        <v>2.62181787427E-3</v>
      </c>
      <c r="V282" s="380">
        <v>2.62181787427E-3</v>
      </c>
      <c r="W282" s="380">
        <v>0</v>
      </c>
      <c r="X282" s="380">
        <v>0</v>
      </c>
      <c r="Y282" s="380" t="s">
        <v>2481</v>
      </c>
      <c r="Z282" s="380" t="s">
        <v>2481</v>
      </c>
    </row>
    <row r="283" spans="2:26" x14ac:dyDescent="0.2">
      <c r="B283" s="380" t="s">
        <v>1880</v>
      </c>
      <c r="C283" s="380" t="s">
        <v>2504</v>
      </c>
      <c r="D283" s="380" t="s">
        <v>1779</v>
      </c>
      <c r="E283" s="381">
        <v>1840</v>
      </c>
      <c r="F283" s="382">
        <v>310.39400000000001</v>
      </c>
      <c r="G283" s="382">
        <v>1.2150000000000001</v>
      </c>
      <c r="H283" s="382">
        <v>5.3310000000000004</v>
      </c>
      <c r="I283" s="380">
        <v>17.411999999999999</v>
      </c>
      <c r="J283" s="380">
        <v>3.3820000000000001</v>
      </c>
      <c r="K283" s="380">
        <v>53</v>
      </c>
      <c r="L283" s="380">
        <v>1010719</v>
      </c>
      <c r="M283" s="380">
        <v>830867</v>
      </c>
      <c r="N283" s="380">
        <v>1.4291793696630001E-2</v>
      </c>
      <c r="O283" s="380">
        <v>1.360848325218E-2</v>
      </c>
      <c r="P283" s="380">
        <v>39</v>
      </c>
      <c r="Q283" s="380">
        <v>196328</v>
      </c>
      <c r="R283" s="380">
        <v>1.20955345864E-3</v>
      </c>
      <c r="S283" s="380">
        <v>3</v>
      </c>
      <c r="T283" s="380">
        <v>17</v>
      </c>
      <c r="U283" s="380">
        <v>7.4023060720700001E-3</v>
      </c>
      <c r="V283" s="380">
        <v>7.4023060720700001E-3</v>
      </c>
      <c r="W283" s="380">
        <v>9.6710578424299993E-3</v>
      </c>
      <c r="X283" s="380">
        <v>9.6710578424299993E-3</v>
      </c>
      <c r="Y283" s="380" t="s">
        <v>2481</v>
      </c>
      <c r="Z283" s="380" t="s">
        <v>2481</v>
      </c>
    </row>
    <row r="284" spans="2:26" x14ac:dyDescent="0.2">
      <c r="B284" s="380" t="s">
        <v>1881</v>
      </c>
      <c r="C284" s="380" t="s">
        <v>2504</v>
      </c>
      <c r="D284" s="380" t="s">
        <v>2547</v>
      </c>
      <c r="E284" s="381">
        <v>16</v>
      </c>
      <c r="F284" s="382">
        <v>3.5259999999999998</v>
      </c>
      <c r="G284" s="382">
        <v>0.3</v>
      </c>
      <c r="H284" s="382">
        <v>1.5009999999999999</v>
      </c>
      <c r="I284" s="380">
        <v>2.056</v>
      </c>
      <c r="J284" s="380">
        <v>0</v>
      </c>
      <c r="K284" s="380">
        <v>5</v>
      </c>
      <c r="L284" s="380">
        <v>6452</v>
      </c>
      <c r="M284" s="380">
        <v>6224</v>
      </c>
      <c r="N284" s="380">
        <v>6.7122833439999996E-5</v>
      </c>
      <c r="O284" s="380">
        <v>6.5780376770000002E-5</v>
      </c>
      <c r="P284" s="380">
        <v>0</v>
      </c>
      <c r="Q284" s="380">
        <v>0</v>
      </c>
      <c r="R284" s="380">
        <v>0</v>
      </c>
      <c r="S284" s="380">
        <v>6</v>
      </c>
      <c r="T284" s="380">
        <v>0</v>
      </c>
      <c r="U284" s="380">
        <v>1.2887584020999999E-4</v>
      </c>
      <c r="V284" s="380">
        <v>8.5917226810000005E-5</v>
      </c>
      <c r="W284" s="380">
        <v>0</v>
      </c>
      <c r="X284" s="380">
        <v>0</v>
      </c>
      <c r="Y284" s="380" t="s">
        <v>2485</v>
      </c>
      <c r="Z284" s="380" t="s">
        <v>2485</v>
      </c>
    </row>
    <row r="285" spans="2:26" x14ac:dyDescent="0.2">
      <c r="B285" s="380" t="s">
        <v>1882</v>
      </c>
      <c r="C285" s="380" t="s">
        <v>2504</v>
      </c>
      <c r="D285" s="380" t="s">
        <v>1779</v>
      </c>
      <c r="E285" s="381">
        <v>1106</v>
      </c>
      <c r="F285" s="382">
        <v>451.899</v>
      </c>
      <c r="G285" s="382">
        <v>1.1180000000000001</v>
      </c>
      <c r="H285" s="382">
        <v>1.619</v>
      </c>
      <c r="I285" s="380">
        <v>7.4539999999999997</v>
      </c>
      <c r="J285" s="380">
        <v>3.6139999999999999</v>
      </c>
      <c r="K285" s="380">
        <v>65</v>
      </c>
      <c r="L285" s="380">
        <v>785421</v>
      </c>
      <c r="M285" s="380">
        <v>670127</v>
      </c>
      <c r="N285" s="380">
        <v>9.0065417913499993E-3</v>
      </c>
      <c r="O285" s="380">
        <v>8.2225470967399999E-3</v>
      </c>
      <c r="P285" s="380">
        <v>17</v>
      </c>
      <c r="Q285" s="380">
        <v>380757</v>
      </c>
      <c r="R285" s="380">
        <v>2.31573775377E-3</v>
      </c>
      <c r="S285" s="380">
        <v>3</v>
      </c>
      <c r="T285" s="380">
        <v>3</v>
      </c>
      <c r="U285" s="380">
        <v>4.45427122726E-3</v>
      </c>
      <c r="V285" s="380">
        <v>4.45427122726E-3</v>
      </c>
      <c r="W285" s="380">
        <v>2.5117364274299999E-3</v>
      </c>
      <c r="X285" s="380">
        <v>2.5117364274299999E-3</v>
      </c>
      <c r="Y285" s="380" t="s">
        <v>2485</v>
      </c>
      <c r="Z285" s="380" t="s">
        <v>2481</v>
      </c>
    </row>
    <row r="286" spans="2:26" x14ac:dyDescent="0.2">
      <c r="B286" s="380" t="s">
        <v>1992</v>
      </c>
      <c r="C286" s="380" t="s">
        <v>2504</v>
      </c>
      <c r="D286" s="380" t="s">
        <v>1783</v>
      </c>
      <c r="E286" s="381">
        <v>2818</v>
      </c>
      <c r="F286" s="382">
        <v>26.954000000000001</v>
      </c>
      <c r="G286" s="382">
        <v>1.2829999999999999</v>
      </c>
      <c r="H286" s="382">
        <v>6.7130000000000001</v>
      </c>
      <c r="I286" s="380">
        <v>14.045</v>
      </c>
      <c r="J286" s="380">
        <v>0.89</v>
      </c>
      <c r="K286" s="380">
        <v>26</v>
      </c>
      <c r="L286" s="380">
        <v>743679</v>
      </c>
      <c r="M286" s="380">
        <v>743679</v>
      </c>
      <c r="N286" s="380">
        <v>1.4934830441010001E-2</v>
      </c>
      <c r="O286" s="380">
        <v>1.4934830441010001E-2</v>
      </c>
      <c r="P286" s="380">
        <v>7</v>
      </c>
      <c r="Q286" s="380">
        <v>47150</v>
      </c>
      <c r="R286" s="380">
        <v>2.8191590046000001E-4</v>
      </c>
      <c r="S286" s="380">
        <v>4</v>
      </c>
      <c r="T286" s="380">
        <v>0</v>
      </c>
      <c r="U286" s="380">
        <v>1.5116062091310001E-2</v>
      </c>
      <c r="V286" s="380">
        <v>1.5116062091310001E-2</v>
      </c>
      <c r="W286" s="380">
        <v>0</v>
      </c>
      <c r="X286" s="380">
        <v>0</v>
      </c>
      <c r="Y286" s="380" t="s">
        <v>2481</v>
      </c>
      <c r="Z286" s="380" t="s">
        <v>2481</v>
      </c>
    </row>
    <row r="287" spans="2:26" x14ac:dyDescent="0.2">
      <c r="B287" s="380" t="s">
        <v>2136</v>
      </c>
      <c r="C287" s="380" t="s">
        <v>2504</v>
      </c>
      <c r="D287" s="380" t="s">
        <v>2547</v>
      </c>
      <c r="E287" s="381">
        <v>160</v>
      </c>
      <c r="F287" s="382">
        <v>7.5609999999999999</v>
      </c>
      <c r="G287" s="382">
        <v>3.585</v>
      </c>
      <c r="H287" s="382">
        <v>5.8840000000000003</v>
      </c>
      <c r="I287" s="380">
        <v>4.1070000000000002</v>
      </c>
      <c r="J287" s="380">
        <v>0.20899999999999999</v>
      </c>
      <c r="K287" s="380">
        <v>5</v>
      </c>
      <c r="L287" s="380">
        <v>16134</v>
      </c>
      <c r="M287" s="380">
        <v>16134</v>
      </c>
      <c r="N287" s="380">
        <v>4.5375035406999999E-4</v>
      </c>
      <c r="O287" s="380">
        <v>4.5375035406999999E-4</v>
      </c>
      <c r="P287" s="380">
        <v>1</v>
      </c>
      <c r="Q287" s="380">
        <v>820</v>
      </c>
      <c r="R287" s="380">
        <v>5.36982668E-6</v>
      </c>
      <c r="S287" s="380">
        <v>4</v>
      </c>
      <c r="T287" s="380">
        <v>0</v>
      </c>
      <c r="U287" s="380">
        <v>8.6454209473999996E-4</v>
      </c>
      <c r="V287" s="380">
        <v>8.6454209473999996E-4</v>
      </c>
      <c r="W287" s="380">
        <v>0</v>
      </c>
      <c r="X287" s="380">
        <v>0</v>
      </c>
      <c r="Y287" s="380" t="s">
        <v>2481</v>
      </c>
      <c r="Z287" s="380" t="s">
        <v>2481</v>
      </c>
    </row>
    <row r="288" spans="2:26" x14ac:dyDescent="0.2">
      <c r="B288" s="380" t="s">
        <v>1883</v>
      </c>
      <c r="C288" s="380" t="s">
        <v>2504</v>
      </c>
      <c r="D288" s="380" t="s">
        <v>1783</v>
      </c>
      <c r="E288" s="381">
        <v>3219</v>
      </c>
      <c r="F288" s="382">
        <v>137.523</v>
      </c>
      <c r="G288" s="382">
        <v>1.429</v>
      </c>
      <c r="H288" s="382">
        <v>5.41</v>
      </c>
      <c r="I288" s="380">
        <v>7.8659999999999997</v>
      </c>
      <c r="J288" s="380">
        <v>0.26</v>
      </c>
      <c r="K288" s="380">
        <v>45</v>
      </c>
      <c r="L288" s="380">
        <v>735675</v>
      </c>
      <c r="M288" s="380">
        <v>722712</v>
      </c>
      <c r="N288" s="380">
        <v>1.4901269024290001E-2</v>
      </c>
      <c r="O288" s="380">
        <v>1.485696795422E-2</v>
      </c>
      <c r="P288" s="380">
        <v>8</v>
      </c>
      <c r="Q288" s="380">
        <v>24314</v>
      </c>
      <c r="R288" s="380">
        <v>2.2419026369999999E-4</v>
      </c>
      <c r="S288" s="380">
        <v>4</v>
      </c>
      <c r="T288" s="380">
        <v>3</v>
      </c>
      <c r="U288" s="380">
        <v>1.7159281141300001E-2</v>
      </c>
      <c r="V288" s="380">
        <v>1.7159281141300001E-2</v>
      </c>
      <c r="W288" s="380">
        <v>1.1249786885000001E-3</v>
      </c>
      <c r="X288" s="380">
        <v>0</v>
      </c>
      <c r="Y288" s="380" t="s">
        <v>2481</v>
      </c>
      <c r="Z288" s="380" t="s">
        <v>2481</v>
      </c>
    </row>
    <row r="289" spans="2:26" x14ac:dyDescent="0.2">
      <c r="B289" s="380" t="s">
        <v>1956</v>
      </c>
      <c r="C289" s="380" t="s">
        <v>2497</v>
      </c>
      <c r="D289" s="380" t="s">
        <v>1783</v>
      </c>
      <c r="E289" s="381">
        <v>997</v>
      </c>
      <c r="F289" s="382">
        <v>43.637</v>
      </c>
      <c r="G289" s="382">
        <v>0.83099999999999996</v>
      </c>
      <c r="H289" s="382">
        <v>3.9889999999999999</v>
      </c>
      <c r="I289" s="380">
        <v>11.227</v>
      </c>
      <c r="J289" s="380">
        <v>3.2549999999999999</v>
      </c>
      <c r="K289" s="380">
        <v>12</v>
      </c>
      <c r="L289" s="380">
        <v>528428</v>
      </c>
      <c r="M289" s="380">
        <v>30935</v>
      </c>
      <c r="N289" s="380">
        <v>1.5747016725700001E-3</v>
      </c>
      <c r="O289" s="380">
        <v>2.4164220039000001E-4</v>
      </c>
      <c r="P289" s="380">
        <v>11</v>
      </c>
      <c r="Q289" s="380">
        <v>153189</v>
      </c>
      <c r="R289" s="380">
        <v>7.7862486794000004E-4</v>
      </c>
      <c r="S289" s="380">
        <v>1</v>
      </c>
      <c r="T289" s="380">
        <v>0</v>
      </c>
      <c r="U289" s="380">
        <v>1.3303745588399999E-3</v>
      </c>
      <c r="V289" s="380">
        <v>1.3303745588399999E-3</v>
      </c>
      <c r="W289" s="380">
        <v>0</v>
      </c>
      <c r="X289" s="380">
        <v>0</v>
      </c>
      <c r="Y289" s="380" t="s">
        <v>2485</v>
      </c>
      <c r="Z289" s="380" t="s">
        <v>2481</v>
      </c>
    </row>
    <row r="290" spans="2:26" x14ac:dyDescent="0.2">
      <c r="B290" s="380" t="s">
        <v>1957</v>
      </c>
      <c r="C290" s="380" t="s">
        <v>2497</v>
      </c>
      <c r="D290" s="380" t="s">
        <v>1783</v>
      </c>
      <c r="E290" s="381">
        <v>754</v>
      </c>
      <c r="F290" s="382">
        <v>142.43899999999999</v>
      </c>
      <c r="G290" s="382">
        <v>0.41599999999999998</v>
      </c>
      <c r="H290" s="382">
        <v>11.255000000000001</v>
      </c>
      <c r="I290" s="380">
        <v>26.206</v>
      </c>
      <c r="J290" s="380">
        <v>15.198</v>
      </c>
      <c r="K290" s="380">
        <v>24</v>
      </c>
      <c r="L290" s="380">
        <v>325925</v>
      </c>
      <c r="M290" s="380">
        <v>139418</v>
      </c>
      <c r="N290" s="380">
        <v>1.81231650295E-3</v>
      </c>
      <c r="O290" s="380">
        <v>1.4324012656699999E-3</v>
      </c>
      <c r="P290" s="380">
        <v>30</v>
      </c>
      <c r="Q290" s="380">
        <v>189015</v>
      </c>
      <c r="R290" s="380">
        <v>7.9339189128999998E-4</v>
      </c>
      <c r="S290" s="380">
        <v>0</v>
      </c>
      <c r="T290" s="380">
        <v>9</v>
      </c>
      <c r="U290" s="380">
        <v>0</v>
      </c>
      <c r="V290" s="380">
        <v>0</v>
      </c>
      <c r="W290" s="380">
        <v>2.4365588539699999E-3</v>
      </c>
      <c r="X290" s="380">
        <v>2.4365588539699999E-3</v>
      </c>
      <c r="Y290" s="380" t="s">
        <v>2485</v>
      </c>
      <c r="Z290" s="380" t="s">
        <v>2481</v>
      </c>
    </row>
    <row r="291" spans="2:26" x14ac:dyDescent="0.2">
      <c r="B291" s="380" t="s">
        <v>1958</v>
      </c>
      <c r="C291" s="380" t="s">
        <v>2497</v>
      </c>
      <c r="D291" s="380" t="s">
        <v>1783</v>
      </c>
      <c r="E291" s="381">
        <v>365</v>
      </c>
      <c r="F291" s="382">
        <v>77.126000000000005</v>
      </c>
      <c r="G291" s="382">
        <v>1.4570000000000001</v>
      </c>
      <c r="H291" s="382">
        <v>13.032</v>
      </c>
      <c r="I291" s="380">
        <v>4.0129999999999999</v>
      </c>
      <c r="J291" s="380">
        <v>12.999000000000001</v>
      </c>
      <c r="K291" s="380">
        <v>17</v>
      </c>
      <c r="L291" s="380">
        <v>20195</v>
      </c>
      <c r="M291" s="380">
        <v>11422</v>
      </c>
      <c r="N291" s="380">
        <v>1.9197130365000001E-4</v>
      </c>
      <c r="O291" s="380">
        <v>1.3021829688E-4</v>
      </c>
      <c r="P291" s="380">
        <v>14</v>
      </c>
      <c r="Q291" s="380">
        <v>65413</v>
      </c>
      <c r="R291" s="380">
        <v>3.2353205718999999E-4</v>
      </c>
      <c r="S291" s="380">
        <v>0</v>
      </c>
      <c r="T291" s="380">
        <v>10</v>
      </c>
      <c r="U291" s="380">
        <v>0</v>
      </c>
      <c r="V291" s="380">
        <v>0</v>
      </c>
      <c r="W291" s="380">
        <v>1.93716497316E-3</v>
      </c>
      <c r="X291" s="380">
        <v>1.64450941935E-3</v>
      </c>
      <c r="Y291" s="380" t="s">
        <v>2481</v>
      </c>
      <c r="Z291" s="380" t="s">
        <v>2481</v>
      </c>
    </row>
    <row r="292" spans="2:26" x14ac:dyDescent="0.2">
      <c r="B292" s="380" t="s">
        <v>1959</v>
      </c>
      <c r="C292" s="380" t="s">
        <v>2497</v>
      </c>
      <c r="D292" s="380" t="s">
        <v>1783</v>
      </c>
      <c r="E292" s="381">
        <v>678</v>
      </c>
      <c r="F292" s="382">
        <v>190.55500000000001</v>
      </c>
      <c r="G292" s="382">
        <v>0.57599999999999996</v>
      </c>
      <c r="H292" s="382">
        <v>6.1210000000000004</v>
      </c>
      <c r="I292" s="380">
        <v>6.694</v>
      </c>
      <c r="J292" s="380">
        <v>3.9740000000000002</v>
      </c>
      <c r="K292" s="380">
        <v>21</v>
      </c>
      <c r="L292" s="380">
        <v>103666</v>
      </c>
      <c r="M292" s="380">
        <v>103295</v>
      </c>
      <c r="N292" s="380">
        <v>2.5144213407700001E-3</v>
      </c>
      <c r="O292" s="380">
        <v>2.5130788841E-3</v>
      </c>
      <c r="P292" s="380">
        <v>15</v>
      </c>
      <c r="Q292" s="380">
        <v>61541</v>
      </c>
      <c r="R292" s="380">
        <v>3.3158679720999998E-4</v>
      </c>
      <c r="S292" s="380">
        <v>4</v>
      </c>
      <c r="T292" s="380">
        <v>0</v>
      </c>
      <c r="U292" s="380">
        <v>4.5603253041E-3</v>
      </c>
      <c r="V292" s="380">
        <v>4.5603253041E-3</v>
      </c>
      <c r="W292" s="380">
        <v>0</v>
      </c>
      <c r="X292" s="380">
        <v>0</v>
      </c>
      <c r="Y292" s="380" t="s">
        <v>2481</v>
      </c>
      <c r="Z292" s="380" t="s">
        <v>2481</v>
      </c>
    </row>
    <row r="293" spans="2:26" x14ac:dyDescent="0.2">
      <c r="B293" s="380" t="s">
        <v>1960</v>
      </c>
      <c r="C293" s="380" t="s">
        <v>2497</v>
      </c>
      <c r="D293" s="380" t="s">
        <v>1783</v>
      </c>
      <c r="E293" s="381">
        <v>898</v>
      </c>
      <c r="F293" s="382">
        <v>66.903000000000006</v>
      </c>
      <c r="G293" s="382">
        <v>0.254</v>
      </c>
      <c r="H293" s="382">
        <v>5.8049999999999997</v>
      </c>
      <c r="I293" s="380">
        <v>26.821000000000002</v>
      </c>
      <c r="J293" s="380">
        <v>1.2130000000000001</v>
      </c>
      <c r="K293" s="380">
        <v>28</v>
      </c>
      <c r="L293" s="380">
        <v>804829</v>
      </c>
      <c r="M293" s="380">
        <v>390518</v>
      </c>
      <c r="N293" s="380">
        <v>4.95232265141E-3</v>
      </c>
      <c r="O293" s="380">
        <v>3.7024954926999998E-3</v>
      </c>
      <c r="P293" s="380">
        <v>11</v>
      </c>
      <c r="Q293" s="380">
        <v>36385</v>
      </c>
      <c r="R293" s="380">
        <v>2.3358746037999999E-4</v>
      </c>
      <c r="S293" s="380">
        <v>1</v>
      </c>
      <c r="T293" s="380">
        <v>2</v>
      </c>
      <c r="U293" s="380">
        <v>1.19478643528E-3</v>
      </c>
      <c r="V293" s="380">
        <v>1.19478643528E-3</v>
      </c>
      <c r="W293" s="380">
        <v>8.1889856799999999E-4</v>
      </c>
      <c r="X293" s="380">
        <v>0</v>
      </c>
      <c r="Y293" s="380" t="s">
        <v>2485</v>
      </c>
      <c r="Z293" s="380" t="s">
        <v>2481</v>
      </c>
    </row>
    <row r="294" spans="2:26" x14ac:dyDescent="0.2">
      <c r="B294" s="380" t="s">
        <v>1884</v>
      </c>
      <c r="C294" s="380" t="s">
        <v>2497</v>
      </c>
      <c r="D294" s="380" t="s">
        <v>1779</v>
      </c>
      <c r="E294" s="381">
        <v>2461</v>
      </c>
      <c r="F294" s="382">
        <v>564.52499999999998</v>
      </c>
      <c r="G294" s="382">
        <v>5.6669999999999998</v>
      </c>
      <c r="H294" s="382">
        <v>8.1349999999999998</v>
      </c>
      <c r="I294" s="380">
        <v>10.401</v>
      </c>
      <c r="J294" s="380">
        <v>3.1389999999999998</v>
      </c>
      <c r="K294" s="380">
        <v>44</v>
      </c>
      <c r="L294" s="380">
        <v>477993</v>
      </c>
      <c r="M294" s="380">
        <v>369766</v>
      </c>
      <c r="N294" s="380">
        <v>3.2071289818899999E-3</v>
      </c>
      <c r="O294" s="380">
        <v>2.40702480726E-3</v>
      </c>
      <c r="P294" s="380">
        <v>14</v>
      </c>
      <c r="Q294" s="380">
        <v>144255</v>
      </c>
      <c r="R294" s="380">
        <v>6.0007813098000005E-4</v>
      </c>
      <c r="S294" s="380">
        <v>3</v>
      </c>
      <c r="T294" s="380">
        <v>19</v>
      </c>
      <c r="U294" s="380">
        <v>9.6911946924599993E-3</v>
      </c>
      <c r="V294" s="380">
        <v>9.6911946924599993E-3</v>
      </c>
      <c r="W294" s="380">
        <v>1.158540105222E-2</v>
      </c>
      <c r="X294" s="380">
        <v>8.9112273678600001E-3</v>
      </c>
      <c r="Y294" s="380" t="s">
        <v>2481</v>
      </c>
      <c r="Z294" s="380" t="s">
        <v>2481</v>
      </c>
    </row>
    <row r="295" spans="2:26" x14ac:dyDescent="0.2">
      <c r="B295" s="380" t="s">
        <v>2036</v>
      </c>
      <c r="C295" s="380" t="s">
        <v>2497</v>
      </c>
      <c r="D295" s="380" t="s">
        <v>1783</v>
      </c>
      <c r="E295" s="381">
        <v>618</v>
      </c>
      <c r="F295" s="382">
        <v>91.271000000000001</v>
      </c>
      <c r="G295" s="382">
        <v>0.499</v>
      </c>
      <c r="H295" s="382">
        <v>6.3739999999999997</v>
      </c>
      <c r="I295" s="380">
        <v>13.487</v>
      </c>
      <c r="J295" s="380">
        <v>20.7</v>
      </c>
      <c r="K295" s="380">
        <v>29</v>
      </c>
      <c r="L295" s="380">
        <v>152575</v>
      </c>
      <c r="M295" s="380">
        <v>152575</v>
      </c>
      <c r="N295" s="380">
        <v>1.4968391857700001E-3</v>
      </c>
      <c r="O295" s="380">
        <v>1.4968391857700001E-3</v>
      </c>
      <c r="P295" s="380">
        <v>33</v>
      </c>
      <c r="Q295" s="380">
        <v>234180</v>
      </c>
      <c r="R295" s="380">
        <v>1.20284117529E-3</v>
      </c>
      <c r="S295" s="380">
        <v>5</v>
      </c>
      <c r="T295" s="380">
        <v>0</v>
      </c>
      <c r="U295" s="380">
        <v>4.1562458467699999E-3</v>
      </c>
      <c r="V295" s="380">
        <v>4.1562458467699999E-3</v>
      </c>
      <c r="W295" s="380">
        <v>0</v>
      </c>
      <c r="X295" s="380">
        <v>0</v>
      </c>
      <c r="Y295" s="380" t="s">
        <v>2485</v>
      </c>
      <c r="Z295" s="380" t="s">
        <v>2481</v>
      </c>
    </row>
    <row r="296" spans="2:26" x14ac:dyDescent="0.2">
      <c r="B296" s="380" t="s">
        <v>1961</v>
      </c>
      <c r="C296" s="380" t="s">
        <v>2497</v>
      </c>
      <c r="D296" s="380" t="s">
        <v>1783</v>
      </c>
      <c r="E296" s="381">
        <v>1256</v>
      </c>
      <c r="F296" s="382">
        <v>41.49</v>
      </c>
      <c r="G296" s="382">
        <v>0.72799999999999998</v>
      </c>
      <c r="H296" s="382">
        <v>9.9990000000000006</v>
      </c>
      <c r="I296" s="380">
        <v>1.1279999999999999</v>
      </c>
      <c r="J296" s="380">
        <v>0.84399999999999997</v>
      </c>
      <c r="K296" s="380">
        <v>18</v>
      </c>
      <c r="L296" s="380">
        <v>45396</v>
      </c>
      <c r="M296" s="380">
        <v>45319</v>
      </c>
      <c r="N296" s="380">
        <v>2.1533004968400001E-3</v>
      </c>
      <c r="O296" s="380">
        <v>2.15195804017E-3</v>
      </c>
      <c r="P296" s="380">
        <v>11</v>
      </c>
      <c r="Q296" s="380">
        <v>33942</v>
      </c>
      <c r="R296" s="380">
        <v>3.2755942719999998E-4</v>
      </c>
      <c r="S296" s="380">
        <v>4</v>
      </c>
      <c r="T296" s="380">
        <v>0</v>
      </c>
      <c r="U296" s="380">
        <v>6.7686665243700001E-3</v>
      </c>
      <c r="V296" s="380">
        <v>6.7686665243700001E-3</v>
      </c>
      <c r="W296" s="380">
        <v>0</v>
      </c>
      <c r="X296" s="380">
        <v>0</v>
      </c>
      <c r="Y296" s="380" t="s">
        <v>2481</v>
      </c>
      <c r="Z296" s="380" t="s">
        <v>2481</v>
      </c>
    </row>
    <row r="297" spans="2:26" x14ac:dyDescent="0.2">
      <c r="B297" s="380" t="s">
        <v>2533</v>
      </c>
      <c r="C297" s="380" t="s">
        <v>2497</v>
      </c>
      <c r="D297" s="380" t="s">
        <v>2547</v>
      </c>
      <c r="E297" s="381">
        <v>62</v>
      </c>
      <c r="F297" s="382">
        <v>10.053000000000001</v>
      </c>
      <c r="G297" s="382">
        <v>1.9E-2</v>
      </c>
      <c r="H297" s="382">
        <v>4.78</v>
      </c>
      <c r="I297" s="380">
        <v>1.113</v>
      </c>
      <c r="J297" s="380">
        <v>0</v>
      </c>
      <c r="K297" s="380">
        <v>2</v>
      </c>
      <c r="L297" s="380">
        <v>2642</v>
      </c>
      <c r="M297" s="380">
        <v>2642</v>
      </c>
      <c r="N297" s="380">
        <v>9.3971966799999994E-6</v>
      </c>
      <c r="O297" s="380">
        <v>9.3971966799999994E-6</v>
      </c>
      <c r="P297" s="380">
        <v>0</v>
      </c>
      <c r="Q297" s="380">
        <v>0</v>
      </c>
      <c r="R297" s="380">
        <v>0</v>
      </c>
      <c r="S297" s="380">
        <v>4</v>
      </c>
      <c r="T297" s="380">
        <v>0</v>
      </c>
      <c r="U297" s="380">
        <v>3.3829908055000001E-4</v>
      </c>
      <c r="V297" s="380">
        <v>3.3829908055000001E-4</v>
      </c>
      <c r="W297" s="380">
        <v>0</v>
      </c>
      <c r="X297" s="380">
        <v>0</v>
      </c>
      <c r="Y297" s="380" t="s">
        <v>2481</v>
      </c>
      <c r="Z297" s="380" t="s">
        <v>2481</v>
      </c>
    </row>
    <row r="298" spans="2:26" x14ac:dyDescent="0.2">
      <c r="B298" s="380" t="s">
        <v>2155</v>
      </c>
      <c r="C298" s="380" t="s">
        <v>2497</v>
      </c>
      <c r="D298" s="380" t="s">
        <v>1783</v>
      </c>
      <c r="E298" s="381">
        <v>173</v>
      </c>
      <c r="F298" s="382">
        <v>71.512</v>
      </c>
      <c r="G298" s="382">
        <v>0.46600000000000003</v>
      </c>
      <c r="H298" s="382">
        <v>7.649</v>
      </c>
      <c r="I298" s="380">
        <v>3.67</v>
      </c>
      <c r="J298" s="380">
        <v>5.5890000000000004</v>
      </c>
      <c r="K298" s="380">
        <v>10</v>
      </c>
      <c r="L298" s="380">
        <v>29879</v>
      </c>
      <c r="M298" s="380">
        <v>29879</v>
      </c>
      <c r="N298" s="380">
        <v>3.3158679720999998E-4</v>
      </c>
      <c r="O298" s="380">
        <v>3.3158679720999998E-4</v>
      </c>
      <c r="P298" s="380">
        <v>10</v>
      </c>
      <c r="Q298" s="380">
        <v>45501</v>
      </c>
      <c r="R298" s="380">
        <v>2.1613552369000001E-4</v>
      </c>
      <c r="S298" s="380">
        <v>4</v>
      </c>
      <c r="T298" s="380">
        <v>0</v>
      </c>
      <c r="U298" s="380">
        <v>9.4106212486999997E-4</v>
      </c>
      <c r="V298" s="380">
        <v>9.4106212486999997E-4</v>
      </c>
      <c r="W298" s="380">
        <v>0</v>
      </c>
      <c r="X298" s="380">
        <v>0</v>
      </c>
      <c r="Y298" s="380" t="s">
        <v>2481</v>
      </c>
      <c r="Z298" s="380" t="s">
        <v>2481</v>
      </c>
    </row>
    <row r="299" spans="2:26" x14ac:dyDescent="0.2">
      <c r="B299" s="380" t="s">
        <v>2334</v>
      </c>
      <c r="C299" s="380" t="s">
        <v>2480</v>
      </c>
      <c r="D299" s="380" t="s">
        <v>2547</v>
      </c>
      <c r="E299" s="381">
        <v>3035</v>
      </c>
      <c r="F299" s="382">
        <v>0.78200000000000003</v>
      </c>
      <c r="G299" s="382">
        <v>0.47699999999999998</v>
      </c>
      <c r="H299" s="382">
        <v>10.978</v>
      </c>
      <c r="I299" s="380">
        <v>12.358000000000001</v>
      </c>
      <c r="J299" s="380">
        <v>7.0000000000000001E-3</v>
      </c>
      <c r="K299" s="380">
        <v>4</v>
      </c>
      <c r="L299" s="380">
        <v>1807101</v>
      </c>
      <c r="M299" s="380">
        <v>1807101</v>
      </c>
      <c r="N299" s="380">
        <v>1.5826221669129999E-2</v>
      </c>
      <c r="O299" s="380">
        <v>1.5826221669129999E-2</v>
      </c>
      <c r="P299" s="380">
        <v>1</v>
      </c>
      <c r="Q299" s="380">
        <v>1080</v>
      </c>
      <c r="R299" s="380">
        <v>1.610948003E-5</v>
      </c>
      <c r="S299" s="380">
        <v>0</v>
      </c>
      <c r="T299" s="380">
        <v>0</v>
      </c>
      <c r="U299" s="380">
        <v>0</v>
      </c>
      <c r="V299" s="380">
        <v>0</v>
      </c>
      <c r="W299" s="380">
        <v>0</v>
      </c>
      <c r="X299" s="380">
        <v>0</v>
      </c>
      <c r="Y299" s="380" t="s">
        <v>2485</v>
      </c>
      <c r="Z299" s="380" t="s">
        <v>2481</v>
      </c>
    </row>
    <row r="300" spans="2:26" x14ac:dyDescent="0.2">
      <c r="B300" s="380" t="s">
        <v>2256</v>
      </c>
      <c r="C300" s="380" t="s">
        <v>2480</v>
      </c>
      <c r="D300" s="380" t="s">
        <v>2547</v>
      </c>
      <c r="E300" s="381">
        <v>3465</v>
      </c>
      <c r="F300" s="382">
        <v>18.786999999999999</v>
      </c>
      <c r="G300" s="382">
        <v>3.2440000000000002</v>
      </c>
      <c r="H300" s="382">
        <v>9.7539999999999996</v>
      </c>
      <c r="I300" s="380">
        <v>0.51400000000000001</v>
      </c>
      <c r="J300" s="380">
        <v>4.22</v>
      </c>
      <c r="K300" s="380">
        <v>7</v>
      </c>
      <c r="L300" s="380">
        <v>35673</v>
      </c>
      <c r="M300" s="380">
        <v>35673</v>
      </c>
      <c r="N300" s="380">
        <v>2.7654607377999998E-4</v>
      </c>
      <c r="O300" s="380">
        <v>2.7654607377999998E-4</v>
      </c>
      <c r="P300" s="380">
        <v>15</v>
      </c>
      <c r="Q300" s="380">
        <v>292752</v>
      </c>
      <c r="R300" s="380">
        <v>1.5451676258499999E-3</v>
      </c>
      <c r="S300" s="380">
        <v>0</v>
      </c>
      <c r="T300" s="380">
        <v>1</v>
      </c>
      <c r="U300" s="380">
        <v>0</v>
      </c>
      <c r="V300" s="380">
        <v>0</v>
      </c>
      <c r="W300" s="380">
        <v>2.5627497808399999E-3</v>
      </c>
      <c r="X300" s="380">
        <v>2.5627497808399999E-3</v>
      </c>
      <c r="Y300" s="380" t="s">
        <v>2481</v>
      </c>
      <c r="Z300" s="380" t="s">
        <v>2481</v>
      </c>
    </row>
    <row r="301" spans="2:26" x14ac:dyDescent="0.2">
      <c r="B301" s="380" t="s">
        <v>2156</v>
      </c>
      <c r="C301" s="380" t="s">
        <v>2480</v>
      </c>
      <c r="D301" s="380" t="s">
        <v>2547</v>
      </c>
      <c r="E301" s="381">
        <v>2972</v>
      </c>
      <c r="F301" s="382">
        <v>3.9279999999999999</v>
      </c>
      <c r="G301" s="382">
        <v>11.930999999999999</v>
      </c>
      <c r="H301" s="382">
        <v>8.0169999999999995</v>
      </c>
      <c r="I301" s="380">
        <v>0.185</v>
      </c>
      <c r="J301" s="380">
        <v>2.0550000000000002</v>
      </c>
      <c r="K301" s="380">
        <v>3</v>
      </c>
      <c r="L301" s="380">
        <v>11621</v>
      </c>
      <c r="M301" s="380">
        <v>11621</v>
      </c>
      <c r="N301" s="380">
        <v>1.3290321021999999E-4</v>
      </c>
      <c r="O301" s="380">
        <v>1.3290321021999999E-4</v>
      </c>
      <c r="P301" s="380">
        <v>5</v>
      </c>
      <c r="Q301" s="380">
        <v>129227</v>
      </c>
      <c r="R301" s="380">
        <v>6.3229709103000003E-4</v>
      </c>
      <c r="S301" s="380">
        <v>0</v>
      </c>
      <c r="T301" s="380">
        <v>0</v>
      </c>
      <c r="U301" s="380">
        <v>0</v>
      </c>
      <c r="V301" s="380">
        <v>0</v>
      </c>
      <c r="W301" s="380">
        <v>0</v>
      </c>
      <c r="X301" s="380">
        <v>0</v>
      </c>
      <c r="Y301" s="380" t="s">
        <v>2481</v>
      </c>
      <c r="Z301" s="380" t="s">
        <v>2481</v>
      </c>
    </row>
    <row r="302" spans="2:26" x14ac:dyDescent="0.2">
      <c r="B302" s="380" t="s">
        <v>1962</v>
      </c>
      <c r="C302" s="380" t="s">
        <v>2480</v>
      </c>
      <c r="D302" s="380" t="s">
        <v>2547</v>
      </c>
      <c r="E302" s="381">
        <v>3107</v>
      </c>
      <c r="F302" s="382">
        <v>15.005000000000001</v>
      </c>
      <c r="G302" s="382">
        <v>0.78200000000000003</v>
      </c>
      <c r="H302" s="382">
        <v>5.3310000000000004</v>
      </c>
      <c r="I302" s="380">
        <v>1.1539999999999999</v>
      </c>
      <c r="J302" s="380">
        <v>2.0329999999999999</v>
      </c>
      <c r="K302" s="380">
        <v>8</v>
      </c>
      <c r="L302" s="380">
        <v>85912</v>
      </c>
      <c r="M302" s="380">
        <v>85148</v>
      </c>
      <c r="N302" s="380">
        <v>3.75350884612E-3</v>
      </c>
      <c r="O302" s="380">
        <v>3.7521663894499999E-3</v>
      </c>
      <c r="P302" s="380">
        <v>10</v>
      </c>
      <c r="Q302" s="380">
        <v>151274</v>
      </c>
      <c r="R302" s="380">
        <v>7.4372099454999999E-4</v>
      </c>
      <c r="S302" s="380">
        <v>2</v>
      </c>
      <c r="T302" s="380">
        <v>0</v>
      </c>
      <c r="U302" s="380">
        <v>8.3460531102700006E-3</v>
      </c>
      <c r="V302" s="380">
        <v>8.3460531102700006E-3</v>
      </c>
      <c r="W302" s="380">
        <v>0</v>
      </c>
      <c r="X302" s="380">
        <v>0</v>
      </c>
      <c r="Y302" s="380" t="s">
        <v>2481</v>
      </c>
      <c r="Z302" s="380" t="s">
        <v>2481</v>
      </c>
    </row>
    <row r="303" spans="2:26" x14ac:dyDescent="0.2">
      <c r="B303" s="380" t="s">
        <v>2041</v>
      </c>
      <c r="C303" s="380" t="s">
        <v>2480</v>
      </c>
      <c r="D303" s="380" t="s">
        <v>2547</v>
      </c>
      <c r="E303" s="381">
        <v>3476</v>
      </c>
      <c r="F303" s="382">
        <v>5.8840000000000003</v>
      </c>
      <c r="G303" s="382">
        <v>7.093</v>
      </c>
      <c r="H303" s="382">
        <v>8.7270000000000003</v>
      </c>
      <c r="I303" s="380">
        <v>1.95</v>
      </c>
      <c r="J303" s="380">
        <v>0.83299999999999996</v>
      </c>
      <c r="K303" s="380">
        <v>1</v>
      </c>
      <c r="L303" s="380">
        <v>122594</v>
      </c>
      <c r="M303" s="380">
        <v>122594</v>
      </c>
      <c r="N303" s="380">
        <v>4.69725588432E-3</v>
      </c>
      <c r="O303" s="380">
        <v>4.69725588432E-3</v>
      </c>
      <c r="P303" s="380">
        <v>2</v>
      </c>
      <c r="Q303" s="380">
        <v>52365</v>
      </c>
      <c r="R303" s="380">
        <v>3.3427171054000002E-4</v>
      </c>
      <c r="S303" s="380">
        <v>0</v>
      </c>
      <c r="T303" s="380">
        <v>0</v>
      </c>
      <c r="U303" s="380">
        <v>0</v>
      </c>
      <c r="V303" s="380">
        <v>0</v>
      </c>
      <c r="W303" s="380">
        <v>0</v>
      </c>
      <c r="X303" s="380">
        <v>0</v>
      </c>
      <c r="Y303" s="380" t="s">
        <v>2481</v>
      </c>
      <c r="Z303" s="380" t="s">
        <v>2481</v>
      </c>
    </row>
    <row r="304" spans="2:26" x14ac:dyDescent="0.2">
      <c r="B304" s="380" t="s">
        <v>2262</v>
      </c>
      <c r="C304" s="380" t="s">
        <v>2480</v>
      </c>
      <c r="D304" s="380" t="s">
        <v>2547</v>
      </c>
      <c r="E304" s="381">
        <v>1248</v>
      </c>
      <c r="F304" s="382">
        <v>3.5910000000000002</v>
      </c>
      <c r="G304" s="382">
        <v>5.5830000000000002</v>
      </c>
      <c r="H304" s="382">
        <v>3.633</v>
      </c>
      <c r="I304" s="380">
        <v>2.5209999999999999</v>
      </c>
      <c r="J304" s="380">
        <v>1.4430000000000001</v>
      </c>
      <c r="K304" s="380">
        <v>3</v>
      </c>
      <c r="L304" s="380">
        <v>156865</v>
      </c>
      <c r="M304" s="380">
        <v>156865</v>
      </c>
      <c r="N304" s="380">
        <v>1.8297684396500001E-3</v>
      </c>
      <c r="O304" s="380">
        <v>1.8297684396500001E-3</v>
      </c>
      <c r="P304" s="380">
        <v>3</v>
      </c>
      <c r="Q304" s="380">
        <v>89771</v>
      </c>
      <c r="R304" s="380">
        <v>3.7588786727999997E-4</v>
      </c>
      <c r="S304" s="380">
        <v>1</v>
      </c>
      <c r="T304" s="380">
        <v>0</v>
      </c>
      <c r="U304" s="380">
        <v>1.6740434660599999E-3</v>
      </c>
      <c r="V304" s="380">
        <v>1.6740434660599999E-3</v>
      </c>
      <c r="W304" s="380">
        <v>0</v>
      </c>
      <c r="X304" s="380">
        <v>0</v>
      </c>
      <c r="Y304" s="380" t="s">
        <v>2481</v>
      </c>
      <c r="Z304" s="380" t="s">
        <v>2481</v>
      </c>
    </row>
    <row r="305" spans="2:26" x14ac:dyDescent="0.2">
      <c r="B305" s="380" t="s">
        <v>1963</v>
      </c>
      <c r="C305" s="380" t="s">
        <v>2480</v>
      </c>
      <c r="D305" s="380" t="s">
        <v>2547</v>
      </c>
      <c r="E305" s="381">
        <v>8387</v>
      </c>
      <c r="F305" s="382">
        <v>17.893000000000001</v>
      </c>
      <c r="G305" s="382">
        <v>18.256</v>
      </c>
      <c r="H305" s="382">
        <v>18.007999999999999</v>
      </c>
      <c r="I305" s="380">
        <v>5.6959999999999997</v>
      </c>
      <c r="J305" s="380">
        <v>1.5840000000000001</v>
      </c>
      <c r="K305" s="380">
        <v>23</v>
      </c>
      <c r="L305" s="380">
        <v>450621</v>
      </c>
      <c r="M305" s="380">
        <v>400377</v>
      </c>
      <c r="N305" s="380">
        <v>1.3035254254580001E-2</v>
      </c>
      <c r="O305" s="380">
        <v>1.291711806772E-2</v>
      </c>
      <c r="P305" s="380">
        <v>7</v>
      </c>
      <c r="Q305" s="380">
        <v>125315</v>
      </c>
      <c r="R305" s="380">
        <v>6.4035183103999999E-4</v>
      </c>
      <c r="S305" s="380">
        <v>3</v>
      </c>
      <c r="T305" s="380">
        <v>0</v>
      </c>
      <c r="U305" s="380">
        <v>3.3433883337829998E-2</v>
      </c>
      <c r="V305" s="380">
        <v>3.3433883337829998E-2</v>
      </c>
      <c r="W305" s="380">
        <v>0</v>
      </c>
      <c r="X305" s="380">
        <v>0</v>
      </c>
      <c r="Y305" s="380" t="s">
        <v>2481</v>
      </c>
      <c r="Z305" s="380" t="s">
        <v>2481</v>
      </c>
    </row>
    <row r="306" spans="2:26" x14ac:dyDescent="0.2">
      <c r="B306" s="380" t="s">
        <v>1990</v>
      </c>
      <c r="C306" s="380" t="s">
        <v>2480</v>
      </c>
      <c r="D306" s="380" t="s">
        <v>1783</v>
      </c>
      <c r="E306" s="381">
        <v>95</v>
      </c>
      <c r="F306" s="382">
        <v>0</v>
      </c>
      <c r="G306" s="382">
        <v>0</v>
      </c>
      <c r="H306" s="382">
        <v>1.698</v>
      </c>
      <c r="I306" s="380">
        <v>0</v>
      </c>
      <c r="J306" s="380">
        <v>7.0000000000000001E-3</v>
      </c>
      <c r="K306" s="380">
        <v>0</v>
      </c>
      <c r="L306" s="380">
        <v>0</v>
      </c>
      <c r="M306" s="380">
        <v>0</v>
      </c>
      <c r="N306" s="380">
        <v>0</v>
      </c>
      <c r="O306" s="380">
        <v>0</v>
      </c>
      <c r="P306" s="380">
        <v>1</v>
      </c>
      <c r="Q306" s="380">
        <v>476</v>
      </c>
      <c r="R306" s="380">
        <v>2.68491334E-6</v>
      </c>
      <c r="S306" s="380">
        <v>0</v>
      </c>
      <c r="T306" s="380">
        <v>0</v>
      </c>
      <c r="U306" s="380">
        <v>0</v>
      </c>
      <c r="V306" s="380">
        <v>0</v>
      </c>
      <c r="W306" s="380">
        <v>0</v>
      </c>
      <c r="X306" s="380">
        <v>0</v>
      </c>
      <c r="Y306" s="380" t="s">
        <v>2481</v>
      </c>
      <c r="Z306" s="380" t="s">
        <v>2481</v>
      </c>
    </row>
    <row r="307" spans="2:26" x14ac:dyDescent="0.2">
      <c r="B307" s="380" t="s">
        <v>1964</v>
      </c>
      <c r="C307" s="380" t="s">
        <v>2480</v>
      </c>
      <c r="D307" s="380" t="s">
        <v>2547</v>
      </c>
      <c r="E307" s="381">
        <v>3865</v>
      </c>
      <c r="F307" s="382">
        <v>12.433999999999999</v>
      </c>
      <c r="G307" s="382">
        <v>12.755000000000001</v>
      </c>
      <c r="H307" s="382">
        <v>9.9120000000000008</v>
      </c>
      <c r="I307" s="380">
        <v>8.8320000000000007</v>
      </c>
      <c r="J307" s="380">
        <v>0.48899999999999999</v>
      </c>
      <c r="K307" s="380">
        <v>10</v>
      </c>
      <c r="L307" s="380">
        <v>654027</v>
      </c>
      <c r="M307" s="380">
        <v>466535</v>
      </c>
      <c r="N307" s="380">
        <v>1.551745663529E-2</v>
      </c>
      <c r="O307" s="380">
        <v>1.2205616033229999E-2</v>
      </c>
      <c r="P307" s="380">
        <v>6</v>
      </c>
      <c r="Q307" s="380">
        <v>36241</v>
      </c>
      <c r="R307" s="380">
        <v>4.1481911068000002E-4</v>
      </c>
      <c r="S307" s="380">
        <v>1</v>
      </c>
      <c r="T307" s="380">
        <v>0</v>
      </c>
      <c r="U307" s="380">
        <v>5.3121010386600002E-3</v>
      </c>
      <c r="V307" s="380">
        <v>0</v>
      </c>
      <c r="W307" s="380">
        <v>0</v>
      </c>
      <c r="X307" s="380">
        <v>0</v>
      </c>
      <c r="Y307" s="380" t="s">
        <v>2481</v>
      </c>
      <c r="Z307" s="380" t="s">
        <v>2481</v>
      </c>
    </row>
    <row r="308" spans="2:26" x14ac:dyDescent="0.2">
      <c r="B308" s="380" t="s">
        <v>2157</v>
      </c>
      <c r="C308" s="380" t="s">
        <v>2480</v>
      </c>
      <c r="D308" s="380" t="s">
        <v>2547</v>
      </c>
      <c r="E308" s="381">
        <v>2530</v>
      </c>
      <c r="F308" s="382">
        <v>4.4409999999999998</v>
      </c>
      <c r="G308" s="382">
        <v>10.239000000000001</v>
      </c>
      <c r="H308" s="382">
        <v>7.5030000000000001</v>
      </c>
      <c r="I308" s="380">
        <v>1.4E-2</v>
      </c>
      <c r="J308" s="380">
        <v>0.56899999999999995</v>
      </c>
      <c r="K308" s="380">
        <v>0</v>
      </c>
      <c r="L308" s="380">
        <v>797</v>
      </c>
      <c r="M308" s="380">
        <v>797</v>
      </c>
      <c r="N308" s="380">
        <v>1.34245667E-6</v>
      </c>
      <c r="O308" s="380">
        <v>1.34245667E-6</v>
      </c>
      <c r="P308" s="380">
        <v>5</v>
      </c>
      <c r="Q308" s="380">
        <v>31975</v>
      </c>
      <c r="R308" s="380">
        <v>1.6914954028E-4</v>
      </c>
      <c r="S308" s="380">
        <v>0</v>
      </c>
      <c r="T308" s="380">
        <v>0</v>
      </c>
      <c r="U308" s="380">
        <v>0</v>
      </c>
      <c r="V308" s="380">
        <v>0</v>
      </c>
      <c r="W308" s="380">
        <v>0</v>
      </c>
      <c r="X308" s="380">
        <v>0</v>
      </c>
      <c r="Y308" s="380" t="s">
        <v>2481</v>
      </c>
      <c r="Z308" s="380" t="s">
        <v>2481</v>
      </c>
    </row>
    <row r="309" spans="2:26" x14ac:dyDescent="0.2">
      <c r="B309" s="380" t="s">
        <v>2053</v>
      </c>
      <c r="C309" s="380" t="s">
        <v>2480</v>
      </c>
      <c r="D309" s="380" t="s">
        <v>2547</v>
      </c>
      <c r="E309" s="381">
        <v>3837</v>
      </c>
      <c r="F309" s="382">
        <v>5.923</v>
      </c>
      <c r="G309" s="382">
        <v>18.324999999999999</v>
      </c>
      <c r="H309" s="382">
        <v>8.6880000000000006</v>
      </c>
      <c r="I309" s="380">
        <v>6.5869999999999997</v>
      </c>
      <c r="J309" s="380">
        <v>0.39300000000000002</v>
      </c>
      <c r="K309" s="380">
        <v>7</v>
      </c>
      <c r="L309" s="380">
        <v>503581</v>
      </c>
      <c r="M309" s="380">
        <v>503581</v>
      </c>
      <c r="N309" s="380">
        <v>1.0694009824099999E-2</v>
      </c>
      <c r="O309" s="380">
        <v>1.0694009824099999E-2</v>
      </c>
      <c r="P309" s="380">
        <v>4</v>
      </c>
      <c r="Q309" s="380">
        <v>30079</v>
      </c>
      <c r="R309" s="380">
        <v>1.7720428029000001E-4</v>
      </c>
      <c r="S309" s="380">
        <v>0</v>
      </c>
      <c r="T309" s="380">
        <v>0</v>
      </c>
      <c r="U309" s="380">
        <v>0</v>
      </c>
      <c r="V309" s="380">
        <v>0</v>
      </c>
      <c r="W309" s="380">
        <v>0</v>
      </c>
      <c r="X309" s="380">
        <v>0</v>
      </c>
      <c r="Y309" s="380" t="s">
        <v>2481</v>
      </c>
      <c r="Z309" s="380" t="s">
        <v>2481</v>
      </c>
    </row>
    <row r="310" spans="2:26" x14ac:dyDescent="0.2">
      <c r="B310" s="380" t="s">
        <v>2534</v>
      </c>
      <c r="C310" s="380" t="s">
        <v>2480</v>
      </c>
      <c r="D310" s="380" t="s">
        <v>2547</v>
      </c>
      <c r="E310" s="381">
        <v>268</v>
      </c>
      <c r="F310" s="382">
        <v>7.8760000000000003</v>
      </c>
      <c r="G310" s="382">
        <v>3.4860000000000002</v>
      </c>
      <c r="H310" s="382">
        <v>10.268000000000001</v>
      </c>
      <c r="I310" s="380">
        <v>2.5920000000000001</v>
      </c>
      <c r="J310" s="380">
        <v>0</v>
      </c>
      <c r="K310" s="380">
        <v>1</v>
      </c>
      <c r="L310" s="380">
        <v>13124</v>
      </c>
      <c r="M310" s="380">
        <v>13124</v>
      </c>
      <c r="N310" s="380">
        <v>3.6112084392E-4</v>
      </c>
      <c r="O310" s="380">
        <v>3.6112084392E-4</v>
      </c>
      <c r="P310" s="380">
        <v>0</v>
      </c>
      <c r="Q310" s="380">
        <v>0</v>
      </c>
      <c r="R310" s="380">
        <v>0</v>
      </c>
      <c r="S310" s="380">
        <v>0</v>
      </c>
      <c r="T310" s="380">
        <v>0</v>
      </c>
      <c r="U310" s="380">
        <v>0</v>
      </c>
      <c r="V310" s="380">
        <v>0</v>
      </c>
      <c r="W310" s="380">
        <v>0</v>
      </c>
      <c r="X310" s="380">
        <v>0</v>
      </c>
      <c r="Y310" s="380" t="s">
        <v>2481</v>
      </c>
      <c r="Z310" s="380" t="s">
        <v>2481</v>
      </c>
    </row>
    <row r="311" spans="2:26" x14ac:dyDescent="0.2">
      <c r="B311" s="380" t="s">
        <v>2535</v>
      </c>
      <c r="C311" s="380" t="s">
        <v>2497</v>
      </c>
      <c r="D311" s="380" t="s">
        <v>1779</v>
      </c>
      <c r="E311" s="381">
        <v>368</v>
      </c>
      <c r="F311" s="382">
        <v>420.06099999999998</v>
      </c>
      <c r="G311" s="382">
        <v>4.2000000000000003E-2</v>
      </c>
      <c r="H311" s="382">
        <v>1.1499999999999999</v>
      </c>
      <c r="I311" s="380">
        <v>1.855</v>
      </c>
      <c r="J311" s="380">
        <v>0</v>
      </c>
      <c r="K311" s="380">
        <v>17</v>
      </c>
      <c r="L311" s="380">
        <v>228934</v>
      </c>
      <c r="M311" s="380">
        <v>228934</v>
      </c>
      <c r="N311" s="380">
        <v>1.90763092644E-3</v>
      </c>
      <c r="O311" s="380">
        <v>1.90763092644E-3</v>
      </c>
      <c r="P311" s="380">
        <v>0</v>
      </c>
      <c r="Q311" s="380">
        <v>0</v>
      </c>
      <c r="R311" s="380">
        <v>0</v>
      </c>
      <c r="S311" s="380">
        <v>0</v>
      </c>
      <c r="T311" s="380">
        <v>0</v>
      </c>
      <c r="U311" s="380">
        <v>0</v>
      </c>
      <c r="V311" s="380">
        <v>0</v>
      </c>
      <c r="W311" s="380">
        <v>0</v>
      </c>
      <c r="X311" s="380">
        <v>0</v>
      </c>
      <c r="Y311" s="380" t="s">
        <v>2481</v>
      </c>
      <c r="Z311" s="380" t="s">
        <v>2481</v>
      </c>
    </row>
    <row r="312" spans="2:26" x14ac:dyDescent="0.2">
      <c r="B312" s="380" t="s">
        <v>2158</v>
      </c>
      <c r="C312" s="380" t="s">
        <v>2497</v>
      </c>
      <c r="D312" s="380" t="s">
        <v>1779</v>
      </c>
      <c r="E312" s="381">
        <v>1305</v>
      </c>
      <c r="F312" s="382">
        <v>455.197</v>
      </c>
      <c r="G312" s="382">
        <v>0.79</v>
      </c>
      <c r="H312" s="382">
        <v>8.766</v>
      </c>
      <c r="I312" s="380">
        <v>18.649000000000001</v>
      </c>
      <c r="J312" s="380">
        <v>1.893</v>
      </c>
      <c r="K312" s="380">
        <v>33</v>
      </c>
      <c r="L312" s="380">
        <v>474302</v>
      </c>
      <c r="M312" s="380">
        <v>474302</v>
      </c>
      <c r="N312" s="380">
        <v>6.5203120406299997E-3</v>
      </c>
      <c r="O312" s="380">
        <v>6.5203120406299997E-3</v>
      </c>
      <c r="P312" s="380">
        <v>16</v>
      </c>
      <c r="Q312" s="380">
        <v>48146</v>
      </c>
      <c r="R312" s="380">
        <v>3.2218960052999998E-4</v>
      </c>
      <c r="S312" s="380">
        <v>1</v>
      </c>
      <c r="T312" s="380">
        <v>2</v>
      </c>
      <c r="U312" s="380">
        <v>1.75056349619E-3</v>
      </c>
      <c r="V312" s="380">
        <v>1.75056349619E-3</v>
      </c>
      <c r="W312" s="380">
        <v>1.9841509565699999E-3</v>
      </c>
      <c r="X312" s="380">
        <v>1.9841509565699999E-3</v>
      </c>
      <c r="Y312" s="380" t="s">
        <v>2481</v>
      </c>
      <c r="Z312" s="380" t="s">
        <v>2481</v>
      </c>
    </row>
    <row r="313" spans="2:26" x14ac:dyDescent="0.2">
      <c r="B313" s="380" t="s">
        <v>2002</v>
      </c>
      <c r="C313" s="380" t="s">
        <v>2497</v>
      </c>
      <c r="D313" s="380" t="s">
        <v>1783</v>
      </c>
      <c r="E313" s="381">
        <v>1396</v>
      </c>
      <c r="F313" s="382">
        <v>178.64099999999999</v>
      </c>
      <c r="G313" s="382">
        <v>2.2240000000000002</v>
      </c>
      <c r="H313" s="382">
        <v>7.8929999999999998</v>
      </c>
      <c r="I313" s="380">
        <v>4.0309999999999997</v>
      </c>
      <c r="J313" s="380">
        <v>0.2</v>
      </c>
      <c r="K313" s="380">
        <v>36</v>
      </c>
      <c r="L313" s="380">
        <v>258400</v>
      </c>
      <c r="M313" s="380">
        <v>258400</v>
      </c>
      <c r="N313" s="380">
        <v>4.2622999236099999E-3</v>
      </c>
      <c r="O313" s="380">
        <v>4.2622999236099999E-3</v>
      </c>
      <c r="P313" s="380">
        <v>10</v>
      </c>
      <c r="Q313" s="380">
        <v>12810</v>
      </c>
      <c r="R313" s="380">
        <v>9.7999336830000003E-5</v>
      </c>
      <c r="S313" s="380">
        <v>1</v>
      </c>
      <c r="T313" s="380">
        <v>20</v>
      </c>
      <c r="U313" s="380">
        <v>1.8834667064E-3</v>
      </c>
      <c r="V313" s="380">
        <v>1.8834667064E-3</v>
      </c>
      <c r="W313" s="380">
        <v>1.3062103387959999E-2</v>
      </c>
      <c r="X313" s="380">
        <v>1.3062103387959999E-2</v>
      </c>
      <c r="Y313" s="380" t="s">
        <v>2481</v>
      </c>
      <c r="Z313" s="380" t="s">
        <v>2481</v>
      </c>
    </row>
    <row r="314" spans="2:26" x14ac:dyDescent="0.2">
      <c r="B314" s="380" t="s">
        <v>1885</v>
      </c>
      <c r="C314" s="380" t="s">
        <v>2497</v>
      </c>
      <c r="D314" s="380" t="s">
        <v>1779</v>
      </c>
      <c r="E314" s="381">
        <v>1152</v>
      </c>
      <c r="F314" s="382">
        <v>235.96600000000001</v>
      </c>
      <c r="G314" s="382">
        <v>0.85</v>
      </c>
      <c r="H314" s="382">
        <v>4.3230000000000004</v>
      </c>
      <c r="I314" s="380">
        <v>5.59</v>
      </c>
      <c r="J314" s="380">
        <v>1.79</v>
      </c>
      <c r="K314" s="380">
        <v>35</v>
      </c>
      <c r="L314" s="380">
        <v>304998</v>
      </c>
      <c r="M314" s="380">
        <v>275605</v>
      </c>
      <c r="N314" s="380">
        <v>4.3012311670100004E-3</v>
      </c>
      <c r="O314" s="380">
        <v>3.9817264798200002E-3</v>
      </c>
      <c r="P314" s="380">
        <v>24</v>
      </c>
      <c r="Q314" s="380">
        <v>97665</v>
      </c>
      <c r="R314" s="380">
        <v>1.05248602838E-3</v>
      </c>
      <c r="S314" s="380">
        <v>3</v>
      </c>
      <c r="T314" s="380">
        <v>6</v>
      </c>
      <c r="U314" s="380">
        <v>3.7709607828099998E-3</v>
      </c>
      <c r="V314" s="380">
        <v>3.7709607828099998E-3</v>
      </c>
      <c r="W314" s="380">
        <v>1.2860734887599999E-3</v>
      </c>
      <c r="X314" s="380">
        <v>1.2860734887599999E-3</v>
      </c>
      <c r="Y314" s="380" t="s">
        <v>2481</v>
      </c>
      <c r="Z314" s="380" t="s">
        <v>2481</v>
      </c>
    </row>
    <row r="315" spans="2:26" x14ac:dyDescent="0.2">
      <c r="B315" s="380" t="s">
        <v>2054</v>
      </c>
      <c r="C315" s="380" t="s">
        <v>2497</v>
      </c>
      <c r="D315" s="380" t="s">
        <v>2547</v>
      </c>
      <c r="E315" s="381">
        <v>2218</v>
      </c>
      <c r="F315" s="382">
        <v>15.936</v>
      </c>
      <c r="G315" s="382">
        <v>1.5089999999999999</v>
      </c>
      <c r="H315" s="382">
        <v>9.9949999999999992</v>
      </c>
      <c r="I315" s="380">
        <v>3.2210000000000001</v>
      </c>
      <c r="J315" s="380">
        <v>3.7919999999999998</v>
      </c>
      <c r="K315" s="380">
        <v>7</v>
      </c>
      <c r="L315" s="380">
        <v>409479</v>
      </c>
      <c r="M315" s="380">
        <v>409479</v>
      </c>
      <c r="N315" s="380">
        <v>6.47064114388E-3</v>
      </c>
      <c r="O315" s="380">
        <v>6.47064114388E-3</v>
      </c>
      <c r="P315" s="380">
        <v>21</v>
      </c>
      <c r="Q315" s="380">
        <v>481936</v>
      </c>
      <c r="R315" s="380">
        <v>1.9801235865600001E-3</v>
      </c>
      <c r="S315" s="380">
        <v>1</v>
      </c>
      <c r="T315" s="380">
        <v>0</v>
      </c>
      <c r="U315" s="380">
        <v>3.2903612953599998E-3</v>
      </c>
      <c r="V315" s="380">
        <v>3.2903612953599998E-3</v>
      </c>
      <c r="W315" s="380">
        <v>0</v>
      </c>
      <c r="X315" s="380">
        <v>0</v>
      </c>
      <c r="Y315" s="380" t="s">
        <v>2485</v>
      </c>
      <c r="Z315" s="380" t="s">
        <v>2481</v>
      </c>
    </row>
    <row r="316" spans="2:26" x14ac:dyDescent="0.2">
      <c r="B316" s="380" t="s">
        <v>2277</v>
      </c>
      <c r="C316" s="380" t="s">
        <v>2497</v>
      </c>
      <c r="D316" s="380" t="s">
        <v>2547</v>
      </c>
      <c r="E316" s="381">
        <v>2501</v>
      </c>
      <c r="F316" s="382">
        <v>19.523</v>
      </c>
      <c r="G316" s="382">
        <v>1.5649999999999999</v>
      </c>
      <c r="H316" s="382">
        <v>10.352</v>
      </c>
      <c r="I316" s="380">
        <v>2.5830000000000002</v>
      </c>
      <c r="J316" s="380">
        <v>0.33200000000000002</v>
      </c>
      <c r="K316" s="380">
        <v>12</v>
      </c>
      <c r="L316" s="380">
        <v>206758</v>
      </c>
      <c r="M316" s="380">
        <v>206758</v>
      </c>
      <c r="N316" s="380">
        <v>3.9629320864600004E-3</v>
      </c>
      <c r="O316" s="380">
        <v>3.9629320864600004E-3</v>
      </c>
      <c r="P316" s="380">
        <v>3</v>
      </c>
      <c r="Q316" s="380">
        <v>26569</v>
      </c>
      <c r="R316" s="380">
        <v>1.0739653351E-4</v>
      </c>
      <c r="S316" s="380">
        <v>1</v>
      </c>
      <c r="T316" s="380">
        <v>0</v>
      </c>
      <c r="U316" s="380">
        <v>3.3735936088300001E-3</v>
      </c>
      <c r="V316" s="380">
        <v>3.3735936088300001E-3</v>
      </c>
      <c r="W316" s="380">
        <v>0</v>
      </c>
      <c r="X316" s="380">
        <v>0</v>
      </c>
      <c r="Y316" s="380" t="s">
        <v>2481</v>
      </c>
      <c r="Z316" s="380" t="s">
        <v>2481</v>
      </c>
    </row>
    <row r="317" spans="2:26" x14ac:dyDescent="0.2">
      <c r="B317" s="380" t="s">
        <v>2093</v>
      </c>
      <c r="C317" s="380" t="s">
        <v>2505</v>
      </c>
      <c r="D317" s="380" t="s">
        <v>1779</v>
      </c>
      <c r="E317" s="381">
        <v>1450</v>
      </c>
      <c r="F317" s="382">
        <v>318.738</v>
      </c>
      <c r="G317" s="382">
        <v>4.7329999999999997</v>
      </c>
      <c r="H317" s="382">
        <v>7.0110000000000001</v>
      </c>
      <c r="I317" s="380">
        <v>12.88</v>
      </c>
      <c r="J317" s="380">
        <v>2.746</v>
      </c>
      <c r="K317" s="380">
        <v>73</v>
      </c>
      <c r="L317" s="380">
        <v>364854</v>
      </c>
      <c r="M317" s="380">
        <v>364854</v>
      </c>
      <c r="N317" s="380">
        <v>5.8598233595500001E-3</v>
      </c>
      <c r="O317" s="380">
        <v>5.8598233595500001E-3</v>
      </c>
      <c r="P317" s="380">
        <v>10</v>
      </c>
      <c r="Q317" s="380">
        <v>77781</v>
      </c>
      <c r="R317" s="380">
        <v>3.4366890722999999E-4</v>
      </c>
      <c r="S317" s="380">
        <v>0</v>
      </c>
      <c r="T317" s="380">
        <v>9</v>
      </c>
      <c r="U317" s="380">
        <v>0</v>
      </c>
      <c r="V317" s="380">
        <v>0</v>
      </c>
      <c r="W317" s="380">
        <v>1.246605262699E-2</v>
      </c>
      <c r="X317" s="380">
        <v>1.246605262699E-2</v>
      </c>
      <c r="Y317" s="380" t="s">
        <v>2481</v>
      </c>
      <c r="Z317" s="380" t="s">
        <v>2481</v>
      </c>
    </row>
    <row r="318" spans="2:26" x14ac:dyDescent="0.2">
      <c r="B318" s="380" t="s">
        <v>1995</v>
      </c>
      <c r="C318" s="380" t="s">
        <v>2505</v>
      </c>
      <c r="D318" s="380" t="s">
        <v>2547</v>
      </c>
      <c r="E318" s="381">
        <v>2557</v>
      </c>
      <c r="F318" s="382">
        <v>10.45</v>
      </c>
      <c r="G318" s="382">
        <v>0.40300000000000002</v>
      </c>
      <c r="H318" s="382">
        <v>7.0910000000000002</v>
      </c>
      <c r="I318" s="380">
        <v>0.81100000000000005</v>
      </c>
      <c r="J318" s="380">
        <v>6.6879999999999997</v>
      </c>
      <c r="K318" s="380">
        <v>7</v>
      </c>
      <c r="L318" s="380">
        <v>54281</v>
      </c>
      <c r="M318" s="380">
        <v>54281</v>
      </c>
      <c r="N318" s="380">
        <v>7.1821431783999998E-4</v>
      </c>
      <c r="O318" s="380">
        <v>7.1821431783999998E-4</v>
      </c>
      <c r="P318" s="380">
        <v>24</v>
      </c>
      <c r="Q318" s="380">
        <v>447849</v>
      </c>
      <c r="R318" s="380">
        <v>2.21639596028E-3</v>
      </c>
      <c r="S318" s="380">
        <v>1</v>
      </c>
      <c r="T318" s="380">
        <v>2</v>
      </c>
      <c r="U318" s="380">
        <v>3.4380315289400001E-3</v>
      </c>
      <c r="V318" s="380">
        <v>3.4380315289400001E-3</v>
      </c>
      <c r="W318" s="380">
        <v>3.1829647618500001E-3</v>
      </c>
      <c r="X318" s="380">
        <v>3.1829647618500001E-3</v>
      </c>
      <c r="Y318" s="380" t="s">
        <v>2481</v>
      </c>
      <c r="Z318" s="380" t="s">
        <v>2481</v>
      </c>
    </row>
    <row r="319" spans="2:26" x14ac:dyDescent="0.2">
      <c r="B319" s="380" t="s">
        <v>2237</v>
      </c>
      <c r="C319" s="380" t="s">
        <v>2505</v>
      </c>
      <c r="D319" s="380" t="s">
        <v>2547</v>
      </c>
      <c r="E319" s="381">
        <v>404</v>
      </c>
      <c r="F319" s="382">
        <v>11.448</v>
      </c>
      <c r="G319" s="382">
        <v>0.90400000000000003</v>
      </c>
      <c r="H319" s="382">
        <v>7.2110000000000003</v>
      </c>
      <c r="I319" s="380">
        <v>0.17</v>
      </c>
      <c r="J319" s="380">
        <v>6.4329999999999998</v>
      </c>
      <c r="K319" s="380">
        <v>2</v>
      </c>
      <c r="L319" s="380">
        <v>1649</v>
      </c>
      <c r="M319" s="380">
        <v>1649</v>
      </c>
      <c r="N319" s="380">
        <v>2.6849133380000001E-5</v>
      </c>
      <c r="O319" s="380">
        <v>2.6849133380000001E-5</v>
      </c>
      <c r="P319" s="380">
        <v>16</v>
      </c>
      <c r="Q319" s="380">
        <v>62519</v>
      </c>
      <c r="R319" s="380">
        <v>2.9668292381999998E-4</v>
      </c>
      <c r="S319" s="380">
        <v>0</v>
      </c>
      <c r="T319" s="380">
        <v>0</v>
      </c>
      <c r="U319" s="380">
        <v>0</v>
      </c>
      <c r="V319" s="380">
        <v>0</v>
      </c>
      <c r="W319" s="380">
        <v>0</v>
      </c>
      <c r="X319" s="380">
        <v>0</v>
      </c>
      <c r="Y319" s="380" t="s">
        <v>2481</v>
      </c>
      <c r="Z319" s="380" t="s">
        <v>2481</v>
      </c>
    </row>
    <row r="320" spans="2:26" x14ac:dyDescent="0.2">
      <c r="B320" s="380" t="s">
        <v>2120</v>
      </c>
      <c r="C320" s="380" t="s">
        <v>2505</v>
      </c>
      <c r="D320" s="380" t="s">
        <v>1783</v>
      </c>
      <c r="E320" s="381">
        <v>1925</v>
      </c>
      <c r="F320" s="382">
        <v>31.552</v>
      </c>
      <c r="G320" s="382">
        <v>5.399</v>
      </c>
      <c r="H320" s="382">
        <v>5.4180000000000001</v>
      </c>
      <c r="I320" s="380">
        <v>5.9429999999999996</v>
      </c>
      <c r="J320" s="380">
        <v>2.734</v>
      </c>
      <c r="K320" s="380">
        <v>14</v>
      </c>
      <c r="L320" s="380">
        <v>370332</v>
      </c>
      <c r="M320" s="380">
        <v>370332</v>
      </c>
      <c r="N320" s="380">
        <v>6.9176792146100003E-3</v>
      </c>
      <c r="O320" s="380">
        <v>6.9176792146100003E-3</v>
      </c>
      <c r="P320" s="380">
        <v>22</v>
      </c>
      <c r="Q320" s="380">
        <v>170390</v>
      </c>
      <c r="R320" s="380">
        <v>1.8807817930700001E-3</v>
      </c>
      <c r="S320" s="380">
        <v>3</v>
      </c>
      <c r="T320" s="380">
        <v>0</v>
      </c>
      <c r="U320" s="380">
        <v>7.7553721759699998E-3</v>
      </c>
      <c r="V320" s="380">
        <v>7.7553721759699998E-3</v>
      </c>
      <c r="W320" s="380">
        <v>0</v>
      </c>
      <c r="X320" s="380">
        <v>0</v>
      </c>
      <c r="Y320" s="380" t="s">
        <v>2481</v>
      </c>
      <c r="Z320" s="380" t="s">
        <v>2481</v>
      </c>
    </row>
    <row r="321" spans="2:26" x14ac:dyDescent="0.2">
      <c r="B321" s="380" t="s">
        <v>1996</v>
      </c>
      <c r="C321" s="380" t="s">
        <v>2505</v>
      </c>
      <c r="D321" s="380" t="s">
        <v>2547</v>
      </c>
      <c r="E321" s="381">
        <v>1953</v>
      </c>
      <c r="F321" s="382">
        <v>8.1549999999999994</v>
      </c>
      <c r="G321" s="382">
        <v>2.7280000000000002</v>
      </c>
      <c r="H321" s="382">
        <v>6.9720000000000004</v>
      </c>
      <c r="I321" s="380">
        <v>2.4580000000000002</v>
      </c>
      <c r="J321" s="380">
        <v>2.4590000000000001</v>
      </c>
      <c r="K321" s="380">
        <v>5</v>
      </c>
      <c r="L321" s="380">
        <v>114666</v>
      </c>
      <c r="M321" s="380">
        <v>114666</v>
      </c>
      <c r="N321" s="380">
        <v>2.8661449880099999E-3</v>
      </c>
      <c r="O321" s="380">
        <v>2.8661449880099999E-3</v>
      </c>
      <c r="P321" s="380">
        <v>13</v>
      </c>
      <c r="Q321" s="380">
        <v>114718</v>
      </c>
      <c r="R321" s="380">
        <v>8.618571814E-4</v>
      </c>
      <c r="S321" s="380">
        <v>0</v>
      </c>
      <c r="T321" s="380">
        <v>0</v>
      </c>
      <c r="U321" s="380">
        <v>0</v>
      </c>
      <c r="V321" s="380">
        <v>0</v>
      </c>
      <c r="W321" s="380">
        <v>0</v>
      </c>
      <c r="X321" s="380">
        <v>0</v>
      </c>
      <c r="Y321" s="380" t="s">
        <v>2481</v>
      </c>
      <c r="Z321" s="380" t="s">
        <v>2481</v>
      </c>
    </row>
    <row r="322" spans="2:26" x14ac:dyDescent="0.2">
      <c r="B322" s="380" t="s">
        <v>2234</v>
      </c>
      <c r="C322" s="380" t="s">
        <v>2505</v>
      </c>
      <c r="D322" s="380" t="s">
        <v>2547</v>
      </c>
      <c r="E322" s="381">
        <v>820</v>
      </c>
      <c r="F322" s="382">
        <v>6.0209999999999999</v>
      </c>
      <c r="G322" s="382">
        <v>2.08</v>
      </c>
      <c r="H322" s="382">
        <v>4.2229999999999999</v>
      </c>
      <c r="I322" s="380">
        <v>6.6000000000000003E-2</v>
      </c>
      <c r="J322" s="380">
        <v>0.71099999999999997</v>
      </c>
      <c r="K322" s="380">
        <v>1</v>
      </c>
      <c r="L322" s="380">
        <v>2594</v>
      </c>
      <c r="M322" s="380">
        <v>2594</v>
      </c>
      <c r="N322" s="380">
        <v>1.2082110019999999E-5</v>
      </c>
      <c r="O322" s="380">
        <v>1.2082110019999999E-5</v>
      </c>
      <c r="P322" s="380">
        <v>4</v>
      </c>
      <c r="Q322" s="380">
        <v>27996</v>
      </c>
      <c r="R322" s="380">
        <v>1.2619092687E-4</v>
      </c>
      <c r="S322" s="380">
        <v>0</v>
      </c>
      <c r="T322" s="380">
        <v>0</v>
      </c>
      <c r="U322" s="380">
        <v>0</v>
      </c>
      <c r="V322" s="380">
        <v>0</v>
      </c>
      <c r="W322" s="380">
        <v>0</v>
      </c>
      <c r="X322" s="380">
        <v>0</v>
      </c>
      <c r="Y322" s="380" t="s">
        <v>2481</v>
      </c>
      <c r="Z322" s="380" t="s">
        <v>2481</v>
      </c>
    </row>
    <row r="323" spans="2:26" x14ac:dyDescent="0.2">
      <c r="B323" s="380" t="s">
        <v>2021</v>
      </c>
      <c r="C323" s="380" t="s">
        <v>2505</v>
      </c>
      <c r="D323" s="380" t="s">
        <v>1783</v>
      </c>
      <c r="E323" s="381">
        <v>1098</v>
      </c>
      <c r="F323" s="382">
        <v>151.358</v>
      </c>
      <c r="G323" s="382">
        <v>1.1890000000000001</v>
      </c>
      <c r="H323" s="382">
        <v>6.0549999999999997</v>
      </c>
      <c r="I323" s="380">
        <v>1.0389999999999999</v>
      </c>
      <c r="J323" s="380">
        <v>4.72</v>
      </c>
      <c r="K323" s="380">
        <v>17</v>
      </c>
      <c r="L323" s="380">
        <v>24592</v>
      </c>
      <c r="M323" s="380">
        <v>24592</v>
      </c>
      <c r="N323" s="380">
        <v>4.2958613403000002E-4</v>
      </c>
      <c r="O323" s="380">
        <v>4.2958613403000002E-4</v>
      </c>
      <c r="P323" s="380">
        <v>9</v>
      </c>
      <c r="Q323" s="380">
        <v>111680</v>
      </c>
      <c r="R323" s="380">
        <v>3.6783312727000001E-4</v>
      </c>
      <c r="S323" s="380">
        <v>2</v>
      </c>
      <c r="T323" s="380">
        <v>4</v>
      </c>
      <c r="U323" s="380">
        <v>2.9399801047900001E-3</v>
      </c>
      <c r="V323" s="380">
        <v>2.9399801047900001E-3</v>
      </c>
      <c r="W323" s="380">
        <v>1.7049199694499999E-3</v>
      </c>
      <c r="X323" s="380">
        <v>1.7049199694499999E-3</v>
      </c>
      <c r="Y323" s="380" t="s">
        <v>2481</v>
      </c>
      <c r="Z323" s="380" t="s">
        <v>2481</v>
      </c>
    </row>
    <row r="324" spans="2:26" x14ac:dyDescent="0.2">
      <c r="B324" s="380" t="s">
        <v>2072</v>
      </c>
      <c r="C324" s="380" t="s">
        <v>2505</v>
      </c>
      <c r="D324" s="380" t="s">
        <v>1783</v>
      </c>
      <c r="E324" s="381">
        <v>793</v>
      </c>
      <c r="F324" s="382">
        <v>134.405</v>
      </c>
      <c r="G324" s="382">
        <v>0.43099999999999999</v>
      </c>
      <c r="H324" s="382">
        <v>7.37</v>
      </c>
      <c r="I324" s="380">
        <v>2.9910000000000001</v>
      </c>
      <c r="J324" s="380">
        <v>0.6</v>
      </c>
      <c r="K324" s="380">
        <v>22</v>
      </c>
      <c r="L324" s="380">
        <v>38115</v>
      </c>
      <c r="M324" s="380">
        <v>38115</v>
      </c>
      <c r="N324" s="380">
        <v>4.1884648067999999E-4</v>
      </c>
      <c r="O324" s="380">
        <v>4.1884648067999999E-4</v>
      </c>
      <c r="P324" s="380">
        <v>5</v>
      </c>
      <c r="Q324" s="380">
        <v>7641</v>
      </c>
      <c r="R324" s="380">
        <v>4.2958613400000001E-5</v>
      </c>
      <c r="S324" s="380">
        <v>0</v>
      </c>
      <c r="T324" s="380">
        <v>0</v>
      </c>
      <c r="U324" s="380">
        <v>0</v>
      </c>
      <c r="V324" s="380">
        <v>0</v>
      </c>
      <c r="W324" s="380">
        <v>0</v>
      </c>
      <c r="X324" s="380">
        <v>0</v>
      </c>
      <c r="Y324" s="380" t="s">
        <v>2481</v>
      </c>
      <c r="Z324" s="380" t="s">
        <v>2481</v>
      </c>
    </row>
    <row r="325" spans="2:26" x14ac:dyDescent="0.2">
      <c r="B325" s="380" t="s">
        <v>1965</v>
      </c>
      <c r="C325" s="380" t="s">
        <v>2505</v>
      </c>
      <c r="D325" s="380" t="s">
        <v>1779</v>
      </c>
      <c r="E325" s="381">
        <v>2277</v>
      </c>
      <c r="F325" s="382">
        <v>371.19600000000003</v>
      </c>
      <c r="G325" s="382">
        <v>0.71099999999999997</v>
      </c>
      <c r="H325" s="382">
        <v>9.0429999999999993</v>
      </c>
      <c r="I325" s="380">
        <v>23.077999999999999</v>
      </c>
      <c r="J325" s="380">
        <v>0.32900000000000001</v>
      </c>
      <c r="K325" s="380">
        <v>65</v>
      </c>
      <c r="L325" s="380">
        <v>1053690</v>
      </c>
      <c r="M325" s="380">
        <v>1043428</v>
      </c>
      <c r="N325" s="380">
        <v>4.1293967134000001E-3</v>
      </c>
      <c r="O325" s="380">
        <v>4.1119447766999996E-3</v>
      </c>
      <c r="P325" s="380">
        <v>12</v>
      </c>
      <c r="Q325" s="380">
        <v>15038</v>
      </c>
      <c r="R325" s="380">
        <v>3.4903873389999999E-4</v>
      </c>
      <c r="S325" s="380">
        <v>5</v>
      </c>
      <c r="T325" s="380">
        <v>16</v>
      </c>
      <c r="U325" s="380">
        <v>1.527849934824E-2</v>
      </c>
      <c r="V325" s="380">
        <v>1.527849934824E-2</v>
      </c>
      <c r="W325" s="380">
        <v>1.61121649396E-2</v>
      </c>
      <c r="X325" s="380">
        <v>1.61121649396E-2</v>
      </c>
      <c r="Y325" s="380" t="s">
        <v>2481</v>
      </c>
      <c r="Z325" s="380" t="s">
        <v>2481</v>
      </c>
    </row>
    <row r="326" spans="2:26" x14ac:dyDescent="0.2">
      <c r="B326" s="380" t="s">
        <v>1886</v>
      </c>
      <c r="C326" s="380" t="s">
        <v>2505</v>
      </c>
      <c r="D326" s="380" t="s">
        <v>1779</v>
      </c>
      <c r="E326" s="381">
        <v>1694</v>
      </c>
      <c r="F326" s="382">
        <v>300.88499999999999</v>
      </c>
      <c r="G326" s="382">
        <v>0.188</v>
      </c>
      <c r="H326" s="382">
        <v>5.7759999999999998</v>
      </c>
      <c r="I326" s="380">
        <v>18.803000000000001</v>
      </c>
      <c r="J326" s="380">
        <v>1.8660000000000001</v>
      </c>
      <c r="K326" s="380">
        <v>57</v>
      </c>
      <c r="L326" s="380">
        <v>877270</v>
      </c>
      <c r="M326" s="380">
        <v>659378</v>
      </c>
      <c r="N326" s="380">
        <v>6.97808976471E-3</v>
      </c>
      <c r="O326" s="380">
        <v>5.5577706090600004E-3</v>
      </c>
      <c r="P326" s="380">
        <v>27</v>
      </c>
      <c r="Q326" s="380">
        <v>87042</v>
      </c>
      <c r="R326" s="380">
        <v>6.1887252434000004E-4</v>
      </c>
      <c r="S326" s="380">
        <v>3</v>
      </c>
      <c r="T326" s="380">
        <v>6</v>
      </c>
      <c r="U326" s="380">
        <v>6.8263921611299997E-3</v>
      </c>
      <c r="V326" s="380">
        <v>4.5549554774199997E-3</v>
      </c>
      <c r="W326" s="380">
        <v>2.8903092080399999E-3</v>
      </c>
      <c r="X326" s="380">
        <v>1.8646723130399999E-3</v>
      </c>
      <c r="Y326" s="380" t="s">
        <v>2481</v>
      </c>
      <c r="Z326" s="380" t="s">
        <v>2481</v>
      </c>
    </row>
    <row r="327" spans="2:26" x14ac:dyDescent="0.2">
      <c r="B327" s="380" t="s">
        <v>1887</v>
      </c>
      <c r="C327" s="380" t="s">
        <v>2505</v>
      </c>
      <c r="D327" s="380" t="s">
        <v>1779</v>
      </c>
      <c r="E327" s="381">
        <v>603</v>
      </c>
      <c r="F327" s="382">
        <v>349.09699999999998</v>
      </c>
      <c r="G327" s="382">
        <v>3.3759999999999999</v>
      </c>
      <c r="H327" s="382">
        <v>5.7759999999999998</v>
      </c>
      <c r="I327" s="380">
        <v>19.757999999999999</v>
      </c>
      <c r="J327" s="380">
        <v>15.644</v>
      </c>
      <c r="K327" s="380">
        <v>23</v>
      </c>
      <c r="L327" s="380">
        <v>220453</v>
      </c>
      <c r="M327" s="380">
        <v>218731</v>
      </c>
      <c r="N327" s="380">
        <v>1.1706222152399999E-3</v>
      </c>
      <c r="O327" s="380">
        <v>1.1625674752300001E-3</v>
      </c>
      <c r="P327" s="380">
        <v>11</v>
      </c>
      <c r="Q327" s="380">
        <v>174546</v>
      </c>
      <c r="R327" s="380">
        <v>7.0344729448000001E-4</v>
      </c>
      <c r="S327" s="380">
        <v>1</v>
      </c>
      <c r="T327" s="380">
        <v>1</v>
      </c>
      <c r="U327" s="380">
        <v>7.0478975114999999E-4</v>
      </c>
      <c r="V327" s="380">
        <v>0</v>
      </c>
      <c r="W327" s="380">
        <v>2.5103939708E-4</v>
      </c>
      <c r="X327" s="380">
        <v>2.5103939708E-4</v>
      </c>
      <c r="Y327" s="380" t="s">
        <v>2481</v>
      </c>
      <c r="Z327" s="380" t="s">
        <v>2481</v>
      </c>
    </row>
    <row r="328" spans="2:26" x14ac:dyDescent="0.2">
      <c r="B328" s="380" t="s">
        <v>2376</v>
      </c>
      <c r="C328" s="380" t="s">
        <v>2480</v>
      </c>
      <c r="D328" s="380" t="s">
        <v>2547</v>
      </c>
      <c r="E328" s="381">
        <v>1089</v>
      </c>
      <c r="F328" s="382">
        <v>8.782</v>
      </c>
      <c r="G328" s="382">
        <v>2.2749999999999999</v>
      </c>
      <c r="H328" s="382">
        <v>14.069000000000001</v>
      </c>
      <c r="I328" s="380">
        <v>2.4900000000000002</v>
      </c>
      <c r="J328" s="380">
        <v>0.45</v>
      </c>
      <c r="K328" s="380">
        <v>4</v>
      </c>
      <c r="L328" s="380">
        <v>26438</v>
      </c>
      <c r="M328" s="380">
        <v>26438</v>
      </c>
      <c r="N328" s="380">
        <v>2.9628018681600002E-3</v>
      </c>
      <c r="O328" s="380">
        <v>2.9628018681600002E-3</v>
      </c>
      <c r="P328" s="380">
        <v>2</v>
      </c>
      <c r="Q328" s="380">
        <v>4775</v>
      </c>
      <c r="R328" s="380">
        <v>2.013685003E-5</v>
      </c>
      <c r="S328" s="380">
        <v>0</v>
      </c>
      <c r="T328" s="380">
        <v>0</v>
      </c>
      <c r="U328" s="380">
        <v>0</v>
      </c>
      <c r="V328" s="380">
        <v>0</v>
      </c>
      <c r="W328" s="380">
        <v>0</v>
      </c>
      <c r="X328" s="380">
        <v>0</v>
      </c>
      <c r="Y328" s="380" t="s">
        <v>2481</v>
      </c>
      <c r="Z328" s="380" t="s">
        <v>2481</v>
      </c>
    </row>
    <row r="329" spans="2:26" x14ac:dyDescent="0.2">
      <c r="B329" s="380" t="s">
        <v>2238</v>
      </c>
      <c r="C329" s="380" t="s">
        <v>2480</v>
      </c>
      <c r="D329" s="380" t="s">
        <v>2547</v>
      </c>
      <c r="E329" s="381">
        <v>2969</v>
      </c>
      <c r="F329" s="382">
        <v>13.933999999999999</v>
      </c>
      <c r="G329" s="382">
        <v>3.7349999999999999</v>
      </c>
      <c r="H329" s="382">
        <v>8.0670000000000002</v>
      </c>
      <c r="I329" s="380">
        <v>16.010999999999999</v>
      </c>
      <c r="J329" s="380">
        <v>1.4990000000000001</v>
      </c>
      <c r="K329" s="380">
        <v>10</v>
      </c>
      <c r="L329" s="380">
        <v>919782</v>
      </c>
      <c r="M329" s="380">
        <v>919782</v>
      </c>
      <c r="N329" s="380">
        <v>1.7332458051590002E-2</v>
      </c>
      <c r="O329" s="380">
        <v>1.7332458051590002E-2</v>
      </c>
      <c r="P329" s="380">
        <v>7</v>
      </c>
      <c r="Q329" s="380">
        <v>86132</v>
      </c>
      <c r="R329" s="380">
        <v>4.7979401344900004E-3</v>
      </c>
      <c r="S329" s="380">
        <v>0</v>
      </c>
      <c r="T329" s="380">
        <v>0</v>
      </c>
      <c r="U329" s="380">
        <v>0</v>
      </c>
      <c r="V329" s="380">
        <v>0</v>
      </c>
      <c r="W329" s="380">
        <v>0</v>
      </c>
      <c r="X329" s="380">
        <v>0</v>
      </c>
      <c r="Y329" s="380" t="s">
        <v>2485</v>
      </c>
      <c r="Z329" s="380" t="s">
        <v>2481</v>
      </c>
    </row>
    <row r="330" spans="2:26" x14ac:dyDescent="0.2">
      <c r="B330" s="380" t="s">
        <v>1966</v>
      </c>
      <c r="C330" s="380" t="s">
        <v>2480</v>
      </c>
      <c r="D330" s="380" t="s">
        <v>2547</v>
      </c>
      <c r="E330" s="381">
        <v>1938</v>
      </c>
      <c r="F330" s="382">
        <v>6.359</v>
      </c>
      <c r="G330" s="382">
        <v>3.1429999999999998</v>
      </c>
      <c r="H330" s="382">
        <v>8.3010000000000002</v>
      </c>
      <c r="I330" s="380">
        <v>4.6379999999999999</v>
      </c>
      <c r="J330" s="380">
        <v>9.1999999999999998E-2</v>
      </c>
      <c r="K330" s="380">
        <v>5</v>
      </c>
      <c r="L330" s="380">
        <v>172798</v>
      </c>
      <c r="M330" s="380">
        <v>164570</v>
      </c>
      <c r="N330" s="380">
        <v>3.1252391250900001E-3</v>
      </c>
      <c r="O330" s="380">
        <v>3.0957050783799998E-3</v>
      </c>
      <c r="P330" s="380">
        <v>1</v>
      </c>
      <c r="Q330" s="380">
        <v>3410</v>
      </c>
      <c r="R330" s="380">
        <v>1.4767023359999999E-5</v>
      </c>
      <c r="S330" s="380">
        <v>1</v>
      </c>
      <c r="T330" s="380">
        <v>0</v>
      </c>
      <c r="U330" s="380">
        <v>2.58557154421E-3</v>
      </c>
      <c r="V330" s="380">
        <v>2.58557154421E-3</v>
      </c>
      <c r="W330" s="380">
        <v>0</v>
      </c>
      <c r="X330" s="380">
        <v>0</v>
      </c>
      <c r="Y330" s="380" t="s">
        <v>2481</v>
      </c>
      <c r="Z330" s="380" t="s">
        <v>2481</v>
      </c>
    </row>
    <row r="331" spans="2:26" x14ac:dyDescent="0.2">
      <c r="B331" s="380" t="s">
        <v>1967</v>
      </c>
      <c r="C331" s="380" t="s">
        <v>2480</v>
      </c>
      <c r="D331" s="380" t="s">
        <v>2547</v>
      </c>
      <c r="E331" s="381">
        <v>3652</v>
      </c>
      <c r="F331" s="382">
        <v>16.428999999999998</v>
      </c>
      <c r="G331" s="382">
        <v>2.6429999999999998</v>
      </c>
      <c r="H331" s="382">
        <v>10.093999999999999</v>
      </c>
      <c r="I331" s="380">
        <v>4.468</v>
      </c>
      <c r="J331" s="380">
        <v>0.54700000000000004</v>
      </c>
      <c r="K331" s="380">
        <v>15</v>
      </c>
      <c r="L331" s="380">
        <v>177814</v>
      </c>
      <c r="M331" s="380">
        <v>159413</v>
      </c>
      <c r="N331" s="380">
        <v>1.059735294394E-2</v>
      </c>
      <c r="O331" s="380">
        <v>1.0526202740489999E-2</v>
      </c>
      <c r="P331" s="380">
        <v>3</v>
      </c>
      <c r="Q331" s="380">
        <v>21785</v>
      </c>
      <c r="R331" s="380">
        <v>2.0942324033999999E-4</v>
      </c>
      <c r="S331" s="380">
        <v>2</v>
      </c>
      <c r="T331" s="380">
        <v>0</v>
      </c>
      <c r="U331" s="380">
        <v>9.8214129893400004E-3</v>
      </c>
      <c r="V331" s="380">
        <v>9.8214129893400004E-3</v>
      </c>
      <c r="W331" s="380">
        <v>0</v>
      </c>
      <c r="X331" s="380">
        <v>0</v>
      </c>
      <c r="Y331" s="380" t="s">
        <v>2481</v>
      </c>
      <c r="Z331" s="380" t="s">
        <v>2481</v>
      </c>
    </row>
    <row r="332" spans="2:26" x14ac:dyDescent="0.2">
      <c r="B332" s="380" t="s">
        <v>2210</v>
      </c>
      <c r="C332" s="380" t="s">
        <v>2480</v>
      </c>
      <c r="D332" s="380" t="s">
        <v>2547</v>
      </c>
      <c r="E332" s="381">
        <v>2257</v>
      </c>
      <c r="F332" s="382">
        <v>17.710999999999999</v>
      </c>
      <c r="G332" s="382">
        <v>8.2910000000000004</v>
      </c>
      <c r="H332" s="382">
        <v>10.055</v>
      </c>
      <c r="I332" s="380">
        <v>1.9339999999999999</v>
      </c>
      <c r="J332" s="380">
        <v>1.0760000000000001</v>
      </c>
      <c r="K332" s="380">
        <v>7</v>
      </c>
      <c r="L332" s="380">
        <v>78070</v>
      </c>
      <c r="M332" s="380">
        <v>78070</v>
      </c>
      <c r="N332" s="380">
        <v>4.4703807073000001E-4</v>
      </c>
      <c r="O332" s="380">
        <v>4.4703807073000001E-4</v>
      </c>
      <c r="P332" s="380">
        <v>7</v>
      </c>
      <c r="Q332" s="380">
        <v>43444</v>
      </c>
      <c r="R332" s="380">
        <v>4.5240789740000001E-4</v>
      </c>
      <c r="S332" s="380">
        <v>0</v>
      </c>
      <c r="T332" s="380">
        <v>0</v>
      </c>
      <c r="U332" s="380">
        <v>0</v>
      </c>
      <c r="V332" s="380">
        <v>0</v>
      </c>
      <c r="W332" s="380">
        <v>0</v>
      </c>
      <c r="X332" s="380">
        <v>0</v>
      </c>
      <c r="Y332" s="380" t="s">
        <v>2481</v>
      </c>
      <c r="Z332" s="380" t="s">
        <v>2481</v>
      </c>
    </row>
    <row r="333" spans="2:26" x14ac:dyDescent="0.2">
      <c r="B333" s="380" t="s">
        <v>1968</v>
      </c>
      <c r="C333" s="380" t="s">
        <v>2480</v>
      </c>
      <c r="D333" s="380" t="s">
        <v>2547</v>
      </c>
      <c r="E333" s="381">
        <v>2412</v>
      </c>
      <c r="F333" s="382">
        <v>16.783999999999999</v>
      </c>
      <c r="G333" s="382">
        <v>3.452</v>
      </c>
      <c r="H333" s="382">
        <v>10.093999999999999</v>
      </c>
      <c r="I333" s="380">
        <v>1.0529999999999999</v>
      </c>
      <c r="J333" s="380">
        <v>1.081</v>
      </c>
      <c r="K333" s="380">
        <v>11</v>
      </c>
      <c r="L333" s="380">
        <v>32594</v>
      </c>
      <c r="M333" s="380">
        <v>30018</v>
      </c>
      <c r="N333" s="380">
        <v>2.8057344378999997E-4</v>
      </c>
      <c r="O333" s="380">
        <v>2.6177905042999998E-4</v>
      </c>
      <c r="P333" s="380">
        <v>8</v>
      </c>
      <c r="Q333" s="380">
        <v>33463</v>
      </c>
      <c r="R333" s="380">
        <v>1.7049199694E-4</v>
      </c>
      <c r="S333" s="380">
        <v>1</v>
      </c>
      <c r="T333" s="380">
        <v>0</v>
      </c>
      <c r="U333" s="380">
        <v>3.5669073691499999E-3</v>
      </c>
      <c r="V333" s="380">
        <v>3.5669073691499999E-3</v>
      </c>
      <c r="W333" s="380">
        <v>0</v>
      </c>
      <c r="X333" s="380">
        <v>0</v>
      </c>
      <c r="Y333" s="380" t="s">
        <v>2481</v>
      </c>
      <c r="Z333" s="380" t="s">
        <v>2481</v>
      </c>
    </row>
    <row r="334" spans="2:26" x14ac:dyDescent="0.2">
      <c r="B334" s="380" t="s">
        <v>1969</v>
      </c>
      <c r="C334" s="380" t="s">
        <v>2480</v>
      </c>
      <c r="D334" s="380" t="s">
        <v>2547</v>
      </c>
      <c r="E334" s="381">
        <v>1312</v>
      </c>
      <c r="F334" s="382">
        <v>9.4480000000000004</v>
      </c>
      <c r="G334" s="382">
        <v>1.821</v>
      </c>
      <c r="H334" s="382">
        <v>5.7290000000000001</v>
      </c>
      <c r="I334" s="380">
        <v>15.618</v>
      </c>
      <c r="J334" s="380">
        <v>0</v>
      </c>
      <c r="K334" s="380">
        <v>5</v>
      </c>
      <c r="L334" s="380">
        <v>262869</v>
      </c>
      <c r="M334" s="380">
        <v>158749</v>
      </c>
      <c r="N334" s="380">
        <v>2.4338739406300001E-3</v>
      </c>
      <c r="O334" s="380">
        <v>2.2499573770000001E-3</v>
      </c>
      <c r="P334" s="380">
        <v>0</v>
      </c>
      <c r="Q334" s="380">
        <v>0</v>
      </c>
      <c r="R334" s="380">
        <v>0</v>
      </c>
      <c r="S334" s="380">
        <v>1</v>
      </c>
      <c r="T334" s="380">
        <v>0</v>
      </c>
      <c r="U334" s="380">
        <v>1.7666729762099999E-3</v>
      </c>
      <c r="V334" s="380">
        <v>1.7666729762099999E-3</v>
      </c>
      <c r="W334" s="380">
        <v>0</v>
      </c>
      <c r="X334" s="380">
        <v>0</v>
      </c>
      <c r="Y334" s="380" t="s">
        <v>2481</v>
      </c>
      <c r="Z334" s="380" t="s">
        <v>2481</v>
      </c>
    </row>
    <row r="335" spans="2:26" x14ac:dyDescent="0.2">
      <c r="B335" s="380" t="s">
        <v>1970</v>
      </c>
      <c r="C335" s="380" t="s">
        <v>2480</v>
      </c>
      <c r="D335" s="380" t="s">
        <v>2547</v>
      </c>
      <c r="E335" s="381">
        <v>2379</v>
      </c>
      <c r="F335" s="382">
        <v>12.754</v>
      </c>
      <c r="G335" s="382">
        <v>0.52400000000000002</v>
      </c>
      <c r="H335" s="382">
        <v>11.496</v>
      </c>
      <c r="I335" s="380">
        <v>27.99</v>
      </c>
      <c r="J335" s="380">
        <v>3.5720000000000001</v>
      </c>
      <c r="K335" s="380">
        <v>10</v>
      </c>
      <c r="L335" s="380">
        <v>794052</v>
      </c>
      <c r="M335" s="380">
        <v>213952</v>
      </c>
      <c r="N335" s="380">
        <v>6.7646391543599999E-3</v>
      </c>
      <c r="O335" s="380">
        <v>3.5548252591300002E-3</v>
      </c>
      <c r="P335" s="380">
        <v>15</v>
      </c>
      <c r="Q335" s="380">
        <v>101339</v>
      </c>
      <c r="R335" s="380">
        <v>7.3163888452999998E-4</v>
      </c>
      <c r="S335" s="380">
        <v>1</v>
      </c>
      <c r="T335" s="380">
        <v>0</v>
      </c>
      <c r="U335" s="380">
        <v>3.2057865252300001E-3</v>
      </c>
      <c r="V335" s="380">
        <v>3.2057865252300001E-3</v>
      </c>
      <c r="W335" s="380">
        <v>0</v>
      </c>
      <c r="X335" s="380">
        <v>0</v>
      </c>
      <c r="Y335" s="380" t="s">
        <v>2485</v>
      </c>
      <c r="Z335" s="380" t="s">
        <v>2481</v>
      </c>
    </row>
    <row r="336" spans="2:26" x14ac:dyDescent="0.2">
      <c r="B336" s="380" t="s">
        <v>2300</v>
      </c>
      <c r="C336" s="380" t="s">
        <v>2493</v>
      </c>
      <c r="D336" s="380" t="s">
        <v>2547</v>
      </c>
      <c r="E336" s="381">
        <v>2109</v>
      </c>
      <c r="F336" s="382">
        <v>15.170999999999999</v>
      </c>
      <c r="G336" s="382">
        <v>0.124</v>
      </c>
      <c r="H336" s="382">
        <v>6.6929999999999996</v>
      </c>
      <c r="I336" s="380">
        <v>0.308</v>
      </c>
      <c r="J336" s="380">
        <v>2E-3</v>
      </c>
      <c r="K336" s="380">
        <v>3</v>
      </c>
      <c r="L336" s="380">
        <v>225280</v>
      </c>
      <c r="M336" s="380">
        <v>225280</v>
      </c>
      <c r="N336" s="380">
        <v>3.5669073691499999E-3</v>
      </c>
      <c r="O336" s="380">
        <v>3.5669073691499999E-3</v>
      </c>
      <c r="P336" s="380">
        <v>1</v>
      </c>
      <c r="Q336" s="380">
        <v>1320</v>
      </c>
      <c r="R336" s="380">
        <v>1.610948003E-5</v>
      </c>
      <c r="S336" s="380">
        <v>3</v>
      </c>
      <c r="T336" s="380">
        <v>0</v>
      </c>
      <c r="U336" s="380">
        <v>7.8037006160500003E-3</v>
      </c>
      <c r="V336" s="380">
        <v>7.8037006160500003E-3</v>
      </c>
      <c r="W336" s="380">
        <v>0</v>
      </c>
      <c r="X336" s="380">
        <v>0</v>
      </c>
      <c r="Y336" s="380" t="s">
        <v>2481</v>
      </c>
      <c r="Z336" s="380" t="s">
        <v>2481</v>
      </c>
    </row>
    <row r="337" spans="2:26" x14ac:dyDescent="0.2">
      <c r="B337" s="380" t="s">
        <v>1888</v>
      </c>
      <c r="C337" s="380" t="s">
        <v>2493</v>
      </c>
      <c r="D337" s="380" t="s">
        <v>1779</v>
      </c>
      <c r="E337" s="381">
        <v>1791</v>
      </c>
      <c r="F337" s="382">
        <v>314.24400000000003</v>
      </c>
      <c r="G337" s="382">
        <v>0.77400000000000002</v>
      </c>
      <c r="H337" s="382">
        <v>6.6130000000000004</v>
      </c>
      <c r="I337" s="380">
        <v>3.2000000000000001E-2</v>
      </c>
      <c r="J337" s="380">
        <v>1.0999999999999999E-2</v>
      </c>
      <c r="K337" s="380">
        <v>32</v>
      </c>
      <c r="L337" s="380">
        <v>512436</v>
      </c>
      <c r="M337" s="380">
        <v>512147</v>
      </c>
      <c r="N337" s="380">
        <v>7.7486598926300001E-3</v>
      </c>
      <c r="O337" s="380">
        <v>7.7459749792899999E-3</v>
      </c>
      <c r="P337" s="380">
        <v>17</v>
      </c>
      <c r="Q337" s="380">
        <v>170720</v>
      </c>
      <c r="R337" s="380">
        <v>9.5582914822000002E-4</v>
      </c>
      <c r="S337" s="380">
        <v>2</v>
      </c>
      <c r="T337" s="380">
        <v>5</v>
      </c>
      <c r="U337" s="380">
        <v>2.6714887710200001E-3</v>
      </c>
      <c r="V337" s="380">
        <v>1.3370868421799999E-3</v>
      </c>
      <c r="W337" s="380">
        <v>7.249266012E-5</v>
      </c>
      <c r="X337" s="380">
        <v>5.638318009E-5</v>
      </c>
      <c r="Y337" s="380" t="s">
        <v>2481</v>
      </c>
      <c r="Z337" s="380" t="s">
        <v>2481</v>
      </c>
    </row>
    <row r="338" spans="2:26" x14ac:dyDescent="0.2">
      <c r="B338" s="380" t="s">
        <v>2124</v>
      </c>
      <c r="C338" s="380" t="s">
        <v>2493</v>
      </c>
      <c r="D338" s="380" t="s">
        <v>1779</v>
      </c>
      <c r="E338" s="381">
        <v>1845</v>
      </c>
      <c r="F338" s="382">
        <v>928.97900000000004</v>
      </c>
      <c r="G338" s="382">
        <v>3.61</v>
      </c>
      <c r="H338" s="382">
        <v>9.6010000000000009</v>
      </c>
      <c r="I338" s="380">
        <v>13.641</v>
      </c>
      <c r="J338" s="380">
        <v>3.726</v>
      </c>
      <c r="K338" s="380">
        <v>46</v>
      </c>
      <c r="L338" s="380">
        <v>598795</v>
      </c>
      <c r="M338" s="380">
        <v>598795</v>
      </c>
      <c r="N338" s="380">
        <v>3.5427431491100001E-3</v>
      </c>
      <c r="O338" s="380">
        <v>3.5427431491100001E-3</v>
      </c>
      <c r="P338" s="380">
        <v>10</v>
      </c>
      <c r="Q338" s="380">
        <v>163545</v>
      </c>
      <c r="R338" s="380">
        <v>5.7725636761000001E-4</v>
      </c>
      <c r="S338" s="380">
        <v>0</v>
      </c>
      <c r="T338" s="380">
        <v>9</v>
      </c>
      <c r="U338" s="380">
        <v>0</v>
      </c>
      <c r="V338" s="380">
        <v>0</v>
      </c>
      <c r="W338" s="380">
        <v>1.166997582236E-2</v>
      </c>
      <c r="X338" s="380">
        <v>1.166997582236E-2</v>
      </c>
      <c r="Y338" s="380" t="s">
        <v>2481</v>
      </c>
      <c r="Z338" s="380" t="s">
        <v>2481</v>
      </c>
    </row>
    <row r="339" spans="2:26" x14ac:dyDescent="0.2">
      <c r="B339" s="380" t="s">
        <v>1889</v>
      </c>
      <c r="C339" s="380" t="s">
        <v>2493</v>
      </c>
      <c r="D339" s="380" t="s">
        <v>1779</v>
      </c>
      <c r="E339" s="381">
        <v>820</v>
      </c>
      <c r="F339" s="382">
        <v>353.25200000000001</v>
      </c>
      <c r="G339" s="382">
        <v>1.0009999999999999</v>
      </c>
      <c r="H339" s="382">
        <v>6.2539999999999996</v>
      </c>
      <c r="I339" s="380">
        <v>0.91800000000000004</v>
      </c>
      <c r="J339" s="380">
        <v>1.4999999999999999E-2</v>
      </c>
      <c r="K339" s="380">
        <v>26</v>
      </c>
      <c r="L339" s="380">
        <v>141709</v>
      </c>
      <c r="M339" s="380">
        <v>140119</v>
      </c>
      <c r="N339" s="380">
        <v>6.6048868108E-4</v>
      </c>
      <c r="O339" s="380">
        <v>6.4840657105999999E-4</v>
      </c>
      <c r="P339" s="380">
        <v>2</v>
      </c>
      <c r="Q339" s="380">
        <v>2335</v>
      </c>
      <c r="R339" s="380">
        <v>9.3971966799999994E-6</v>
      </c>
      <c r="S339" s="380">
        <v>4</v>
      </c>
      <c r="T339" s="380">
        <v>3</v>
      </c>
      <c r="U339" s="380">
        <v>4.4032578738400002E-3</v>
      </c>
      <c r="V339" s="380">
        <v>4.4032578738400002E-3</v>
      </c>
      <c r="W339" s="380">
        <v>1.8646723130399999E-3</v>
      </c>
      <c r="X339" s="380">
        <v>1.8646723130399999E-3</v>
      </c>
      <c r="Y339" s="380" t="s">
        <v>2481</v>
      </c>
      <c r="Z339" s="380" t="s">
        <v>2481</v>
      </c>
    </row>
    <row r="340" spans="2:26" x14ac:dyDescent="0.2">
      <c r="B340" s="380" t="s">
        <v>1890</v>
      </c>
      <c r="C340" s="380" t="s">
        <v>2505</v>
      </c>
      <c r="D340" s="380" t="s">
        <v>1779</v>
      </c>
      <c r="E340" s="381">
        <v>1048</v>
      </c>
      <c r="F340" s="382">
        <v>289.93200000000002</v>
      </c>
      <c r="G340" s="382">
        <v>0.96299999999999997</v>
      </c>
      <c r="H340" s="382">
        <v>6.2149999999999999</v>
      </c>
      <c r="I340" s="380">
        <v>20.745000000000001</v>
      </c>
      <c r="J340" s="380">
        <v>0.56100000000000005</v>
      </c>
      <c r="K340" s="380">
        <v>52</v>
      </c>
      <c r="L340" s="380">
        <v>596999</v>
      </c>
      <c r="M340" s="380">
        <v>136296</v>
      </c>
      <c r="N340" s="380">
        <v>4.16832795679E-3</v>
      </c>
      <c r="O340" s="380">
        <v>1.78815228291E-3</v>
      </c>
      <c r="P340" s="380">
        <v>5</v>
      </c>
      <c r="Q340" s="380">
        <v>16155</v>
      </c>
      <c r="R340" s="380">
        <v>1.0873899018000001E-4</v>
      </c>
      <c r="S340" s="380">
        <v>4</v>
      </c>
      <c r="T340" s="380">
        <v>8</v>
      </c>
      <c r="U340" s="380">
        <v>5.6195236158300002E-3</v>
      </c>
      <c r="V340" s="380">
        <v>4.2086016568599997E-3</v>
      </c>
      <c r="W340" s="380">
        <v>3.2755942719999998E-4</v>
      </c>
      <c r="X340" s="380">
        <v>3.2755942719999998E-4</v>
      </c>
      <c r="Y340" s="380" t="s">
        <v>2481</v>
      </c>
      <c r="Z340" s="380" t="s">
        <v>2481</v>
      </c>
    </row>
    <row r="341" spans="2:26" x14ac:dyDescent="0.2">
      <c r="B341" s="380" t="s">
        <v>2016</v>
      </c>
      <c r="C341" s="380" t="s">
        <v>2505</v>
      </c>
      <c r="D341" s="380" t="s">
        <v>2547</v>
      </c>
      <c r="E341" s="381">
        <v>2958</v>
      </c>
      <c r="F341" s="382">
        <v>16.129000000000001</v>
      </c>
      <c r="G341" s="382">
        <v>10.994</v>
      </c>
      <c r="H341" s="382">
        <v>8.5649999999999995</v>
      </c>
      <c r="I341" s="380">
        <v>6.0000000000000001E-3</v>
      </c>
      <c r="J341" s="380">
        <v>4.2329999999999997</v>
      </c>
      <c r="K341" s="380">
        <v>0</v>
      </c>
      <c r="L341" s="380">
        <v>356</v>
      </c>
      <c r="M341" s="380">
        <v>356</v>
      </c>
      <c r="N341" s="380">
        <v>4.02737001E-6</v>
      </c>
      <c r="O341" s="380">
        <v>4.02737001E-6</v>
      </c>
      <c r="P341" s="380">
        <v>21</v>
      </c>
      <c r="Q341" s="380">
        <v>252477</v>
      </c>
      <c r="R341" s="380">
        <v>1.46193531238E-3</v>
      </c>
      <c r="S341" s="380">
        <v>2</v>
      </c>
      <c r="T341" s="380">
        <v>0</v>
      </c>
      <c r="U341" s="380">
        <v>8.07487686316E-3</v>
      </c>
      <c r="V341" s="380">
        <v>8.07487686316E-3</v>
      </c>
      <c r="W341" s="380">
        <v>0</v>
      </c>
      <c r="X341" s="380">
        <v>0</v>
      </c>
      <c r="Y341" s="380" t="s">
        <v>2481</v>
      </c>
      <c r="Z341" s="380" t="s">
        <v>2481</v>
      </c>
    </row>
    <row r="342" spans="2:26" x14ac:dyDescent="0.2">
      <c r="B342" s="380" t="s">
        <v>2536</v>
      </c>
      <c r="C342" s="380" t="s">
        <v>2505</v>
      </c>
      <c r="D342" s="380" t="s">
        <v>2547</v>
      </c>
      <c r="E342" s="381">
        <v>3</v>
      </c>
      <c r="F342" s="382">
        <v>0.183</v>
      </c>
      <c r="G342" s="382">
        <v>0.96699999999999997</v>
      </c>
      <c r="H342" s="382">
        <v>6.5730000000000004</v>
      </c>
      <c r="I342" s="380">
        <v>0</v>
      </c>
      <c r="J342" s="380">
        <v>0</v>
      </c>
      <c r="K342" s="380">
        <v>0</v>
      </c>
      <c r="L342" s="380">
        <v>0</v>
      </c>
      <c r="M342" s="380">
        <v>0</v>
      </c>
      <c r="N342" s="380">
        <v>0</v>
      </c>
      <c r="O342" s="380">
        <v>0</v>
      </c>
      <c r="P342" s="380">
        <v>0</v>
      </c>
      <c r="Q342" s="380">
        <v>0</v>
      </c>
      <c r="R342" s="380">
        <v>0</v>
      </c>
      <c r="S342" s="380">
        <v>0</v>
      </c>
      <c r="T342" s="380">
        <v>0</v>
      </c>
      <c r="U342" s="380">
        <v>0</v>
      </c>
      <c r="V342" s="380">
        <v>0</v>
      </c>
      <c r="W342" s="380">
        <v>0</v>
      </c>
      <c r="X342" s="380">
        <v>0</v>
      </c>
      <c r="Y342" s="380" t="s">
        <v>2481</v>
      </c>
      <c r="Z342" s="380" t="s">
        <v>2481</v>
      </c>
    </row>
    <row r="343" spans="2:26" x14ac:dyDescent="0.2">
      <c r="B343" s="380" t="s">
        <v>2377</v>
      </c>
      <c r="C343" s="380" t="s">
        <v>2505</v>
      </c>
      <c r="D343" s="380" t="s">
        <v>2547</v>
      </c>
      <c r="E343" s="381">
        <v>636</v>
      </c>
      <c r="F343" s="382">
        <v>4.3879999999999999</v>
      </c>
      <c r="G343" s="382">
        <v>2.0449999999999999</v>
      </c>
      <c r="H343" s="382">
        <v>8.2460000000000004</v>
      </c>
      <c r="I343" s="380">
        <v>0.53900000000000003</v>
      </c>
      <c r="J343" s="380">
        <v>0.80100000000000005</v>
      </c>
      <c r="K343" s="380">
        <v>1</v>
      </c>
      <c r="L343" s="380">
        <v>7304</v>
      </c>
      <c r="M343" s="380">
        <v>7304</v>
      </c>
      <c r="N343" s="380">
        <v>3.8394260728999999E-4</v>
      </c>
      <c r="O343" s="380">
        <v>3.8394260728999999E-4</v>
      </c>
      <c r="P343" s="380">
        <v>2</v>
      </c>
      <c r="Q343" s="380">
        <v>10860</v>
      </c>
      <c r="R343" s="380">
        <v>5.638318009E-5</v>
      </c>
      <c r="S343" s="380">
        <v>1</v>
      </c>
      <c r="T343" s="380">
        <v>0</v>
      </c>
      <c r="U343" s="380">
        <v>8.5245998471999995E-4</v>
      </c>
      <c r="V343" s="380">
        <v>8.5245998471999995E-4</v>
      </c>
      <c r="W343" s="380">
        <v>0</v>
      </c>
      <c r="X343" s="380">
        <v>0</v>
      </c>
      <c r="Y343" s="380" t="s">
        <v>2481</v>
      </c>
      <c r="Z343" s="380" t="s">
        <v>2481</v>
      </c>
    </row>
    <row r="344" spans="2:26" x14ac:dyDescent="0.2">
      <c r="B344" s="380" t="s">
        <v>1891</v>
      </c>
      <c r="C344" s="380" t="s">
        <v>2505</v>
      </c>
      <c r="D344" s="380" t="s">
        <v>1783</v>
      </c>
      <c r="E344" s="381">
        <v>1826</v>
      </c>
      <c r="F344" s="382">
        <v>122.934</v>
      </c>
      <c r="G344" s="382">
        <v>3.9729999999999999</v>
      </c>
      <c r="H344" s="382">
        <v>5.3380000000000001</v>
      </c>
      <c r="I344" s="380">
        <v>2.2810000000000001</v>
      </c>
      <c r="J344" s="380">
        <v>0.92100000000000004</v>
      </c>
      <c r="K344" s="380">
        <v>38</v>
      </c>
      <c r="L344" s="380">
        <v>126195</v>
      </c>
      <c r="M344" s="380">
        <v>88077</v>
      </c>
      <c r="N344" s="380">
        <v>1.31158016547E-3</v>
      </c>
      <c r="O344" s="380">
        <v>1.23640259202E-3</v>
      </c>
      <c r="P344" s="380">
        <v>8</v>
      </c>
      <c r="Q344" s="380">
        <v>50979</v>
      </c>
      <c r="R344" s="380">
        <v>2.4432711372999999E-4</v>
      </c>
      <c r="S344" s="380">
        <v>5</v>
      </c>
      <c r="T344" s="380">
        <v>0</v>
      </c>
      <c r="U344" s="380">
        <v>1.231301256674E-2</v>
      </c>
      <c r="V344" s="380">
        <v>9.8536319493900005E-3</v>
      </c>
      <c r="W344" s="380">
        <v>0</v>
      </c>
      <c r="X344" s="380">
        <v>0</v>
      </c>
      <c r="Y344" s="380" t="s">
        <v>2481</v>
      </c>
      <c r="Z344" s="380" t="s">
        <v>2481</v>
      </c>
    </row>
    <row r="345" spans="2:26" x14ac:dyDescent="0.2">
      <c r="B345" s="380" t="s">
        <v>2029</v>
      </c>
      <c r="C345" s="380" t="s">
        <v>2505</v>
      </c>
      <c r="D345" s="380" t="s">
        <v>2547</v>
      </c>
      <c r="E345" s="381">
        <v>2849</v>
      </c>
      <c r="F345" s="382">
        <v>13.664999999999999</v>
      </c>
      <c r="G345" s="382">
        <v>0.84299999999999997</v>
      </c>
      <c r="H345" s="382">
        <v>7.649</v>
      </c>
      <c r="I345" s="380">
        <v>3.84</v>
      </c>
      <c r="J345" s="380">
        <v>6.6639999999999997</v>
      </c>
      <c r="K345" s="380">
        <v>6</v>
      </c>
      <c r="L345" s="380">
        <v>250889</v>
      </c>
      <c r="M345" s="380">
        <v>250889</v>
      </c>
      <c r="N345" s="380">
        <v>4.6032839175000001E-3</v>
      </c>
      <c r="O345" s="380">
        <v>4.6032839175000001E-3</v>
      </c>
      <c r="P345" s="380">
        <v>27</v>
      </c>
      <c r="Q345" s="380">
        <v>435412</v>
      </c>
      <c r="R345" s="380">
        <v>2.0445615066700001E-3</v>
      </c>
      <c r="S345" s="380">
        <v>2</v>
      </c>
      <c r="T345" s="380">
        <v>0</v>
      </c>
      <c r="U345" s="380">
        <v>7.6761672325100002E-3</v>
      </c>
      <c r="V345" s="380">
        <v>7.6761672325100002E-3</v>
      </c>
      <c r="W345" s="380">
        <v>0</v>
      </c>
      <c r="X345" s="380">
        <v>0</v>
      </c>
      <c r="Y345" s="380" t="s">
        <v>2481</v>
      </c>
      <c r="Z345" s="380" t="s">
        <v>2481</v>
      </c>
    </row>
    <row r="346" spans="2:26" x14ac:dyDescent="0.2">
      <c r="B346" s="380" t="s">
        <v>2214</v>
      </c>
      <c r="C346" s="380" t="s">
        <v>2505</v>
      </c>
      <c r="D346" s="380" t="s">
        <v>2547</v>
      </c>
      <c r="E346" s="381">
        <v>312</v>
      </c>
      <c r="F346" s="382">
        <v>1.3380000000000001</v>
      </c>
      <c r="G346" s="382">
        <v>2.8860000000000001</v>
      </c>
      <c r="H346" s="382">
        <v>5.577</v>
      </c>
      <c r="I346" s="380">
        <v>2E-3</v>
      </c>
      <c r="J346" s="380">
        <v>3.7269999999999999</v>
      </c>
      <c r="K346" s="380">
        <v>0</v>
      </c>
      <c r="L346" s="380">
        <v>25</v>
      </c>
      <c r="M346" s="380">
        <v>25</v>
      </c>
      <c r="N346" s="380">
        <v>1.34245667E-6</v>
      </c>
      <c r="O346" s="380">
        <v>1.34245667E-6</v>
      </c>
      <c r="P346" s="380">
        <v>3</v>
      </c>
      <c r="Q346" s="380">
        <v>40937</v>
      </c>
      <c r="R346" s="380">
        <v>1.208211002E-4</v>
      </c>
      <c r="S346" s="380">
        <v>0</v>
      </c>
      <c r="T346" s="380">
        <v>0</v>
      </c>
      <c r="U346" s="380">
        <v>0</v>
      </c>
      <c r="V346" s="380">
        <v>0</v>
      </c>
      <c r="W346" s="380">
        <v>0</v>
      </c>
      <c r="X346" s="380">
        <v>0</v>
      </c>
      <c r="Y346" s="380" t="s">
        <v>2481</v>
      </c>
      <c r="Z346" s="380" t="s">
        <v>2481</v>
      </c>
    </row>
    <row r="347" spans="2:26" x14ac:dyDescent="0.2">
      <c r="B347" s="380" t="s">
        <v>2037</v>
      </c>
      <c r="C347" s="380" t="s">
        <v>2505</v>
      </c>
      <c r="D347" s="380" t="s">
        <v>1779</v>
      </c>
      <c r="E347" s="381">
        <v>1178</v>
      </c>
      <c r="F347" s="382">
        <v>218.97900000000001</v>
      </c>
      <c r="G347" s="382">
        <v>1.302</v>
      </c>
      <c r="H347" s="382">
        <v>7.569</v>
      </c>
      <c r="I347" s="380">
        <v>9.609</v>
      </c>
      <c r="J347" s="380">
        <v>0.505</v>
      </c>
      <c r="K347" s="380">
        <v>21</v>
      </c>
      <c r="L347" s="380">
        <v>259113</v>
      </c>
      <c r="M347" s="380">
        <v>259113</v>
      </c>
      <c r="N347" s="380">
        <v>2.2660668570300001E-3</v>
      </c>
      <c r="O347" s="380">
        <v>2.2660668570300001E-3</v>
      </c>
      <c r="P347" s="380">
        <v>8</v>
      </c>
      <c r="Q347" s="380">
        <v>13610</v>
      </c>
      <c r="R347" s="380">
        <v>9.5314423490000001E-5</v>
      </c>
      <c r="S347" s="380">
        <v>2</v>
      </c>
      <c r="T347" s="380">
        <v>3</v>
      </c>
      <c r="U347" s="380">
        <v>3.1708826518399998E-3</v>
      </c>
      <c r="V347" s="380">
        <v>3.1708826518399998E-3</v>
      </c>
      <c r="W347" s="380">
        <v>1.3813879122499999E-3</v>
      </c>
      <c r="X347" s="380">
        <v>1.3813879122499999E-3</v>
      </c>
      <c r="Y347" s="380" t="s">
        <v>2481</v>
      </c>
      <c r="Z347" s="380" t="s">
        <v>2481</v>
      </c>
    </row>
    <row r="348" spans="2:26" x14ac:dyDescent="0.2">
      <c r="B348" s="380" t="s">
        <v>2537</v>
      </c>
      <c r="C348" s="380" t="s">
        <v>2480</v>
      </c>
      <c r="D348" s="380" t="s">
        <v>2547</v>
      </c>
      <c r="E348" s="381">
        <v>87</v>
      </c>
      <c r="F348" s="382">
        <v>7.4649999999999999</v>
      </c>
      <c r="G348" s="382">
        <v>4.2530000000000001</v>
      </c>
      <c r="H348" s="382">
        <v>14.036</v>
      </c>
      <c r="I348" s="380">
        <v>4.391</v>
      </c>
      <c r="J348" s="380">
        <v>0</v>
      </c>
      <c r="K348" s="380">
        <v>3</v>
      </c>
      <c r="L348" s="380">
        <v>3998</v>
      </c>
      <c r="M348" s="380">
        <v>3998</v>
      </c>
      <c r="N348" s="380">
        <v>1.1947864353E-4</v>
      </c>
      <c r="O348" s="380">
        <v>1.1947864353E-4</v>
      </c>
      <c r="P348" s="380">
        <v>0</v>
      </c>
      <c r="Q348" s="380">
        <v>0</v>
      </c>
      <c r="R348" s="380">
        <v>0</v>
      </c>
      <c r="S348" s="380">
        <v>1</v>
      </c>
      <c r="T348" s="380">
        <v>0</v>
      </c>
      <c r="U348" s="380">
        <v>1.1545127352E-4</v>
      </c>
      <c r="V348" s="380">
        <v>1.1545127352E-4</v>
      </c>
      <c r="W348" s="380">
        <v>0</v>
      </c>
      <c r="X348" s="380">
        <v>0</v>
      </c>
      <c r="Y348" s="380" t="s">
        <v>2481</v>
      </c>
      <c r="Z348" s="380" t="s">
        <v>2481</v>
      </c>
    </row>
    <row r="349" spans="2:26" x14ac:dyDescent="0.2">
      <c r="B349" s="380" t="s">
        <v>1971</v>
      </c>
      <c r="C349" s="380" t="s">
        <v>2480</v>
      </c>
      <c r="D349" s="380" t="s">
        <v>2547</v>
      </c>
      <c r="E349" s="381">
        <v>3182</v>
      </c>
      <c r="F349" s="382">
        <v>11.587999999999999</v>
      </c>
      <c r="G349" s="382">
        <v>12.303000000000001</v>
      </c>
      <c r="H349" s="382">
        <v>11.52</v>
      </c>
      <c r="I349" s="380">
        <v>5.891</v>
      </c>
      <c r="J349" s="380">
        <v>0</v>
      </c>
      <c r="K349" s="380">
        <v>6</v>
      </c>
      <c r="L349" s="380">
        <v>286934</v>
      </c>
      <c r="M349" s="380">
        <v>285438</v>
      </c>
      <c r="N349" s="380">
        <v>6.2236291168099997E-3</v>
      </c>
      <c r="O349" s="380">
        <v>6.2128894634599996E-3</v>
      </c>
      <c r="P349" s="380">
        <v>1</v>
      </c>
      <c r="Q349" s="380">
        <v>20</v>
      </c>
      <c r="R349" s="380">
        <v>6.7122833400000002E-6</v>
      </c>
      <c r="S349" s="380">
        <v>1</v>
      </c>
      <c r="T349" s="380">
        <v>0</v>
      </c>
      <c r="U349" s="380">
        <v>4.0810682733199996E-3</v>
      </c>
      <c r="V349" s="380">
        <v>4.0810682733199996E-3</v>
      </c>
      <c r="W349" s="380">
        <v>0</v>
      </c>
      <c r="X349" s="380">
        <v>0</v>
      </c>
      <c r="Y349" s="380" t="s">
        <v>2481</v>
      </c>
      <c r="Z349" s="380" t="s">
        <v>2481</v>
      </c>
    </row>
    <row r="350" spans="2:26" x14ac:dyDescent="0.2">
      <c r="B350" s="380" t="s">
        <v>2081</v>
      </c>
      <c r="C350" s="380" t="s">
        <v>2480</v>
      </c>
      <c r="D350" s="380" t="s">
        <v>2547</v>
      </c>
      <c r="E350" s="381">
        <v>4349</v>
      </c>
      <c r="F350" s="382">
        <v>9.5180000000000007</v>
      </c>
      <c r="G350" s="382">
        <v>8.3339999999999996</v>
      </c>
      <c r="H350" s="382">
        <v>8.1780000000000008</v>
      </c>
      <c r="I350" s="380">
        <v>2.3319999999999999</v>
      </c>
      <c r="J350" s="380">
        <v>0.11</v>
      </c>
      <c r="K350" s="380">
        <v>10</v>
      </c>
      <c r="L350" s="380">
        <v>359793</v>
      </c>
      <c r="M350" s="380">
        <v>359793</v>
      </c>
      <c r="N350" s="380">
        <v>4.5012572106700004E-3</v>
      </c>
      <c r="O350" s="380">
        <v>4.5012572106700004E-3</v>
      </c>
      <c r="P350" s="380">
        <v>5</v>
      </c>
      <c r="Q350" s="380">
        <v>16942</v>
      </c>
      <c r="R350" s="380">
        <v>2.8728572713000001E-4</v>
      </c>
      <c r="S350" s="380">
        <v>0</v>
      </c>
      <c r="T350" s="380">
        <v>0</v>
      </c>
      <c r="U350" s="380">
        <v>0</v>
      </c>
      <c r="V350" s="380">
        <v>0</v>
      </c>
      <c r="W350" s="380">
        <v>0</v>
      </c>
      <c r="X350" s="380">
        <v>0</v>
      </c>
      <c r="Y350" s="380" t="s">
        <v>2481</v>
      </c>
      <c r="Z350" s="380" t="s">
        <v>2481</v>
      </c>
    </row>
    <row r="351" spans="2:26" x14ac:dyDescent="0.2">
      <c r="B351" s="380" t="s">
        <v>1972</v>
      </c>
      <c r="C351" s="380" t="s">
        <v>2480</v>
      </c>
      <c r="D351" s="380" t="s">
        <v>2547</v>
      </c>
      <c r="E351" s="381">
        <v>2746</v>
      </c>
      <c r="F351" s="382">
        <v>13.478</v>
      </c>
      <c r="G351" s="382">
        <v>4.0049999999999999</v>
      </c>
      <c r="H351" s="382">
        <v>9.9079999999999995</v>
      </c>
      <c r="I351" s="380">
        <v>26.484999999999999</v>
      </c>
      <c r="J351" s="380">
        <v>0.68300000000000005</v>
      </c>
      <c r="K351" s="380">
        <v>13</v>
      </c>
      <c r="L351" s="380">
        <v>853316</v>
      </c>
      <c r="M351" s="380">
        <v>497596</v>
      </c>
      <c r="N351" s="380">
        <v>1.3240650124919999E-2</v>
      </c>
      <c r="O351" s="380">
        <v>9.0253361847099992E-3</v>
      </c>
      <c r="P351" s="380">
        <v>2</v>
      </c>
      <c r="Q351" s="380">
        <v>22015</v>
      </c>
      <c r="R351" s="380">
        <v>2.0539587033E-4</v>
      </c>
      <c r="S351" s="380">
        <v>1</v>
      </c>
      <c r="T351" s="380">
        <v>1</v>
      </c>
      <c r="U351" s="380">
        <v>4.2086016568599997E-3</v>
      </c>
      <c r="V351" s="380">
        <v>4.2086016568599997E-3</v>
      </c>
      <c r="W351" s="380">
        <v>3.2876763820299999E-3</v>
      </c>
      <c r="X351" s="380">
        <v>0</v>
      </c>
      <c r="Y351" s="380" t="s">
        <v>2485</v>
      </c>
      <c r="Z351" s="380" t="s">
        <v>2481</v>
      </c>
    </row>
    <row r="352" spans="2:26" x14ac:dyDescent="0.2">
      <c r="B352" s="380" t="s">
        <v>1973</v>
      </c>
      <c r="C352" s="380" t="s">
        <v>2480</v>
      </c>
      <c r="D352" s="380" t="s">
        <v>2547</v>
      </c>
      <c r="E352" s="381">
        <v>5384</v>
      </c>
      <c r="F352" s="382">
        <v>8.234</v>
      </c>
      <c r="G352" s="382">
        <v>37.206000000000003</v>
      </c>
      <c r="H352" s="382">
        <v>17.103000000000002</v>
      </c>
      <c r="I352" s="380">
        <v>47.042999999999999</v>
      </c>
      <c r="J352" s="380">
        <v>3.4000000000000002E-2</v>
      </c>
      <c r="K352" s="380">
        <v>17</v>
      </c>
      <c r="L352" s="380">
        <v>2297520</v>
      </c>
      <c r="M352" s="380">
        <v>2269260</v>
      </c>
      <c r="N352" s="380">
        <v>2.7955317672230001E-2</v>
      </c>
      <c r="O352" s="380">
        <v>1.9236061608020001E-2</v>
      </c>
      <c r="P352" s="380">
        <v>2</v>
      </c>
      <c r="Q352" s="380">
        <v>1678</v>
      </c>
      <c r="R352" s="380">
        <v>1.342456669E-5</v>
      </c>
      <c r="S352" s="380">
        <v>1</v>
      </c>
      <c r="T352" s="380">
        <v>1</v>
      </c>
      <c r="U352" s="380">
        <v>8.6830097341499997E-3</v>
      </c>
      <c r="V352" s="380">
        <v>0</v>
      </c>
      <c r="W352" s="380">
        <v>6.1189174966399997E-3</v>
      </c>
      <c r="X352" s="380">
        <v>6.1189174966399997E-3</v>
      </c>
      <c r="Y352" s="380" t="s">
        <v>2485</v>
      </c>
      <c r="Z352" s="380" t="s">
        <v>2481</v>
      </c>
    </row>
    <row r="353" spans="2:26" x14ac:dyDescent="0.2">
      <c r="B353" s="380" t="s">
        <v>1974</v>
      </c>
      <c r="C353" s="380" t="s">
        <v>2480</v>
      </c>
      <c r="D353" s="380" t="s">
        <v>2547</v>
      </c>
      <c r="E353" s="381">
        <v>6325</v>
      </c>
      <c r="F353" s="382">
        <v>21.294</v>
      </c>
      <c r="G353" s="382">
        <v>22.212</v>
      </c>
      <c r="H353" s="382">
        <v>18.872</v>
      </c>
      <c r="I353" s="380">
        <v>34.551000000000002</v>
      </c>
      <c r="J353" s="380">
        <v>1.506</v>
      </c>
      <c r="K353" s="380">
        <v>20</v>
      </c>
      <c r="L353" s="380">
        <v>1560952</v>
      </c>
      <c r="M353" s="380">
        <v>1167906</v>
      </c>
      <c r="N353" s="380">
        <v>2.651486166655E-2</v>
      </c>
      <c r="O353" s="380">
        <v>2.3390964998129999E-2</v>
      </c>
      <c r="P353" s="380">
        <v>9</v>
      </c>
      <c r="Q353" s="380">
        <v>68057</v>
      </c>
      <c r="R353" s="380">
        <v>5.5309214756999998E-4</v>
      </c>
      <c r="S353" s="380">
        <v>0</v>
      </c>
      <c r="T353" s="380">
        <v>4</v>
      </c>
      <c r="U353" s="380">
        <v>0</v>
      </c>
      <c r="V353" s="380">
        <v>0</v>
      </c>
      <c r="W353" s="380">
        <v>4.09717775335E-3</v>
      </c>
      <c r="X353" s="380">
        <v>4.09717775335E-3</v>
      </c>
      <c r="Y353" s="380" t="s">
        <v>2481</v>
      </c>
      <c r="Z353" s="380" t="s">
        <v>2481</v>
      </c>
    </row>
    <row r="354" spans="2:26" x14ac:dyDescent="0.2">
      <c r="B354" s="380" t="s">
        <v>2538</v>
      </c>
      <c r="C354" s="380" t="s">
        <v>2480</v>
      </c>
      <c r="D354" s="380" t="s">
        <v>2547</v>
      </c>
      <c r="E354" s="381">
        <v>0</v>
      </c>
      <c r="F354" s="382">
        <v>0</v>
      </c>
      <c r="G354" s="382">
        <v>0</v>
      </c>
      <c r="H354" s="382">
        <v>0</v>
      </c>
      <c r="I354" s="380">
        <v>0</v>
      </c>
      <c r="J354" s="380">
        <v>0</v>
      </c>
      <c r="K354" s="380">
        <v>0</v>
      </c>
      <c r="L354" s="380">
        <v>0</v>
      </c>
      <c r="M354" s="380">
        <v>0</v>
      </c>
      <c r="N354" s="380">
        <v>0</v>
      </c>
      <c r="O354" s="380">
        <v>0</v>
      </c>
      <c r="P354" s="380">
        <v>0</v>
      </c>
      <c r="Q354" s="380">
        <v>0</v>
      </c>
      <c r="R354" s="380">
        <v>0</v>
      </c>
      <c r="S354" s="380">
        <v>0</v>
      </c>
      <c r="T354" s="380">
        <v>0</v>
      </c>
      <c r="U354" s="380">
        <v>0</v>
      </c>
      <c r="V354" s="380">
        <v>0</v>
      </c>
      <c r="W354" s="380">
        <v>0</v>
      </c>
      <c r="X354" s="380">
        <v>0</v>
      </c>
      <c r="Y354" s="380" t="s">
        <v>2481</v>
      </c>
      <c r="Z354" s="380" t="s">
        <v>2481</v>
      </c>
    </row>
    <row r="355" spans="2:26" x14ac:dyDescent="0.2">
      <c r="B355" s="380" t="s">
        <v>2539</v>
      </c>
      <c r="C355" s="380" t="s">
        <v>2480</v>
      </c>
      <c r="D355" s="380" t="s">
        <v>1783</v>
      </c>
      <c r="E355" s="381">
        <v>0</v>
      </c>
      <c r="F355" s="382">
        <v>0.28299999999999997</v>
      </c>
      <c r="G355" s="382">
        <v>0.14899999999999999</v>
      </c>
      <c r="H355" s="382">
        <v>0</v>
      </c>
      <c r="I355" s="380">
        <v>0</v>
      </c>
      <c r="J355" s="380">
        <v>0</v>
      </c>
      <c r="K355" s="380">
        <v>0</v>
      </c>
      <c r="L355" s="380">
        <v>0</v>
      </c>
      <c r="M355" s="380">
        <v>0</v>
      </c>
      <c r="N355" s="380">
        <v>0</v>
      </c>
      <c r="O355" s="380">
        <v>0</v>
      </c>
      <c r="P355" s="380">
        <v>0</v>
      </c>
      <c r="Q355" s="380">
        <v>0</v>
      </c>
      <c r="R355" s="380">
        <v>0</v>
      </c>
      <c r="S355" s="380">
        <v>0</v>
      </c>
      <c r="T355" s="380">
        <v>0</v>
      </c>
      <c r="U355" s="380">
        <v>0</v>
      </c>
      <c r="V355" s="380">
        <v>0</v>
      </c>
      <c r="W355" s="380">
        <v>0</v>
      </c>
      <c r="X355" s="380">
        <v>0</v>
      </c>
      <c r="Y355" s="380" t="s">
        <v>2481</v>
      </c>
      <c r="Z355" s="380" t="s">
        <v>2481</v>
      </c>
    </row>
    <row r="356" spans="2:26" x14ac:dyDescent="0.2">
      <c r="B356" s="380" t="s">
        <v>2149</v>
      </c>
      <c r="C356" s="380" t="s">
        <v>2480</v>
      </c>
      <c r="D356" s="380" t="s">
        <v>2547</v>
      </c>
      <c r="E356" s="381">
        <v>1467</v>
      </c>
      <c r="F356" s="382">
        <v>0.313</v>
      </c>
      <c r="G356" s="382">
        <v>8.343</v>
      </c>
      <c r="H356" s="382">
        <v>9.0429999999999993</v>
      </c>
      <c r="I356" s="380">
        <v>8.0000000000000002E-3</v>
      </c>
      <c r="J356" s="380">
        <v>6.6000000000000003E-2</v>
      </c>
      <c r="K356" s="380">
        <v>0</v>
      </c>
      <c r="L356" s="380">
        <v>257</v>
      </c>
      <c r="M356" s="380">
        <v>257</v>
      </c>
      <c r="N356" s="380">
        <v>2.68491334E-6</v>
      </c>
      <c r="O356" s="380">
        <v>2.68491334E-6</v>
      </c>
      <c r="P356" s="380">
        <v>3</v>
      </c>
      <c r="Q356" s="380">
        <v>2150</v>
      </c>
      <c r="R356" s="380">
        <v>8.0547400100000002E-6</v>
      </c>
      <c r="S356" s="380">
        <v>0</v>
      </c>
      <c r="T356" s="380">
        <v>0</v>
      </c>
      <c r="U356" s="380">
        <v>0</v>
      </c>
      <c r="V356" s="380">
        <v>0</v>
      </c>
      <c r="W356" s="380">
        <v>0</v>
      </c>
      <c r="X356" s="380">
        <v>0</v>
      </c>
      <c r="Y356" s="380" t="s">
        <v>2481</v>
      </c>
      <c r="Z356" s="380" t="s">
        <v>2481</v>
      </c>
    </row>
    <row r="357" spans="2:26" x14ac:dyDescent="0.2">
      <c r="B357" s="380" t="s">
        <v>2540</v>
      </c>
      <c r="C357" s="380" t="s">
        <v>2480</v>
      </c>
      <c r="D357" s="380" t="s">
        <v>1783</v>
      </c>
      <c r="E357" s="381">
        <v>1237</v>
      </c>
      <c r="F357" s="382">
        <v>3.1659999999999999</v>
      </c>
      <c r="G357" s="382">
        <v>19.603999999999999</v>
      </c>
      <c r="H357" s="382">
        <v>5.4260000000000002</v>
      </c>
      <c r="I357" s="380">
        <v>3.6520000000000001</v>
      </c>
      <c r="J357" s="380">
        <v>0</v>
      </c>
      <c r="K357" s="380">
        <v>1</v>
      </c>
      <c r="L357" s="380">
        <v>120377</v>
      </c>
      <c r="M357" s="380">
        <v>120377</v>
      </c>
      <c r="N357" s="380">
        <v>3.2970735787099998E-3</v>
      </c>
      <c r="O357" s="380">
        <v>3.2970735787099998E-3</v>
      </c>
      <c r="P357" s="380">
        <v>0</v>
      </c>
      <c r="Q357" s="380">
        <v>0</v>
      </c>
      <c r="R357" s="380">
        <v>0</v>
      </c>
      <c r="S357" s="380">
        <v>0</v>
      </c>
      <c r="T357" s="380">
        <v>0</v>
      </c>
      <c r="U357" s="380">
        <v>0</v>
      </c>
      <c r="V357" s="380">
        <v>0</v>
      </c>
      <c r="W357" s="380">
        <v>0</v>
      </c>
      <c r="X357" s="380">
        <v>0</v>
      </c>
      <c r="Y357" s="380" t="s">
        <v>2481</v>
      </c>
      <c r="Z357" s="380" t="s">
        <v>2481</v>
      </c>
    </row>
    <row r="358" spans="2:26" x14ac:dyDescent="0.2">
      <c r="B358" s="380" t="s">
        <v>2068</v>
      </c>
      <c r="C358" s="380" t="s">
        <v>2504</v>
      </c>
      <c r="D358" s="380" t="s">
        <v>1783</v>
      </c>
      <c r="E358" s="381">
        <v>441</v>
      </c>
      <c r="F358" s="382">
        <v>117.489</v>
      </c>
      <c r="G358" s="382">
        <v>0</v>
      </c>
      <c r="H358" s="382">
        <v>2.2109999999999999</v>
      </c>
      <c r="I358" s="380">
        <v>0.66200000000000003</v>
      </c>
      <c r="J358" s="380">
        <v>4.3280000000000003</v>
      </c>
      <c r="K358" s="380">
        <v>25</v>
      </c>
      <c r="L358" s="380">
        <v>23708</v>
      </c>
      <c r="M358" s="380">
        <v>23708</v>
      </c>
      <c r="N358" s="380">
        <v>2.7923098711999999E-4</v>
      </c>
      <c r="O358" s="380">
        <v>2.7923098711999999E-4</v>
      </c>
      <c r="P358" s="380">
        <v>13</v>
      </c>
      <c r="Q358" s="380">
        <v>155017</v>
      </c>
      <c r="R358" s="380">
        <v>6.8465290112000002E-4</v>
      </c>
      <c r="S358" s="380">
        <v>0</v>
      </c>
      <c r="T358" s="380">
        <v>0</v>
      </c>
      <c r="U358" s="380">
        <v>0</v>
      </c>
      <c r="V358" s="380">
        <v>0</v>
      </c>
      <c r="W358" s="380">
        <v>0</v>
      </c>
      <c r="X358" s="380">
        <v>0</v>
      </c>
      <c r="Y358" s="380" t="s">
        <v>2481</v>
      </c>
      <c r="Z358" s="380" t="s">
        <v>2481</v>
      </c>
    </row>
    <row r="359" spans="2:26" x14ac:dyDescent="0.2">
      <c r="B359" s="380" t="s">
        <v>1892</v>
      </c>
      <c r="C359" s="380" t="s">
        <v>2504</v>
      </c>
      <c r="D359" s="380" t="s">
        <v>1779</v>
      </c>
      <c r="E359" s="381">
        <v>2020</v>
      </c>
      <c r="F359" s="382">
        <v>722.31299999999999</v>
      </c>
      <c r="G359" s="382">
        <v>2.431</v>
      </c>
      <c r="H359" s="382">
        <v>6.6340000000000003</v>
      </c>
      <c r="I359" s="380">
        <v>21.355</v>
      </c>
      <c r="J359" s="380">
        <v>7.9790000000000001</v>
      </c>
      <c r="K359" s="380">
        <v>86</v>
      </c>
      <c r="L359" s="380">
        <v>1057565</v>
      </c>
      <c r="M359" s="380">
        <v>997059</v>
      </c>
      <c r="N359" s="380">
        <v>1.151962067544E-2</v>
      </c>
      <c r="O359" s="380">
        <v>8.8051732910199992E-3</v>
      </c>
      <c r="P359" s="380">
        <v>27</v>
      </c>
      <c r="Q359" s="380">
        <v>395145</v>
      </c>
      <c r="R359" s="380">
        <v>1.6565915293700001E-3</v>
      </c>
      <c r="S359" s="380">
        <v>2</v>
      </c>
      <c r="T359" s="380">
        <v>7</v>
      </c>
      <c r="U359" s="380">
        <v>5.4235249421699999E-3</v>
      </c>
      <c r="V359" s="380">
        <v>5.4235249421699999E-3</v>
      </c>
      <c r="W359" s="380">
        <v>5.3429775420400002E-3</v>
      </c>
      <c r="X359" s="380">
        <v>5.3429775420400002E-3</v>
      </c>
      <c r="Y359" s="380" t="s">
        <v>2481</v>
      </c>
      <c r="Z359" s="380" t="s">
        <v>2481</v>
      </c>
    </row>
    <row r="360" spans="2:26" x14ac:dyDescent="0.2">
      <c r="B360" s="380" t="s">
        <v>1893</v>
      </c>
      <c r="C360" s="380" t="s">
        <v>2504</v>
      </c>
      <c r="D360" s="380" t="s">
        <v>1779</v>
      </c>
      <c r="E360" s="381">
        <v>1669</v>
      </c>
      <c r="F360" s="382">
        <v>346.06200000000001</v>
      </c>
      <c r="G360" s="382">
        <v>1.2849999999999999</v>
      </c>
      <c r="H360" s="382">
        <v>7.6219999999999999</v>
      </c>
      <c r="I360" s="380">
        <v>7.806</v>
      </c>
      <c r="J360" s="380">
        <v>0.63600000000000001</v>
      </c>
      <c r="K360" s="380">
        <v>61</v>
      </c>
      <c r="L360" s="380">
        <v>259237</v>
      </c>
      <c r="M360" s="380">
        <v>258880</v>
      </c>
      <c r="N360" s="380">
        <v>1.0240259470030001E-2</v>
      </c>
      <c r="O360" s="380">
        <v>1.0236232100020001E-2</v>
      </c>
      <c r="P360" s="380">
        <v>7</v>
      </c>
      <c r="Q360" s="380">
        <v>21116</v>
      </c>
      <c r="R360" s="380">
        <v>9.3971966819999994E-5</v>
      </c>
      <c r="S360" s="380">
        <v>4</v>
      </c>
      <c r="T360" s="380">
        <v>14</v>
      </c>
      <c r="U360" s="380">
        <v>8.9635831779400002E-3</v>
      </c>
      <c r="V360" s="380">
        <v>8.9635831779400002E-3</v>
      </c>
      <c r="W360" s="380">
        <v>7.7916185060300002E-3</v>
      </c>
      <c r="X360" s="380">
        <v>7.7916185060300002E-3</v>
      </c>
      <c r="Y360" s="380" t="s">
        <v>2481</v>
      </c>
      <c r="Z360" s="380" t="s">
        <v>2481</v>
      </c>
    </row>
    <row r="361" spans="2:26" x14ac:dyDescent="0.2">
      <c r="B361" s="380" t="s">
        <v>1894</v>
      </c>
      <c r="C361" s="380" t="s">
        <v>2504</v>
      </c>
      <c r="D361" s="380" t="s">
        <v>1783</v>
      </c>
      <c r="E361" s="381">
        <v>1571</v>
      </c>
      <c r="F361" s="382">
        <v>158.11600000000001</v>
      </c>
      <c r="G361" s="382">
        <v>0</v>
      </c>
      <c r="H361" s="382">
        <v>5.4889999999999999</v>
      </c>
      <c r="I361" s="380">
        <v>0.32800000000000001</v>
      </c>
      <c r="J361" s="380">
        <v>0.28899999999999998</v>
      </c>
      <c r="K361" s="380">
        <v>15</v>
      </c>
      <c r="L361" s="380">
        <v>15675</v>
      </c>
      <c r="M361" s="380">
        <v>15490</v>
      </c>
      <c r="N361" s="380">
        <v>2.6446396376000002E-4</v>
      </c>
      <c r="O361" s="380">
        <v>2.6312150710000002E-4</v>
      </c>
      <c r="P361" s="380">
        <v>3</v>
      </c>
      <c r="Q361" s="380">
        <v>13790</v>
      </c>
      <c r="R361" s="380">
        <v>1.5169760358000001E-4</v>
      </c>
      <c r="S361" s="380">
        <v>0</v>
      </c>
      <c r="T361" s="380">
        <v>0</v>
      </c>
      <c r="U361" s="380">
        <v>0</v>
      </c>
      <c r="V361" s="380">
        <v>0</v>
      </c>
      <c r="W361" s="380">
        <v>0</v>
      </c>
      <c r="X361" s="380">
        <v>0</v>
      </c>
      <c r="Y361" s="380" t="s">
        <v>2481</v>
      </c>
      <c r="Z361" s="380" t="s">
        <v>2481</v>
      </c>
    </row>
    <row r="362" spans="2:26" x14ac:dyDescent="0.2">
      <c r="B362" s="380" t="s">
        <v>1895</v>
      </c>
      <c r="C362" s="380" t="s">
        <v>2504</v>
      </c>
      <c r="D362" s="380" t="s">
        <v>1779</v>
      </c>
      <c r="E362" s="381">
        <v>1073</v>
      </c>
      <c r="F362" s="382">
        <v>239.27600000000001</v>
      </c>
      <c r="G362" s="382">
        <v>0.80300000000000005</v>
      </c>
      <c r="H362" s="382">
        <v>5.6470000000000002</v>
      </c>
      <c r="I362" s="380">
        <v>12.071999999999999</v>
      </c>
      <c r="J362" s="380">
        <v>0.74399999999999999</v>
      </c>
      <c r="K362" s="380">
        <v>60</v>
      </c>
      <c r="L362" s="380">
        <v>360714</v>
      </c>
      <c r="M362" s="380">
        <v>357930</v>
      </c>
      <c r="N362" s="380">
        <v>6.7820910910499996E-3</v>
      </c>
      <c r="O362" s="380">
        <v>6.7606117843499996E-3</v>
      </c>
      <c r="P362" s="380">
        <v>3</v>
      </c>
      <c r="Q362" s="380">
        <v>22223</v>
      </c>
      <c r="R362" s="380">
        <v>8.1889856799999996E-5</v>
      </c>
      <c r="S362" s="380">
        <v>1</v>
      </c>
      <c r="T362" s="380">
        <v>9</v>
      </c>
      <c r="U362" s="380">
        <v>4.8194194412000001E-4</v>
      </c>
      <c r="V362" s="380">
        <v>4.8194194412000001E-4</v>
      </c>
      <c r="W362" s="380">
        <v>6.6424755974900003E-3</v>
      </c>
      <c r="X362" s="380">
        <v>6.6424755974900003E-3</v>
      </c>
      <c r="Y362" s="380" t="s">
        <v>2481</v>
      </c>
      <c r="Z362" s="380" t="s">
        <v>2481</v>
      </c>
    </row>
    <row r="363" spans="2:26" x14ac:dyDescent="0.2">
      <c r="B363" s="380" t="s">
        <v>2467</v>
      </c>
      <c r="C363" s="380" t="s">
        <v>2480</v>
      </c>
      <c r="D363" s="380" t="s">
        <v>2547</v>
      </c>
      <c r="E363" s="381">
        <v>2744</v>
      </c>
      <c r="F363" s="382">
        <v>10.744999999999999</v>
      </c>
      <c r="G363" s="382">
        <v>2.0430000000000001</v>
      </c>
      <c r="H363" s="382">
        <v>7.3689999999999998</v>
      </c>
      <c r="I363" s="380">
        <v>5.0990000000000002</v>
      </c>
      <c r="J363" s="380">
        <v>5.0000000000000001E-3</v>
      </c>
      <c r="K363" s="380">
        <v>9</v>
      </c>
      <c r="L363" s="380">
        <v>364578</v>
      </c>
      <c r="M363" s="380">
        <v>364578</v>
      </c>
      <c r="N363" s="380">
        <v>4.8986243846500001E-3</v>
      </c>
      <c r="O363" s="380">
        <v>4.8986243846500001E-3</v>
      </c>
      <c r="P363" s="380">
        <v>1</v>
      </c>
      <c r="Q363" s="380">
        <v>360</v>
      </c>
      <c r="R363" s="380">
        <v>2.68491334E-6</v>
      </c>
      <c r="S363" s="380">
        <v>2</v>
      </c>
      <c r="T363" s="380">
        <v>0</v>
      </c>
      <c r="U363" s="380">
        <v>7.3378681519600001E-3</v>
      </c>
      <c r="V363" s="380">
        <v>7.3378681519600001E-3</v>
      </c>
      <c r="W363" s="380">
        <v>0</v>
      </c>
      <c r="X363" s="380">
        <v>0</v>
      </c>
      <c r="Y363" s="380" t="s">
        <v>2481</v>
      </c>
      <c r="Z363" s="380" t="s">
        <v>2481</v>
      </c>
    </row>
    <row r="364" spans="2:26" x14ac:dyDescent="0.2">
      <c r="B364" s="380" t="s">
        <v>2143</v>
      </c>
      <c r="C364" s="380" t="s">
        <v>2480</v>
      </c>
      <c r="D364" s="380" t="s">
        <v>2547</v>
      </c>
      <c r="E364" s="381">
        <v>4059</v>
      </c>
      <c r="F364" s="382">
        <v>3.84</v>
      </c>
      <c r="G364" s="382">
        <v>15.090999999999999</v>
      </c>
      <c r="H364" s="382">
        <v>8.5510000000000002</v>
      </c>
      <c r="I364" s="380">
        <v>0.96</v>
      </c>
      <c r="J364" s="380">
        <v>0.09</v>
      </c>
      <c r="K364" s="380">
        <v>4</v>
      </c>
      <c r="L364" s="380">
        <v>99131</v>
      </c>
      <c r="M364" s="380">
        <v>99131</v>
      </c>
      <c r="N364" s="380">
        <v>5.5725376324199999E-3</v>
      </c>
      <c r="O364" s="380">
        <v>5.5725376324199999E-3</v>
      </c>
      <c r="P364" s="380">
        <v>1</v>
      </c>
      <c r="Q364" s="380">
        <v>9240</v>
      </c>
      <c r="R364" s="380">
        <v>1.033691635E-4</v>
      </c>
      <c r="S364" s="380">
        <v>1</v>
      </c>
      <c r="T364" s="380">
        <v>0</v>
      </c>
      <c r="U364" s="380">
        <v>5.4530589888899996E-3</v>
      </c>
      <c r="V364" s="380">
        <v>5.4530589888899996E-3</v>
      </c>
      <c r="W364" s="380">
        <v>0</v>
      </c>
      <c r="X364" s="380">
        <v>0</v>
      </c>
      <c r="Y364" s="380" t="s">
        <v>2481</v>
      </c>
      <c r="Z364" s="380" t="s">
        <v>2481</v>
      </c>
    </row>
    <row r="365" spans="2:26" x14ac:dyDescent="0.2">
      <c r="B365" s="380" t="s">
        <v>2133</v>
      </c>
      <c r="C365" s="380" t="s">
        <v>2480</v>
      </c>
      <c r="D365" s="380" t="s">
        <v>2547</v>
      </c>
      <c r="E365" s="381">
        <v>5007</v>
      </c>
      <c r="F365" s="382">
        <v>9.5939999999999994</v>
      </c>
      <c r="G365" s="382">
        <v>23.49</v>
      </c>
      <c r="H365" s="382">
        <v>10.363</v>
      </c>
      <c r="I365" s="380">
        <v>2.1320000000000001</v>
      </c>
      <c r="J365" s="380">
        <v>0.42699999999999999</v>
      </c>
      <c r="K365" s="380">
        <v>4</v>
      </c>
      <c r="L365" s="380">
        <v>164576</v>
      </c>
      <c r="M365" s="380">
        <v>164576</v>
      </c>
      <c r="N365" s="380">
        <v>6.6424755974900003E-3</v>
      </c>
      <c r="O365" s="380">
        <v>6.6424755974900003E-3</v>
      </c>
      <c r="P365" s="380">
        <v>3</v>
      </c>
      <c r="Q365" s="380">
        <v>32995</v>
      </c>
      <c r="R365" s="380">
        <v>2.2016289369E-4</v>
      </c>
      <c r="S365" s="380">
        <v>4</v>
      </c>
      <c r="T365" s="380">
        <v>0</v>
      </c>
      <c r="U365" s="380">
        <v>2.6889407077160001E-2</v>
      </c>
      <c r="V365" s="380">
        <v>2.6889407077160001E-2</v>
      </c>
      <c r="W365" s="380">
        <v>0</v>
      </c>
      <c r="X365" s="380">
        <v>0</v>
      </c>
      <c r="Y365" s="380" t="s">
        <v>2481</v>
      </c>
      <c r="Z365" s="380" t="s">
        <v>2481</v>
      </c>
    </row>
    <row r="366" spans="2:26" x14ac:dyDescent="0.2">
      <c r="B366" s="380" t="s">
        <v>1975</v>
      </c>
      <c r="C366" s="380" t="s">
        <v>2480</v>
      </c>
      <c r="D366" s="380" t="s">
        <v>1783</v>
      </c>
      <c r="E366" s="381">
        <v>3353</v>
      </c>
      <c r="F366" s="382">
        <v>10.865</v>
      </c>
      <c r="G366" s="382">
        <v>13.167999999999999</v>
      </c>
      <c r="H366" s="382">
        <v>6.7530000000000001</v>
      </c>
      <c r="I366" s="380">
        <v>7.1870000000000003</v>
      </c>
      <c r="J366" s="380">
        <v>14.558999999999999</v>
      </c>
      <c r="K366" s="380">
        <v>3</v>
      </c>
      <c r="L366" s="380">
        <v>629696</v>
      </c>
      <c r="M366" s="380">
        <v>629696</v>
      </c>
      <c r="N366" s="380">
        <v>4.5898593508099999E-3</v>
      </c>
      <c r="O366" s="380">
        <v>4.5898593508099999E-3</v>
      </c>
      <c r="P366" s="380">
        <v>2</v>
      </c>
      <c r="Q366" s="380">
        <v>1275720</v>
      </c>
      <c r="R366" s="380">
        <v>4.7469267810699997E-3</v>
      </c>
      <c r="S366" s="380">
        <v>3</v>
      </c>
      <c r="T366" s="380">
        <v>0</v>
      </c>
      <c r="U366" s="380">
        <v>1.352256602538E-2</v>
      </c>
      <c r="V366" s="380">
        <v>8.9810351146400007E-3</v>
      </c>
      <c r="W366" s="380">
        <v>0</v>
      </c>
      <c r="X366" s="380">
        <v>0</v>
      </c>
      <c r="Y366" s="380" t="s">
        <v>2481</v>
      </c>
      <c r="Z366" s="380" t="s">
        <v>2481</v>
      </c>
    </row>
    <row r="367" spans="2:26" x14ac:dyDescent="0.2">
      <c r="B367" s="380" t="s">
        <v>1976</v>
      </c>
      <c r="C367" s="380" t="s">
        <v>2480</v>
      </c>
      <c r="D367" s="380" t="s">
        <v>2547</v>
      </c>
      <c r="E367" s="381">
        <v>2166</v>
      </c>
      <c r="F367" s="382">
        <v>5.2160000000000002</v>
      </c>
      <c r="G367" s="382">
        <v>3.6629999999999998</v>
      </c>
      <c r="H367" s="382">
        <v>9.26</v>
      </c>
      <c r="I367" s="380">
        <v>9.2999999999999999E-2</v>
      </c>
      <c r="J367" s="380">
        <v>0</v>
      </c>
      <c r="K367" s="380">
        <v>1</v>
      </c>
      <c r="L367" s="380">
        <v>3411</v>
      </c>
      <c r="M367" s="380">
        <v>419</v>
      </c>
      <c r="N367" s="380">
        <v>1.8794393359999999E-5</v>
      </c>
      <c r="O367" s="380">
        <v>4.02737001E-6</v>
      </c>
      <c r="P367" s="380">
        <v>0</v>
      </c>
      <c r="Q367" s="380">
        <v>0</v>
      </c>
      <c r="R367" s="380">
        <v>0</v>
      </c>
      <c r="S367" s="380">
        <v>1</v>
      </c>
      <c r="T367" s="380">
        <v>0</v>
      </c>
      <c r="U367" s="380">
        <v>2.8997064047300001E-3</v>
      </c>
      <c r="V367" s="380">
        <v>2.8997064047300001E-3</v>
      </c>
      <c r="W367" s="380">
        <v>0</v>
      </c>
      <c r="X367" s="380">
        <v>0</v>
      </c>
      <c r="Y367" s="380" t="s">
        <v>2481</v>
      </c>
      <c r="Z367" s="380" t="s">
        <v>2481</v>
      </c>
    </row>
    <row r="368" spans="2:26" x14ac:dyDescent="0.2">
      <c r="B368" s="380" t="s">
        <v>1977</v>
      </c>
      <c r="C368" s="380" t="s">
        <v>2480</v>
      </c>
      <c r="D368" s="380" t="s">
        <v>2547</v>
      </c>
      <c r="E368" s="381">
        <v>1440</v>
      </c>
      <c r="F368" s="382">
        <v>9.0739999999999998</v>
      </c>
      <c r="G368" s="382">
        <v>3.1829999999999998</v>
      </c>
      <c r="H368" s="382">
        <v>7.1719999999999997</v>
      </c>
      <c r="I368" s="380">
        <v>0.64800000000000002</v>
      </c>
      <c r="J368" s="380">
        <v>0.105</v>
      </c>
      <c r="K368" s="380">
        <v>6</v>
      </c>
      <c r="L368" s="380">
        <v>22414</v>
      </c>
      <c r="M368" s="380">
        <v>21544</v>
      </c>
      <c r="N368" s="380">
        <v>2.5775168041999999E-4</v>
      </c>
      <c r="O368" s="380">
        <v>2.5372431040999999E-4</v>
      </c>
      <c r="P368" s="380">
        <v>1</v>
      </c>
      <c r="Q368" s="380">
        <v>3633</v>
      </c>
      <c r="R368" s="380">
        <v>2.8191590050000001E-5</v>
      </c>
      <c r="S368" s="380">
        <v>2</v>
      </c>
      <c r="T368" s="380">
        <v>0</v>
      </c>
      <c r="U368" s="380">
        <v>3.8595629229600001E-3</v>
      </c>
      <c r="V368" s="380">
        <v>3.8595629229600001E-3</v>
      </c>
      <c r="W368" s="380">
        <v>0</v>
      </c>
      <c r="X368" s="380">
        <v>0</v>
      </c>
      <c r="Y368" s="380" t="s">
        <v>2481</v>
      </c>
      <c r="Z368" s="380" t="s">
        <v>2481</v>
      </c>
    </row>
    <row r="369" spans="2:26" x14ac:dyDescent="0.2">
      <c r="B369" s="380" t="s">
        <v>2151</v>
      </c>
      <c r="C369" s="380" t="s">
        <v>2480</v>
      </c>
      <c r="D369" s="380" t="s">
        <v>1783</v>
      </c>
      <c r="E369" s="381">
        <v>2799</v>
      </c>
      <c r="F369" s="382">
        <v>43.558999999999997</v>
      </c>
      <c r="G369" s="382">
        <v>11.385</v>
      </c>
      <c r="H369" s="382">
        <v>6.1079999999999997</v>
      </c>
      <c r="I369" s="380">
        <v>0.38600000000000001</v>
      </c>
      <c r="J369" s="380">
        <v>0.192</v>
      </c>
      <c r="K369" s="380">
        <v>16</v>
      </c>
      <c r="L369" s="380">
        <v>38043</v>
      </c>
      <c r="M369" s="380">
        <v>38043</v>
      </c>
      <c r="N369" s="380">
        <v>2.5909413709000002E-4</v>
      </c>
      <c r="O369" s="380">
        <v>2.5909413709000002E-4</v>
      </c>
      <c r="P369" s="380">
        <v>6</v>
      </c>
      <c r="Q369" s="380">
        <v>18881</v>
      </c>
      <c r="R369" s="380">
        <v>9.9341793499999997E-5</v>
      </c>
      <c r="S369" s="380">
        <v>3</v>
      </c>
      <c r="T369" s="380">
        <v>0</v>
      </c>
      <c r="U369" s="380">
        <v>1.164581160232E-2</v>
      </c>
      <c r="V369" s="380">
        <v>1.164581160232E-2</v>
      </c>
      <c r="W369" s="380">
        <v>0</v>
      </c>
      <c r="X369" s="380">
        <v>0</v>
      </c>
      <c r="Y369" s="380" t="s">
        <v>2481</v>
      </c>
      <c r="Z369" s="380" t="s">
        <v>2481</v>
      </c>
    </row>
    <row r="370" spans="2:26" x14ac:dyDescent="0.2">
      <c r="B370" s="380" t="s">
        <v>2131</v>
      </c>
      <c r="C370" s="380" t="s">
        <v>2480</v>
      </c>
      <c r="D370" s="380" t="s">
        <v>2547</v>
      </c>
      <c r="E370" s="381">
        <v>3003</v>
      </c>
      <c r="F370" s="382">
        <v>15.153</v>
      </c>
      <c r="G370" s="382">
        <v>3.1829999999999998</v>
      </c>
      <c r="H370" s="382">
        <v>17.023</v>
      </c>
      <c r="I370" s="380">
        <v>1.6539999999999999</v>
      </c>
      <c r="J370" s="380">
        <v>1.887</v>
      </c>
      <c r="K370" s="380">
        <v>7</v>
      </c>
      <c r="L370" s="380">
        <v>44480</v>
      </c>
      <c r="M370" s="380">
        <v>44480</v>
      </c>
      <c r="N370" s="380">
        <v>3.2487451386000002E-4</v>
      </c>
      <c r="O370" s="380">
        <v>3.2487451386000002E-4</v>
      </c>
      <c r="P370" s="380">
        <v>5</v>
      </c>
      <c r="Q370" s="380">
        <v>50755</v>
      </c>
      <c r="R370" s="380">
        <v>3.3829908055000001E-4</v>
      </c>
      <c r="S370" s="380">
        <v>2</v>
      </c>
      <c r="T370" s="380">
        <v>0</v>
      </c>
      <c r="U370" s="380">
        <v>8.0869589731800001E-3</v>
      </c>
      <c r="V370" s="380">
        <v>8.0869589731800001E-3</v>
      </c>
      <c r="W370" s="380">
        <v>0</v>
      </c>
      <c r="X370" s="380">
        <v>0</v>
      </c>
      <c r="Y370" s="380" t="s">
        <v>2481</v>
      </c>
      <c r="Z370" s="380" t="s">
        <v>2481</v>
      </c>
    </row>
    <row r="371" spans="2:26" x14ac:dyDescent="0.2">
      <c r="B371" s="380" t="s">
        <v>2541</v>
      </c>
      <c r="C371" s="380" t="s">
        <v>2480</v>
      </c>
      <c r="D371" s="380" t="s">
        <v>2547</v>
      </c>
      <c r="E371" s="381">
        <v>4240</v>
      </c>
      <c r="F371" s="382">
        <v>16.93</v>
      </c>
      <c r="G371" s="382">
        <v>3.645</v>
      </c>
      <c r="H371" s="382">
        <v>8.0380000000000003</v>
      </c>
      <c r="I371" s="380">
        <v>0.125</v>
      </c>
      <c r="J371" s="380">
        <v>0</v>
      </c>
      <c r="K371" s="380">
        <v>9</v>
      </c>
      <c r="L371" s="380">
        <v>78245</v>
      </c>
      <c r="M371" s="380">
        <v>78245</v>
      </c>
      <c r="N371" s="380">
        <v>5.8933847763000002E-4</v>
      </c>
      <c r="O371" s="380">
        <v>5.8933847763000002E-4</v>
      </c>
      <c r="P371" s="380">
        <v>0</v>
      </c>
      <c r="Q371" s="380">
        <v>0</v>
      </c>
      <c r="R371" s="380">
        <v>0</v>
      </c>
      <c r="S371" s="380">
        <v>1</v>
      </c>
      <c r="T371" s="380">
        <v>0</v>
      </c>
      <c r="U371" s="380">
        <v>5.2771971652699999E-3</v>
      </c>
      <c r="V371" s="380">
        <v>5.2771971652699999E-3</v>
      </c>
      <c r="W371" s="380">
        <v>0</v>
      </c>
      <c r="X371" s="380">
        <v>0</v>
      </c>
      <c r="Y371" s="380" t="s">
        <v>2481</v>
      </c>
      <c r="Z371" s="380" t="s">
        <v>2481</v>
      </c>
    </row>
    <row r="372" spans="2:26" x14ac:dyDescent="0.2">
      <c r="B372" s="380" t="s">
        <v>2006</v>
      </c>
      <c r="C372" s="380" t="s">
        <v>2480</v>
      </c>
      <c r="D372" s="380" t="s">
        <v>1783</v>
      </c>
      <c r="E372" s="381">
        <v>5004</v>
      </c>
      <c r="F372" s="382">
        <v>69.700999999999993</v>
      </c>
      <c r="G372" s="382">
        <v>26.530999999999999</v>
      </c>
      <c r="H372" s="382">
        <v>11.151</v>
      </c>
      <c r="I372" s="380">
        <v>0.32500000000000001</v>
      </c>
      <c r="J372" s="380">
        <v>2.8000000000000001E-2</v>
      </c>
      <c r="K372" s="380">
        <v>21</v>
      </c>
      <c r="L372" s="380">
        <v>256780</v>
      </c>
      <c r="M372" s="380">
        <v>256780</v>
      </c>
      <c r="N372" s="380">
        <v>7.2438961851400002E-3</v>
      </c>
      <c r="O372" s="380">
        <v>7.2438961851400002E-3</v>
      </c>
      <c r="P372" s="380">
        <v>6</v>
      </c>
      <c r="Q372" s="380">
        <v>22250</v>
      </c>
      <c r="R372" s="380">
        <v>1.4364286356999999E-4</v>
      </c>
      <c r="S372" s="380">
        <v>1</v>
      </c>
      <c r="T372" s="380">
        <v>3</v>
      </c>
      <c r="U372" s="380">
        <v>6.6196538341200001E-3</v>
      </c>
      <c r="V372" s="380">
        <v>6.6196538341200001E-3</v>
      </c>
      <c r="W372" s="380">
        <v>1.125784162502E-2</v>
      </c>
      <c r="X372" s="380">
        <v>1.125784162502E-2</v>
      </c>
      <c r="Y372" s="380" t="s">
        <v>2481</v>
      </c>
      <c r="Z372" s="380" t="s">
        <v>2481</v>
      </c>
    </row>
    <row r="373" spans="2:26" x14ac:dyDescent="0.2">
      <c r="B373" s="380" t="s">
        <v>2372</v>
      </c>
      <c r="C373" s="380" t="s">
        <v>2480</v>
      </c>
      <c r="D373" s="380" t="s">
        <v>2547</v>
      </c>
      <c r="E373" s="381">
        <v>3133</v>
      </c>
      <c r="F373" s="382">
        <v>26.047999999999998</v>
      </c>
      <c r="G373" s="382">
        <v>3.371</v>
      </c>
      <c r="H373" s="382">
        <v>10.009</v>
      </c>
      <c r="I373" s="380">
        <v>0.65900000000000003</v>
      </c>
      <c r="J373" s="380">
        <v>1.2999999999999999E-2</v>
      </c>
      <c r="K373" s="380">
        <v>5</v>
      </c>
      <c r="L373" s="380">
        <v>36525</v>
      </c>
      <c r="M373" s="380">
        <v>36525</v>
      </c>
      <c r="N373" s="380">
        <v>3.0473766383E-4</v>
      </c>
      <c r="O373" s="380">
        <v>3.0473766383E-4</v>
      </c>
      <c r="P373" s="380">
        <v>2</v>
      </c>
      <c r="Q373" s="380">
        <v>717</v>
      </c>
      <c r="R373" s="380">
        <v>2.9534046709999999E-5</v>
      </c>
      <c r="S373" s="380">
        <v>6</v>
      </c>
      <c r="T373" s="380">
        <v>0</v>
      </c>
      <c r="U373" s="380">
        <v>2.5294568554559999E-2</v>
      </c>
      <c r="V373" s="380">
        <v>2.5294568554559999E-2</v>
      </c>
      <c r="W373" s="380">
        <v>0</v>
      </c>
      <c r="X373" s="380">
        <v>0</v>
      </c>
      <c r="Y373" s="380" t="s">
        <v>2481</v>
      </c>
      <c r="Z373" s="380" t="s">
        <v>2485</v>
      </c>
    </row>
    <row r="374" spans="2:26" x14ac:dyDescent="0.2">
      <c r="B374" s="380" t="s">
        <v>1896</v>
      </c>
      <c r="C374" s="380" t="s">
        <v>2480</v>
      </c>
      <c r="D374" s="380" t="s">
        <v>1783</v>
      </c>
      <c r="E374" s="381">
        <v>2272</v>
      </c>
      <c r="F374" s="382">
        <v>56.484999999999999</v>
      </c>
      <c r="G374" s="382">
        <v>6.6589999999999998</v>
      </c>
      <c r="H374" s="382">
        <v>9.3780000000000001</v>
      </c>
      <c r="I374" s="380">
        <v>7.3810000000000002</v>
      </c>
      <c r="J374" s="380">
        <v>1.4</v>
      </c>
      <c r="K374" s="380">
        <v>34</v>
      </c>
      <c r="L374" s="380">
        <v>247284</v>
      </c>
      <c r="M374" s="380">
        <v>232143</v>
      </c>
      <c r="N374" s="380">
        <v>5.2490055752200003E-3</v>
      </c>
      <c r="O374" s="380">
        <v>5.1322118450300002E-3</v>
      </c>
      <c r="P374" s="380">
        <v>11</v>
      </c>
      <c r="Q374" s="380">
        <v>46897</v>
      </c>
      <c r="R374" s="380">
        <v>3.0608012049999998E-4</v>
      </c>
      <c r="S374" s="380">
        <v>4</v>
      </c>
      <c r="T374" s="380">
        <v>2</v>
      </c>
      <c r="U374" s="380">
        <v>1.2182794269859999E-2</v>
      </c>
      <c r="V374" s="380">
        <v>1.2182794269859999E-2</v>
      </c>
      <c r="W374" s="380">
        <v>2.3399019738099998E-3</v>
      </c>
      <c r="X374" s="380">
        <v>2.3399019738099998E-3</v>
      </c>
      <c r="Y374" s="380" t="s">
        <v>2481</v>
      </c>
      <c r="Z374" s="380" t="s">
        <v>2481</v>
      </c>
    </row>
    <row r="375" spans="2:26" x14ac:dyDescent="0.2">
      <c r="B375" s="380" t="s">
        <v>2112</v>
      </c>
      <c r="C375" s="380" t="s">
        <v>2504</v>
      </c>
      <c r="D375" s="380" t="s">
        <v>1783</v>
      </c>
      <c r="E375" s="381">
        <v>1831</v>
      </c>
      <c r="F375" s="382">
        <v>158.62299999999999</v>
      </c>
      <c r="G375" s="382">
        <v>1.397</v>
      </c>
      <c r="H375" s="382">
        <v>13.702999999999999</v>
      </c>
      <c r="I375" s="380">
        <v>42.381</v>
      </c>
      <c r="J375" s="380">
        <v>6.226</v>
      </c>
      <c r="K375" s="380">
        <v>45</v>
      </c>
      <c r="L375" s="380">
        <v>653300</v>
      </c>
      <c r="M375" s="380">
        <v>653300</v>
      </c>
      <c r="N375" s="380">
        <v>5.9350009330100002E-3</v>
      </c>
      <c r="O375" s="380">
        <v>5.9350009330100002E-3</v>
      </c>
      <c r="P375" s="380">
        <v>9</v>
      </c>
      <c r="Q375" s="380">
        <v>95976</v>
      </c>
      <c r="R375" s="380">
        <v>5.4503740756000002E-4</v>
      </c>
      <c r="S375" s="380">
        <v>2</v>
      </c>
      <c r="T375" s="380">
        <v>0</v>
      </c>
      <c r="U375" s="380">
        <v>4.9268159746999997E-3</v>
      </c>
      <c r="V375" s="380">
        <v>4.9268159746999997E-3</v>
      </c>
      <c r="W375" s="380">
        <v>0</v>
      </c>
      <c r="X375" s="380">
        <v>0</v>
      </c>
      <c r="Y375" s="380" t="s">
        <v>2481</v>
      </c>
      <c r="Z375" s="380" t="s">
        <v>2481</v>
      </c>
    </row>
    <row r="376" spans="2:26" x14ac:dyDescent="0.2">
      <c r="B376" s="380" t="s">
        <v>2073</v>
      </c>
      <c r="C376" s="380" t="s">
        <v>2504</v>
      </c>
      <c r="D376" s="380" t="s">
        <v>2547</v>
      </c>
      <c r="E376" s="381">
        <v>1743</v>
      </c>
      <c r="F376" s="382">
        <v>12.65</v>
      </c>
      <c r="G376" s="382">
        <v>7.1760000000000002</v>
      </c>
      <c r="H376" s="382">
        <v>8.1750000000000007</v>
      </c>
      <c r="I376" s="380">
        <v>18.315000000000001</v>
      </c>
      <c r="J376" s="380">
        <v>0.53600000000000003</v>
      </c>
      <c r="K376" s="380">
        <v>8</v>
      </c>
      <c r="L376" s="380">
        <v>706301</v>
      </c>
      <c r="M376" s="380">
        <v>706301</v>
      </c>
      <c r="N376" s="380">
        <v>9.4790865387799992E-3</v>
      </c>
      <c r="O376" s="380">
        <v>9.4790865387799992E-3</v>
      </c>
      <c r="P376" s="380">
        <v>6</v>
      </c>
      <c r="Q376" s="380">
        <v>20685</v>
      </c>
      <c r="R376" s="380">
        <v>1.6377971359999999E-4</v>
      </c>
      <c r="S376" s="380">
        <v>2</v>
      </c>
      <c r="T376" s="380">
        <v>0</v>
      </c>
      <c r="U376" s="380">
        <v>4.6677218376100001E-3</v>
      </c>
      <c r="V376" s="380">
        <v>4.6677218376100001E-3</v>
      </c>
      <c r="W376" s="380">
        <v>0</v>
      </c>
      <c r="X376" s="380">
        <v>0</v>
      </c>
      <c r="Y376" s="380" t="s">
        <v>2485</v>
      </c>
      <c r="Z376" s="380" t="s">
        <v>2481</v>
      </c>
    </row>
    <row r="377" spans="2:26" x14ac:dyDescent="0.2">
      <c r="B377" s="380" t="s">
        <v>2314</v>
      </c>
      <c r="C377" s="380" t="s">
        <v>2504</v>
      </c>
      <c r="D377" s="380" t="s">
        <v>2547</v>
      </c>
      <c r="E377" s="381">
        <v>1943</v>
      </c>
      <c r="F377" s="382">
        <v>19.358000000000001</v>
      </c>
      <c r="G377" s="382">
        <v>3.56</v>
      </c>
      <c r="H377" s="382">
        <v>9.6359999999999992</v>
      </c>
      <c r="I377" s="380">
        <v>3.581</v>
      </c>
      <c r="J377" s="380">
        <v>7.4999999999999997E-2</v>
      </c>
      <c r="K377" s="380">
        <v>10</v>
      </c>
      <c r="L377" s="380">
        <v>103234</v>
      </c>
      <c r="M377" s="380">
        <v>103234</v>
      </c>
      <c r="N377" s="380">
        <v>1.81097404629E-3</v>
      </c>
      <c r="O377" s="380">
        <v>1.81097404629E-3</v>
      </c>
      <c r="P377" s="380">
        <v>2</v>
      </c>
      <c r="Q377" s="380">
        <v>2150</v>
      </c>
      <c r="R377" s="380">
        <v>2.9534046709999999E-5</v>
      </c>
      <c r="S377" s="380">
        <v>1</v>
      </c>
      <c r="T377" s="380">
        <v>0</v>
      </c>
      <c r="U377" s="380">
        <v>2.5493252141599999E-3</v>
      </c>
      <c r="V377" s="380">
        <v>2.5493252141599999E-3</v>
      </c>
      <c r="W377" s="380">
        <v>0</v>
      </c>
      <c r="X377" s="380">
        <v>0</v>
      </c>
      <c r="Y377" s="380" t="s">
        <v>2481</v>
      </c>
      <c r="Z377" s="380" t="s">
        <v>2481</v>
      </c>
    </row>
    <row r="378" spans="2:26" x14ac:dyDescent="0.2">
      <c r="B378" s="380" t="s">
        <v>2475</v>
      </c>
      <c r="C378" s="380" t="s">
        <v>2504</v>
      </c>
      <c r="D378" s="380" t="s">
        <v>1783</v>
      </c>
      <c r="E378" s="381">
        <v>1002</v>
      </c>
      <c r="F378" s="382">
        <v>0</v>
      </c>
      <c r="G378" s="382">
        <v>0</v>
      </c>
      <c r="H378" s="382">
        <v>0</v>
      </c>
      <c r="I378" s="380">
        <v>1E-3</v>
      </c>
      <c r="J378" s="380">
        <v>0.157</v>
      </c>
      <c r="K378" s="380">
        <v>1</v>
      </c>
      <c r="L378" s="380">
        <v>425</v>
      </c>
      <c r="M378" s="380">
        <v>425</v>
      </c>
      <c r="N378" s="380">
        <v>9.3971966799999994E-6</v>
      </c>
      <c r="O378" s="380">
        <v>9.3971966799999994E-6</v>
      </c>
      <c r="P378" s="380">
        <v>1</v>
      </c>
      <c r="Q378" s="380">
        <v>48414</v>
      </c>
      <c r="R378" s="380">
        <v>5.4235249421999995E-4</v>
      </c>
      <c r="S378" s="380">
        <v>0</v>
      </c>
      <c r="T378" s="380">
        <v>0</v>
      </c>
      <c r="U378" s="380">
        <v>0</v>
      </c>
      <c r="V378" s="380">
        <v>0</v>
      </c>
      <c r="W378" s="380">
        <v>0</v>
      </c>
      <c r="X378" s="380">
        <v>0</v>
      </c>
      <c r="Y378" s="380" t="s">
        <v>2481</v>
      </c>
      <c r="Z378" s="380" t="s">
        <v>2481</v>
      </c>
    </row>
    <row r="379" spans="2:26" x14ac:dyDescent="0.2">
      <c r="B379" s="380" t="s">
        <v>2542</v>
      </c>
      <c r="C379" s="380" t="s">
        <v>2504</v>
      </c>
      <c r="D379" s="380" t="s">
        <v>1783</v>
      </c>
      <c r="E379" s="381">
        <v>0</v>
      </c>
      <c r="F379" s="382">
        <v>0</v>
      </c>
      <c r="G379" s="382">
        <v>0</v>
      </c>
      <c r="H379" s="382">
        <v>0</v>
      </c>
      <c r="I379" s="380">
        <v>0</v>
      </c>
      <c r="J379" s="380">
        <v>0</v>
      </c>
      <c r="K379" s="380">
        <v>0</v>
      </c>
      <c r="L379" s="380">
        <v>126</v>
      </c>
      <c r="M379" s="380">
        <v>126</v>
      </c>
      <c r="N379" s="380">
        <v>1.34245667E-6</v>
      </c>
      <c r="O379" s="380">
        <v>1.34245667E-6</v>
      </c>
      <c r="P379" s="380">
        <v>0</v>
      </c>
      <c r="Q379" s="380">
        <v>0</v>
      </c>
      <c r="R379" s="380">
        <v>0</v>
      </c>
      <c r="S379" s="380">
        <v>0</v>
      </c>
      <c r="T379" s="380">
        <v>0</v>
      </c>
      <c r="U379" s="380">
        <v>0</v>
      </c>
      <c r="V379" s="380">
        <v>0</v>
      </c>
      <c r="W379" s="380">
        <v>0</v>
      </c>
      <c r="X379" s="380">
        <v>0</v>
      </c>
      <c r="Y379" s="380" t="s">
        <v>2481</v>
      </c>
      <c r="Z379" s="380" t="s">
        <v>2481</v>
      </c>
    </row>
    <row r="380" spans="2:26" x14ac:dyDescent="0.2">
      <c r="B380" s="380" t="s">
        <v>1897</v>
      </c>
      <c r="C380" s="380" t="s">
        <v>2504</v>
      </c>
      <c r="D380" s="380" t="s">
        <v>1779</v>
      </c>
      <c r="E380" s="381">
        <v>1266</v>
      </c>
      <c r="F380" s="382">
        <v>0</v>
      </c>
      <c r="G380" s="382">
        <v>0</v>
      </c>
      <c r="H380" s="382">
        <v>0</v>
      </c>
      <c r="I380" s="380">
        <v>0</v>
      </c>
      <c r="J380" s="380">
        <v>0</v>
      </c>
      <c r="K380" s="380">
        <v>29</v>
      </c>
      <c r="L380" s="380">
        <v>286272</v>
      </c>
      <c r="M380" s="380">
        <v>150147</v>
      </c>
      <c r="N380" s="380">
        <v>3.0379794416199998E-3</v>
      </c>
      <c r="O380" s="380">
        <v>1.19210152194E-3</v>
      </c>
      <c r="P380" s="380">
        <v>7</v>
      </c>
      <c r="Q380" s="380">
        <v>4068</v>
      </c>
      <c r="R380" s="380">
        <v>4.5643526740000003E-5</v>
      </c>
      <c r="S380" s="380">
        <v>0</v>
      </c>
      <c r="T380" s="380">
        <v>5</v>
      </c>
      <c r="U380" s="380">
        <v>0</v>
      </c>
      <c r="V380" s="380">
        <v>0</v>
      </c>
      <c r="W380" s="380">
        <v>3.7682758694799999E-3</v>
      </c>
      <c r="X380" s="380">
        <v>3.7682758694799999E-3</v>
      </c>
      <c r="Y380" s="380" t="s">
        <v>2481</v>
      </c>
      <c r="Z380" s="380" t="s">
        <v>2481</v>
      </c>
    </row>
    <row r="381" spans="2:26" x14ac:dyDescent="0.2">
      <c r="B381" s="380" t="s">
        <v>2218</v>
      </c>
      <c r="C381" s="380" t="s">
        <v>2504</v>
      </c>
      <c r="D381" s="380" t="s">
        <v>2547</v>
      </c>
      <c r="E381" s="381">
        <v>2260</v>
      </c>
      <c r="F381" s="382">
        <v>10.879</v>
      </c>
      <c r="G381" s="382">
        <v>1.0880000000000001</v>
      </c>
      <c r="H381" s="382">
        <v>5.766</v>
      </c>
      <c r="I381" s="380">
        <v>0.71899999999999997</v>
      </c>
      <c r="J381" s="380">
        <v>0.45400000000000001</v>
      </c>
      <c r="K381" s="380">
        <v>7</v>
      </c>
      <c r="L381" s="380">
        <v>46581</v>
      </c>
      <c r="M381" s="380">
        <v>46581</v>
      </c>
      <c r="N381" s="380">
        <v>1.0336916350199999E-3</v>
      </c>
      <c r="O381" s="380">
        <v>1.0336916350199999E-3</v>
      </c>
      <c r="P381" s="380">
        <v>2</v>
      </c>
      <c r="Q381" s="380">
        <v>29414</v>
      </c>
      <c r="R381" s="380">
        <v>3.6514821393E-4</v>
      </c>
      <c r="S381" s="380">
        <v>3</v>
      </c>
      <c r="T381" s="380">
        <v>0</v>
      </c>
      <c r="U381" s="380">
        <v>9.0199663580399995E-3</v>
      </c>
      <c r="V381" s="380">
        <v>9.0199663580399995E-3</v>
      </c>
      <c r="W381" s="380">
        <v>0</v>
      </c>
      <c r="X381" s="380">
        <v>0</v>
      </c>
      <c r="Y381" s="380" t="s">
        <v>2481</v>
      </c>
      <c r="Z381" s="380" t="s">
        <v>2481</v>
      </c>
    </row>
    <row r="382" spans="2:26" x14ac:dyDescent="0.2">
      <c r="B382" s="380" t="s">
        <v>2090</v>
      </c>
      <c r="C382" s="380" t="s">
        <v>2504</v>
      </c>
      <c r="D382" s="380" t="s">
        <v>2547</v>
      </c>
      <c r="E382" s="381">
        <v>1132</v>
      </c>
      <c r="F382" s="382">
        <v>5.6189999999999998</v>
      </c>
      <c r="G382" s="382">
        <v>1.1719999999999999</v>
      </c>
      <c r="H382" s="382">
        <v>10.148999999999999</v>
      </c>
      <c r="I382" s="380">
        <v>16.574000000000002</v>
      </c>
      <c r="J382" s="380">
        <v>0.68100000000000005</v>
      </c>
      <c r="K382" s="380">
        <v>2</v>
      </c>
      <c r="L382" s="380">
        <v>329456</v>
      </c>
      <c r="M382" s="380">
        <v>329456</v>
      </c>
      <c r="N382" s="380">
        <v>1.7371389295E-3</v>
      </c>
      <c r="O382" s="380">
        <v>1.7371389295E-3</v>
      </c>
      <c r="P382" s="380">
        <v>2</v>
      </c>
      <c r="Q382" s="380">
        <v>13530</v>
      </c>
      <c r="R382" s="380">
        <v>9.1287053480000005E-5</v>
      </c>
      <c r="S382" s="380">
        <v>2</v>
      </c>
      <c r="T382" s="380">
        <v>0</v>
      </c>
      <c r="U382" s="380">
        <v>2.5305308207899998E-3</v>
      </c>
      <c r="V382" s="380">
        <v>2.5305308207899998E-3</v>
      </c>
      <c r="W382" s="380">
        <v>0</v>
      </c>
      <c r="X382" s="380">
        <v>0</v>
      </c>
      <c r="Y382" s="380" t="s">
        <v>2485</v>
      </c>
      <c r="Z382" s="380" t="s">
        <v>2481</v>
      </c>
    </row>
    <row r="383" spans="2:26" x14ac:dyDescent="0.2">
      <c r="B383" s="380" t="s">
        <v>2389</v>
      </c>
      <c r="C383" s="380" t="s">
        <v>2504</v>
      </c>
      <c r="D383" s="380" t="s">
        <v>1779</v>
      </c>
      <c r="E383" s="381">
        <v>1276</v>
      </c>
      <c r="F383" s="382">
        <v>262.98099999999999</v>
      </c>
      <c r="G383" s="382">
        <v>1.002</v>
      </c>
      <c r="H383" s="382">
        <v>9.952</v>
      </c>
      <c r="I383" s="380">
        <v>9.1020000000000003</v>
      </c>
      <c r="J383" s="380">
        <v>1.081</v>
      </c>
      <c r="K383" s="380">
        <v>36</v>
      </c>
      <c r="L383" s="380">
        <v>390434</v>
      </c>
      <c r="M383" s="380">
        <v>390434</v>
      </c>
      <c r="N383" s="380">
        <v>5.0973079716399999E-3</v>
      </c>
      <c r="O383" s="380">
        <v>5.0973079716399999E-3</v>
      </c>
      <c r="P383" s="380">
        <v>4</v>
      </c>
      <c r="Q383" s="380">
        <v>46375</v>
      </c>
      <c r="R383" s="380">
        <v>3.3561416721E-4</v>
      </c>
      <c r="S383" s="380">
        <v>0</v>
      </c>
      <c r="T383" s="380">
        <v>0</v>
      </c>
      <c r="U383" s="380">
        <v>0</v>
      </c>
      <c r="V383" s="380">
        <v>0</v>
      </c>
      <c r="W383" s="380">
        <v>0</v>
      </c>
      <c r="X383" s="380">
        <v>0</v>
      </c>
      <c r="Y383" s="380" t="s">
        <v>2481</v>
      </c>
      <c r="Z383" s="380" t="s">
        <v>2481</v>
      </c>
    </row>
    <row r="384" spans="2:26" x14ac:dyDescent="0.2">
      <c r="B384" s="380" t="s">
        <v>2082</v>
      </c>
      <c r="C384" s="380" t="s">
        <v>2495</v>
      </c>
      <c r="D384" s="380" t="s">
        <v>1779</v>
      </c>
      <c r="E384" s="381">
        <v>1490</v>
      </c>
      <c r="F384" s="382">
        <v>320.30399999999997</v>
      </c>
      <c r="G384" s="382">
        <v>0.215</v>
      </c>
      <c r="H384" s="382">
        <v>4.1859999999999999</v>
      </c>
      <c r="I384" s="380">
        <v>0</v>
      </c>
      <c r="J384" s="380">
        <v>0</v>
      </c>
      <c r="K384" s="380">
        <v>38</v>
      </c>
      <c r="L384" s="380">
        <v>398778</v>
      </c>
      <c r="M384" s="380">
        <v>398778</v>
      </c>
      <c r="N384" s="380">
        <v>7.9822473530099993E-3</v>
      </c>
      <c r="O384" s="380">
        <v>7.9822473530099993E-3</v>
      </c>
      <c r="P384" s="380">
        <v>12</v>
      </c>
      <c r="Q384" s="380">
        <v>276627</v>
      </c>
      <c r="R384" s="380">
        <v>7.5177573455999995E-4</v>
      </c>
      <c r="S384" s="380">
        <v>3</v>
      </c>
      <c r="T384" s="380">
        <v>0</v>
      </c>
      <c r="U384" s="380">
        <v>6.0142058764699998E-3</v>
      </c>
      <c r="V384" s="380">
        <v>6.0142058764699998E-3</v>
      </c>
      <c r="W384" s="380">
        <v>0</v>
      </c>
      <c r="X384" s="380">
        <v>0</v>
      </c>
      <c r="Y384" s="380" t="s">
        <v>2481</v>
      </c>
      <c r="Z384" s="380" t="s">
        <v>2481</v>
      </c>
    </row>
    <row r="385" spans="2:26" x14ac:dyDescent="0.2">
      <c r="B385" s="380" t="s">
        <v>1978</v>
      </c>
      <c r="C385" s="380" t="s">
        <v>2495</v>
      </c>
      <c r="D385" s="380" t="s">
        <v>1779</v>
      </c>
      <c r="E385" s="381">
        <v>997</v>
      </c>
      <c r="F385" s="382">
        <v>212.78200000000001</v>
      </c>
      <c r="G385" s="382">
        <v>2.3969999999999998</v>
      </c>
      <c r="H385" s="382">
        <v>3.7519999999999998</v>
      </c>
      <c r="I385" s="380">
        <v>0</v>
      </c>
      <c r="J385" s="380">
        <v>0</v>
      </c>
      <c r="K385" s="380">
        <v>41</v>
      </c>
      <c r="L385" s="380">
        <v>692798</v>
      </c>
      <c r="M385" s="380">
        <v>536341</v>
      </c>
      <c r="N385" s="380">
        <v>7.4667439921700003E-3</v>
      </c>
      <c r="O385" s="380">
        <v>6.0531371198700003E-3</v>
      </c>
      <c r="P385" s="380">
        <v>40</v>
      </c>
      <c r="Q385" s="380">
        <v>400286</v>
      </c>
      <c r="R385" s="380">
        <v>2.6473245509799999E-3</v>
      </c>
      <c r="S385" s="380">
        <v>1</v>
      </c>
      <c r="T385" s="380">
        <v>0</v>
      </c>
      <c r="U385" s="380">
        <v>1.3370868421799999E-3</v>
      </c>
      <c r="V385" s="380">
        <v>1.3370868421799999E-3</v>
      </c>
      <c r="W385" s="380">
        <v>0</v>
      </c>
      <c r="X385" s="380">
        <v>0</v>
      </c>
      <c r="Y385" s="380" t="s">
        <v>2485</v>
      </c>
      <c r="Z385" s="380" t="s">
        <v>2481</v>
      </c>
    </row>
    <row r="386" spans="2:26" x14ac:dyDescent="0.2">
      <c r="B386" s="380" t="s">
        <v>1898</v>
      </c>
      <c r="C386" s="380" t="s">
        <v>2495</v>
      </c>
      <c r="D386" s="380" t="s">
        <v>1783</v>
      </c>
      <c r="E386" s="381">
        <v>739</v>
      </c>
      <c r="F386" s="382">
        <v>134.285</v>
      </c>
      <c r="G386" s="382">
        <v>4.6429999999999998</v>
      </c>
      <c r="H386" s="382">
        <v>2.093</v>
      </c>
      <c r="I386" s="380">
        <v>0</v>
      </c>
      <c r="J386" s="380">
        <v>0</v>
      </c>
      <c r="K386" s="380">
        <v>19</v>
      </c>
      <c r="L386" s="380">
        <v>170059</v>
      </c>
      <c r="M386" s="380">
        <v>134959</v>
      </c>
      <c r="N386" s="380">
        <v>2.23787526698E-3</v>
      </c>
      <c r="O386" s="380">
        <v>2.1573278668499999E-3</v>
      </c>
      <c r="P386" s="380">
        <v>21</v>
      </c>
      <c r="Q386" s="380">
        <v>288728</v>
      </c>
      <c r="R386" s="380">
        <v>1.7962070229300001E-3</v>
      </c>
      <c r="S386" s="380">
        <v>1</v>
      </c>
      <c r="T386" s="380">
        <v>0</v>
      </c>
      <c r="U386" s="380">
        <v>9.9878776163000007E-4</v>
      </c>
      <c r="V386" s="380">
        <v>9.9878776163000007E-4</v>
      </c>
      <c r="W386" s="380">
        <v>0</v>
      </c>
      <c r="X386" s="380">
        <v>0</v>
      </c>
      <c r="Y386" s="380" t="s">
        <v>2485</v>
      </c>
      <c r="Z386" s="380" t="s">
        <v>2481</v>
      </c>
    </row>
    <row r="387" spans="2:26" x14ac:dyDescent="0.2">
      <c r="B387" s="380" t="s">
        <v>1899</v>
      </c>
      <c r="C387" s="380" t="s">
        <v>2497</v>
      </c>
      <c r="D387" s="380" t="s">
        <v>1783</v>
      </c>
      <c r="E387" s="381">
        <v>141</v>
      </c>
      <c r="F387" s="382">
        <v>62.115000000000002</v>
      </c>
      <c r="G387" s="382">
        <v>1.407</v>
      </c>
      <c r="H387" s="382">
        <v>11.689</v>
      </c>
      <c r="I387" s="380">
        <v>5.141</v>
      </c>
      <c r="J387" s="380">
        <v>64.049000000000007</v>
      </c>
      <c r="K387" s="380">
        <v>12</v>
      </c>
      <c r="L387" s="380">
        <v>13133</v>
      </c>
      <c r="M387" s="380">
        <v>12940</v>
      </c>
      <c r="N387" s="380">
        <v>9.2629510149999999E-5</v>
      </c>
      <c r="O387" s="380">
        <v>8.9944596809999998E-5</v>
      </c>
      <c r="P387" s="380">
        <v>12</v>
      </c>
      <c r="Q387" s="380">
        <v>163628</v>
      </c>
      <c r="R387" s="380">
        <v>5.6920162759000002E-4</v>
      </c>
      <c r="S387" s="380">
        <v>1</v>
      </c>
      <c r="T387" s="380">
        <v>0</v>
      </c>
      <c r="U387" s="380">
        <v>1.9197130365000001E-4</v>
      </c>
      <c r="V387" s="380">
        <v>1.9197130365000001E-4</v>
      </c>
      <c r="W387" s="380">
        <v>0</v>
      </c>
      <c r="X387" s="380">
        <v>0</v>
      </c>
      <c r="Y387" s="380" t="s">
        <v>2485</v>
      </c>
      <c r="Z387" s="380" t="s">
        <v>2481</v>
      </c>
    </row>
    <row r="388" spans="2:26" x14ac:dyDescent="0.2">
      <c r="B388" s="380" t="s">
        <v>2051</v>
      </c>
      <c r="C388" s="380" t="s">
        <v>2497</v>
      </c>
      <c r="D388" s="380" t="s">
        <v>1783</v>
      </c>
      <c r="E388" s="381">
        <v>83</v>
      </c>
      <c r="F388" s="382">
        <v>103.325</v>
      </c>
      <c r="G388" s="382">
        <v>0.78500000000000003</v>
      </c>
      <c r="H388" s="382">
        <v>8.3330000000000002</v>
      </c>
      <c r="I388" s="380">
        <v>32.439</v>
      </c>
      <c r="J388" s="380">
        <v>66.007000000000005</v>
      </c>
      <c r="K388" s="380">
        <v>5</v>
      </c>
      <c r="L388" s="380">
        <v>55867</v>
      </c>
      <c r="M388" s="380">
        <v>55867</v>
      </c>
      <c r="N388" s="380">
        <v>1.4230040690000001E-4</v>
      </c>
      <c r="O388" s="380">
        <v>1.4230040690000001E-4</v>
      </c>
      <c r="P388" s="380">
        <v>10</v>
      </c>
      <c r="Q388" s="380">
        <v>113677</v>
      </c>
      <c r="R388" s="380">
        <v>4.0810682733000001E-4</v>
      </c>
      <c r="S388" s="380">
        <v>1</v>
      </c>
      <c r="T388" s="380">
        <v>2</v>
      </c>
      <c r="U388" s="380">
        <v>1.1008144685E-4</v>
      </c>
      <c r="V388" s="380">
        <v>1.1008144685E-4</v>
      </c>
      <c r="W388" s="380">
        <v>1.6512217027E-4</v>
      </c>
      <c r="X388" s="380">
        <v>1.6512217027E-4</v>
      </c>
      <c r="Y388" s="380" t="s">
        <v>2485</v>
      </c>
      <c r="Z388" s="380" t="s">
        <v>2481</v>
      </c>
    </row>
    <row r="389" spans="2:26" x14ac:dyDescent="0.2">
      <c r="B389" s="380" t="s">
        <v>2017</v>
      </c>
      <c r="C389" s="380" t="s">
        <v>2500</v>
      </c>
      <c r="D389" s="380" t="s">
        <v>1783</v>
      </c>
      <c r="E389" s="381">
        <v>1717</v>
      </c>
      <c r="F389" s="382">
        <v>92.480999999999995</v>
      </c>
      <c r="G389" s="382">
        <v>2.609</v>
      </c>
      <c r="H389" s="382">
        <v>8.9629999999999992</v>
      </c>
      <c r="I389" s="380">
        <v>2.0030000000000001</v>
      </c>
      <c r="J389" s="380">
        <v>2.8000000000000001E-2</v>
      </c>
      <c r="K389" s="380">
        <v>30</v>
      </c>
      <c r="L389" s="380">
        <v>233646</v>
      </c>
      <c r="M389" s="380">
        <v>233646</v>
      </c>
      <c r="N389" s="380">
        <v>1.59752343594E-3</v>
      </c>
      <c r="O389" s="380">
        <v>1.59752343594E-3</v>
      </c>
      <c r="P389" s="380">
        <v>4</v>
      </c>
      <c r="Q389" s="380">
        <v>3270</v>
      </c>
      <c r="R389" s="380">
        <v>2.550667671E-5</v>
      </c>
      <c r="S389" s="380">
        <v>11</v>
      </c>
      <c r="T389" s="380">
        <v>4</v>
      </c>
      <c r="U389" s="380">
        <v>2.350910118499E-2</v>
      </c>
      <c r="V389" s="380">
        <v>2.350910118499E-2</v>
      </c>
      <c r="W389" s="380">
        <v>6.2437659668399996E-3</v>
      </c>
      <c r="X389" s="380">
        <v>6.2437659668399996E-3</v>
      </c>
      <c r="Y389" s="380" t="s">
        <v>2481</v>
      </c>
      <c r="Z389" s="380" t="s">
        <v>2485</v>
      </c>
    </row>
    <row r="390" spans="2:26" x14ac:dyDescent="0.2">
      <c r="B390" s="380" t="s">
        <v>1979</v>
      </c>
      <c r="C390" s="380" t="s">
        <v>2500</v>
      </c>
      <c r="D390" s="380" t="s">
        <v>1779</v>
      </c>
      <c r="E390" s="381">
        <v>2352</v>
      </c>
      <c r="F390" s="382">
        <v>227.96199999999999</v>
      </c>
      <c r="G390" s="382">
        <v>5.5490000000000004</v>
      </c>
      <c r="H390" s="382">
        <v>5.2190000000000003</v>
      </c>
      <c r="I390" s="380">
        <v>11.906000000000001</v>
      </c>
      <c r="J390" s="380">
        <v>0.222</v>
      </c>
      <c r="K390" s="380">
        <v>42</v>
      </c>
      <c r="L390" s="380">
        <v>690895</v>
      </c>
      <c r="M390" s="380">
        <v>690687</v>
      </c>
      <c r="N390" s="380">
        <v>7.2009375717400001E-3</v>
      </c>
      <c r="O390" s="380">
        <v>7.19959511507E-3</v>
      </c>
      <c r="P390" s="380">
        <v>6</v>
      </c>
      <c r="Q390" s="380">
        <v>12870</v>
      </c>
      <c r="R390" s="380">
        <v>9.3971966819999994E-5</v>
      </c>
      <c r="S390" s="380">
        <v>3</v>
      </c>
      <c r="T390" s="380">
        <v>3</v>
      </c>
      <c r="U390" s="380">
        <v>9.4723742554399994E-3</v>
      </c>
      <c r="V390" s="380">
        <v>9.4723742554399994E-3</v>
      </c>
      <c r="W390" s="380">
        <v>4.9939388081400001E-3</v>
      </c>
      <c r="X390" s="380">
        <v>4.9939388081400001E-3</v>
      </c>
      <c r="Y390" s="380" t="s">
        <v>2481</v>
      </c>
      <c r="Z390" s="380" t="s">
        <v>2481</v>
      </c>
    </row>
    <row r="391" spans="2:26" x14ac:dyDescent="0.2">
      <c r="B391" s="380" t="s">
        <v>2045</v>
      </c>
      <c r="C391" s="380" t="s">
        <v>2500</v>
      </c>
      <c r="D391" s="380" t="s">
        <v>1779</v>
      </c>
      <c r="E391" s="381">
        <v>3654</v>
      </c>
      <c r="F391" s="382">
        <v>605.12199999999996</v>
      </c>
      <c r="G391" s="382">
        <v>13.055</v>
      </c>
      <c r="H391" s="382">
        <v>9.76</v>
      </c>
      <c r="I391" s="380">
        <v>23.172999999999998</v>
      </c>
      <c r="J391" s="380">
        <v>1.9670000000000001</v>
      </c>
      <c r="K391" s="380">
        <v>123</v>
      </c>
      <c r="L391" s="380">
        <v>1373531</v>
      </c>
      <c r="M391" s="380">
        <v>1373531</v>
      </c>
      <c r="N391" s="380">
        <v>2.97367576718E-2</v>
      </c>
      <c r="O391" s="380">
        <v>2.97367576718E-2</v>
      </c>
      <c r="P391" s="380">
        <v>27</v>
      </c>
      <c r="Q391" s="380">
        <v>116567</v>
      </c>
      <c r="R391" s="380">
        <v>6.4974902772999997E-4</v>
      </c>
      <c r="S391" s="380">
        <v>9</v>
      </c>
      <c r="T391" s="380">
        <v>12</v>
      </c>
      <c r="U391" s="380">
        <v>4.4050030675129997E-2</v>
      </c>
      <c r="V391" s="380">
        <v>4.4050030675129997E-2</v>
      </c>
      <c r="W391" s="380">
        <v>1.0049630623050001E-2</v>
      </c>
      <c r="X391" s="380">
        <v>1.0049630623050001E-2</v>
      </c>
      <c r="Y391" s="380" t="s">
        <v>2481</v>
      </c>
      <c r="Z391" s="380" t="s">
        <v>2481</v>
      </c>
    </row>
    <row r="392" spans="2:26" x14ac:dyDescent="0.2">
      <c r="B392" s="380" t="s">
        <v>2012</v>
      </c>
      <c r="C392" s="380" t="s">
        <v>2500</v>
      </c>
      <c r="D392" s="380" t="s">
        <v>1783</v>
      </c>
      <c r="E392" s="381">
        <v>2185</v>
      </c>
      <c r="F392" s="382">
        <v>35.030999999999999</v>
      </c>
      <c r="G392" s="382">
        <v>2.6230000000000002</v>
      </c>
      <c r="H392" s="382">
        <v>4.5810000000000004</v>
      </c>
      <c r="I392" s="380">
        <v>1.0169999999999999</v>
      </c>
      <c r="J392" s="380">
        <v>2.5409999999999999</v>
      </c>
      <c r="K392" s="380">
        <v>3</v>
      </c>
      <c r="L392" s="380">
        <v>65158</v>
      </c>
      <c r="M392" s="380">
        <v>65158</v>
      </c>
      <c r="N392" s="380">
        <v>2.9950208282200001E-3</v>
      </c>
      <c r="O392" s="380">
        <v>2.9950208282200001E-3</v>
      </c>
      <c r="P392" s="380">
        <v>9</v>
      </c>
      <c r="Q392" s="380">
        <v>162778</v>
      </c>
      <c r="R392" s="380">
        <v>7.9876171797000001E-4</v>
      </c>
      <c r="S392" s="380">
        <v>4</v>
      </c>
      <c r="T392" s="380">
        <v>0</v>
      </c>
      <c r="U392" s="380">
        <v>1.1716961805770001E-2</v>
      </c>
      <c r="V392" s="380">
        <v>1.1716961805770001E-2</v>
      </c>
      <c r="W392" s="380">
        <v>0</v>
      </c>
      <c r="X392" s="380">
        <v>0</v>
      </c>
      <c r="Y392" s="380" t="s">
        <v>2481</v>
      </c>
      <c r="Z392" s="380" t="s">
        <v>2481</v>
      </c>
    </row>
    <row r="393" spans="2:26" x14ac:dyDescent="0.2">
      <c r="B393" s="380" t="s">
        <v>2074</v>
      </c>
      <c r="C393" s="380" t="s">
        <v>2500</v>
      </c>
      <c r="D393" s="380" t="s">
        <v>1783</v>
      </c>
      <c r="E393" s="381">
        <v>1606</v>
      </c>
      <c r="F393" s="382">
        <v>22.318999999999999</v>
      </c>
      <c r="G393" s="382">
        <v>3.214</v>
      </c>
      <c r="H393" s="382">
        <v>5.617</v>
      </c>
      <c r="I393" s="380">
        <v>0.97299999999999998</v>
      </c>
      <c r="J393" s="380">
        <v>0.02</v>
      </c>
      <c r="K393" s="380">
        <v>26</v>
      </c>
      <c r="L393" s="380">
        <v>118587</v>
      </c>
      <c r="M393" s="380">
        <v>118587</v>
      </c>
      <c r="N393" s="380">
        <v>7.1150203448999997E-4</v>
      </c>
      <c r="O393" s="380">
        <v>7.1150203448999997E-4</v>
      </c>
      <c r="P393" s="380">
        <v>3</v>
      </c>
      <c r="Q393" s="380">
        <v>2435</v>
      </c>
      <c r="R393" s="380">
        <v>6.8465290110000004E-5</v>
      </c>
      <c r="S393" s="380">
        <v>4</v>
      </c>
      <c r="T393" s="380">
        <v>2</v>
      </c>
      <c r="U393" s="380">
        <v>1.1127623328139999E-2</v>
      </c>
      <c r="V393" s="380">
        <v>1.1127623328139999E-2</v>
      </c>
      <c r="W393" s="380">
        <v>1.82574106964E-3</v>
      </c>
      <c r="X393" s="380">
        <v>1.82574106964E-3</v>
      </c>
      <c r="Y393" s="380" t="s">
        <v>2481</v>
      </c>
      <c r="Z393" s="380" t="s">
        <v>2481</v>
      </c>
    </row>
    <row r="394" spans="2:26" x14ac:dyDescent="0.2">
      <c r="B394" s="380" t="s">
        <v>1987</v>
      </c>
      <c r="C394" s="380" t="s">
        <v>2500</v>
      </c>
      <c r="D394" s="380" t="s">
        <v>2547</v>
      </c>
      <c r="E394" s="381">
        <v>143</v>
      </c>
      <c r="F394" s="382">
        <v>12.792999999999999</v>
      </c>
      <c r="G394" s="382">
        <v>0.27800000000000002</v>
      </c>
      <c r="H394" s="382">
        <v>5.1790000000000003</v>
      </c>
      <c r="I394" s="380">
        <v>1.4999999999999999E-2</v>
      </c>
      <c r="J394" s="380">
        <v>0.05</v>
      </c>
      <c r="K394" s="380">
        <v>6</v>
      </c>
      <c r="L394" s="380">
        <v>1545</v>
      </c>
      <c r="M394" s="380">
        <v>1545</v>
      </c>
      <c r="N394" s="380">
        <v>2.013685003E-5</v>
      </c>
      <c r="O394" s="380">
        <v>2.013685003E-5</v>
      </c>
      <c r="P394" s="380">
        <v>3</v>
      </c>
      <c r="Q394" s="380">
        <v>5210</v>
      </c>
      <c r="R394" s="380">
        <v>1.8794393359999999E-5</v>
      </c>
      <c r="S394" s="380">
        <v>1</v>
      </c>
      <c r="T394" s="380">
        <v>0</v>
      </c>
      <c r="U394" s="380">
        <v>1.5572497359E-4</v>
      </c>
      <c r="V394" s="380">
        <v>1.5572497359E-4</v>
      </c>
      <c r="W394" s="380">
        <v>0</v>
      </c>
      <c r="X394" s="380">
        <v>0</v>
      </c>
      <c r="Y394" s="380" t="s">
        <v>2481</v>
      </c>
      <c r="Z394" s="380" t="s">
        <v>2481</v>
      </c>
    </row>
    <row r="395" spans="2:26" x14ac:dyDescent="0.2">
      <c r="B395" s="380" t="s">
        <v>1997</v>
      </c>
      <c r="C395" s="380" t="s">
        <v>2500</v>
      </c>
      <c r="D395" s="380" t="s">
        <v>1779</v>
      </c>
      <c r="E395" s="381">
        <v>1728</v>
      </c>
      <c r="F395" s="382">
        <v>204.441</v>
      </c>
      <c r="G395" s="382">
        <v>4.6470000000000002</v>
      </c>
      <c r="H395" s="382">
        <v>6.0549999999999997</v>
      </c>
      <c r="I395" s="380">
        <v>11.38</v>
      </c>
      <c r="J395" s="380">
        <v>3.964</v>
      </c>
      <c r="K395" s="380">
        <v>50</v>
      </c>
      <c r="L395" s="380">
        <v>411448</v>
      </c>
      <c r="M395" s="380">
        <v>411448</v>
      </c>
      <c r="N395" s="380">
        <v>3.0232124182599999E-3</v>
      </c>
      <c r="O395" s="380">
        <v>3.0232124182599999E-3</v>
      </c>
      <c r="P395" s="380">
        <v>30</v>
      </c>
      <c r="Q395" s="380">
        <v>143314</v>
      </c>
      <c r="R395" s="380">
        <v>9.1152807815000003E-4</v>
      </c>
      <c r="S395" s="380">
        <v>0</v>
      </c>
      <c r="T395" s="380">
        <v>1</v>
      </c>
      <c r="U395" s="380">
        <v>0</v>
      </c>
      <c r="V395" s="380">
        <v>0</v>
      </c>
      <c r="W395" s="380">
        <v>5.638318009E-5</v>
      </c>
      <c r="X395" s="380">
        <v>5.638318009E-5</v>
      </c>
      <c r="Y395" s="380" t="s">
        <v>2481</v>
      </c>
      <c r="Z395" s="380" t="s">
        <v>2481</v>
      </c>
    </row>
    <row r="396" spans="2:26" x14ac:dyDescent="0.2">
      <c r="B396" s="380" t="s">
        <v>1900</v>
      </c>
      <c r="C396" s="380" t="s">
        <v>2500</v>
      </c>
      <c r="D396" s="380" t="s">
        <v>1779</v>
      </c>
      <c r="E396" s="381">
        <v>2287</v>
      </c>
      <c r="F396" s="382">
        <v>332.48500000000001</v>
      </c>
      <c r="G396" s="382">
        <v>5.7329999999999997</v>
      </c>
      <c r="H396" s="382">
        <v>5.4980000000000002</v>
      </c>
      <c r="I396" s="380">
        <v>20.591999999999999</v>
      </c>
      <c r="J396" s="380">
        <v>1.5469999999999999</v>
      </c>
      <c r="K396" s="380">
        <v>73</v>
      </c>
      <c r="L396" s="380">
        <v>1286780</v>
      </c>
      <c r="M396" s="380">
        <v>457861</v>
      </c>
      <c r="N396" s="380">
        <v>1.0708776847459999E-2</v>
      </c>
      <c r="O396" s="380">
        <v>7.5687706990000001E-3</v>
      </c>
      <c r="P396" s="380">
        <v>13</v>
      </c>
      <c r="Q396" s="380">
        <v>96658</v>
      </c>
      <c r="R396" s="380">
        <v>5.1818827418000004E-4</v>
      </c>
      <c r="S396" s="380">
        <v>7</v>
      </c>
      <c r="T396" s="380">
        <v>16</v>
      </c>
      <c r="U396" s="380">
        <v>2.1511525661730001E-2</v>
      </c>
      <c r="V396" s="380">
        <v>2.1511525661730001E-2</v>
      </c>
      <c r="W396" s="380">
        <v>1.4157548029739999E-2</v>
      </c>
      <c r="X396" s="380">
        <v>1.22928757167E-2</v>
      </c>
      <c r="Y396" s="380" t="s">
        <v>2481</v>
      </c>
      <c r="Z396" s="380" t="s">
        <v>2481</v>
      </c>
    </row>
    <row r="397" spans="2:26" x14ac:dyDescent="0.2">
      <c r="B397" s="380" t="s">
        <v>2543</v>
      </c>
      <c r="C397" s="380" t="s">
        <v>2506</v>
      </c>
      <c r="D397" s="380" t="s">
        <v>1783</v>
      </c>
      <c r="E397" s="381">
        <v>277</v>
      </c>
      <c r="F397" s="382">
        <v>1.3680000000000001</v>
      </c>
      <c r="G397" s="382">
        <v>2.4580000000000002</v>
      </c>
      <c r="H397" s="382">
        <v>0.71099999999999997</v>
      </c>
      <c r="I397" s="380">
        <v>0</v>
      </c>
      <c r="J397" s="380">
        <v>0</v>
      </c>
      <c r="K397" s="380">
        <v>0</v>
      </c>
      <c r="L397" s="380">
        <v>0</v>
      </c>
      <c r="M397" s="380">
        <v>0</v>
      </c>
      <c r="N397" s="380">
        <v>0</v>
      </c>
      <c r="O397" s="380">
        <v>0</v>
      </c>
      <c r="P397" s="380">
        <v>0</v>
      </c>
      <c r="Q397" s="380">
        <v>0</v>
      </c>
      <c r="R397" s="380">
        <v>0</v>
      </c>
      <c r="S397" s="380">
        <v>0</v>
      </c>
      <c r="T397" s="380">
        <v>0</v>
      </c>
      <c r="U397" s="380">
        <v>0</v>
      </c>
      <c r="V397" s="380">
        <v>0</v>
      </c>
      <c r="W397" s="380">
        <v>0</v>
      </c>
      <c r="X397" s="380">
        <v>0</v>
      </c>
      <c r="Y397" s="380" t="s">
        <v>2481</v>
      </c>
      <c r="Z397" s="380" t="s">
        <v>2481</v>
      </c>
    </row>
    <row r="398" spans="2:26" x14ac:dyDescent="0.2">
      <c r="B398" s="380" t="s">
        <v>2083</v>
      </c>
      <c r="C398" s="380" t="s">
        <v>2506</v>
      </c>
      <c r="D398" s="380" t="s">
        <v>2547</v>
      </c>
      <c r="E398" s="381">
        <v>3506</v>
      </c>
      <c r="F398" s="382">
        <v>12.923</v>
      </c>
      <c r="G398" s="382">
        <v>8.3469999999999995</v>
      </c>
      <c r="H398" s="382">
        <v>11.887</v>
      </c>
      <c r="I398" s="380">
        <v>1.54</v>
      </c>
      <c r="J398" s="380">
        <v>2.33</v>
      </c>
      <c r="K398" s="380">
        <v>8</v>
      </c>
      <c r="L398" s="380">
        <v>81095</v>
      </c>
      <c r="M398" s="380">
        <v>81095</v>
      </c>
      <c r="N398" s="380">
        <v>5.6920162759000002E-4</v>
      </c>
      <c r="O398" s="380">
        <v>5.6920162759000002E-4</v>
      </c>
      <c r="P398" s="380">
        <v>11</v>
      </c>
      <c r="Q398" s="380">
        <v>122675</v>
      </c>
      <c r="R398" s="380">
        <v>8.3635050470000003E-4</v>
      </c>
      <c r="S398" s="380">
        <v>1</v>
      </c>
      <c r="T398" s="380">
        <v>0</v>
      </c>
      <c r="U398" s="380">
        <v>4.7039681676699996E-3</v>
      </c>
      <c r="V398" s="380">
        <v>4.7039681676699996E-3</v>
      </c>
      <c r="W398" s="380">
        <v>0</v>
      </c>
      <c r="X398" s="380">
        <v>0</v>
      </c>
      <c r="Y398" s="380" t="s">
        <v>2481</v>
      </c>
      <c r="Z398" s="380" t="s">
        <v>2481</v>
      </c>
    </row>
    <row r="399" spans="2:26" x14ac:dyDescent="0.2">
      <c r="B399" s="380" t="s">
        <v>1985</v>
      </c>
      <c r="C399" s="380" t="s">
        <v>2506</v>
      </c>
      <c r="D399" s="380" t="s">
        <v>1783</v>
      </c>
      <c r="E399" s="381">
        <v>3503</v>
      </c>
      <c r="F399" s="382">
        <v>61.008000000000003</v>
      </c>
      <c r="G399" s="382">
        <v>6.4749999999999996</v>
      </c>
      <c r="H399" s="382">
        <v>9.952</v>
      </c>
      <c r="I399" s="380">
        <v>2.1269999999999998</v>
      </c>
      <c r="J399" s="380">
        <v>7.7949999999999999</v>
      </c>
      <c r="K399" s="380">
        <v>14</v>
      </c>
      <c r="L399" s="380">
        <v>153507</v>
      </c>
      <c r="M399" s="380">
        <v>153507</v>
      </c>
      <c r="N399" s="380">
        <v>1.13706079852E-3</v>
      </c>
      <c r="O399" s="380">
        <v>1.13706079852E-3</v>
      </c>
      <c r="P399" s="380">
        <v>38</v>
      </c>
      <c r="Q399" s="380">
        <v>562684</v>
      </c>
      <c r="R399" s="380">
        <v>3.01381522158E-3</v>
      </c>
      <c r="S399" s="380">
        <v>0</v>
      </c>
      <c r="T399" s="380">
        <v>3</v>
      </c>
      <c r="U399" s="380">
        <v>0</v>
      </c>
      <c r="V399" s="380">
        <v>0</v>
      </c>
      <c r="W399" s="380">
        <v>1.1120911044790001E-2</v>
      </c>
      <c r="X399" s="380">
        <v>1.1120911044790001E-2</v>
      </c>
      <c r="Y399" s="380" t="s">
        <v>2481</v>
      </c>
      <c r="Z399" s="380" t="s">
        <v>2481</v>
      </c>
    </row>
    <row r="400" spans="2:26" x14ac:dyDescent="0.2">
      <c r="B400" s="380" t="s">
        <v>1901</v>
      </c>
      <c r="C400" s="380" t="s">
        <v>2506</v>
      </c>
      <c r="D400" s="380" t="s">
        <v>1783</v>
      </c>
      <c r="E400" s="381">
        <v>3923</v>
      </c>
      <c r="F400" s="382">
        <v>181.89500000000001</v>
      </c>
      <c r="G400" s="382">
        <v>5.7149999999999999</v>
      </c>
      <c r="H400" s="382">
        <v>11.372999999999999</v>
      </c>
      <c r="I400" s="380">
        <v>1.4710000000000001</v>
      </c>
      <c r="J400" s="380">
        <v>16.314</v>
      </c>
      <c r="K400" s="380">
        <v>48</v>
      </c>
      <c r="L400" s="380">
        <v>158299</v>
      </c>
      <c r="M400" s="380">
        <v>157963</v>
      </c>
      <c r="N400" s="380">
        <v>3.30378586205E-3</v>
      </c>
      <c r="O400" s="380">
        <v>3.3024434053799999E-3</v>
      </c>
      <c r="P400" s="380">
        <v>99</v>
      </c>
      <c r="Q400" s="380">
        <v>1755648</v>
      </c>
      <c r="R400" s="380">
        <v>7.35666254532E-3</v>
      </c>
      <c r="S400" s="380">
        <v>0</v>
      </c>
      <c r="T400" s="380">
        <v>4</v>
      </c>
      <c r="U400" s="380">
        <v>0</v>
      </c>
      <c r="V400" s="380">
        <v>0</v>
      </c>
      <c r="W400" s="380">
        <v>3.8340562462500002E-3</v>
      </c>
      <c r="X400" s="380">
        <v>3.8340562462500002E-3</v>
      </c>
      <c r="Y400" s="380" t="s">
        <v>2481</v>
      </c>
      <c r="Z400" s="380" t="s">
        <v>2481</v>
      </c>
    </row>
    <row r="401" spans="2:26" x14ac:dyDescent="0.2">
      <c r="B401" s="380" t="s">
        <v>2544</v>
      </c>
      <c r="C401" s="380" t="s">
        <v>2506</v>
      </c>
      <c r="D401" s="380" t="s">
        <v>1783</v>
      </c>
      <c r="E401" s="381">
        <v>1262</v>
      </c>
      <c r="F401" s="382">
        <v>3.05</v>
      </c>
      <c r="G401" s="382">
        <v>0</v>
      </c>
      <c r="H401" s="382">
        <v>0</v>
      </c>
      <c r="I401" s="380">
        <v>0</v>
      </c>
      <c r="J401" s="380">
        <v>0</v>
      </c>
      <c r="K401" s="380">
        <v>0</v>
      </c>
      <c r="L401" s="380">
        <v>139</v>
      </c>
      <c r="M401" s="380">
        <v>139</v>
      </c>
      <c r="N401" s="380">
        <v>1.34245667E-6</v>
      </c>
      <c r="O401" s="380">
        <v>1.34245667E-6</v>
      </c>
      <c r="P401" s="380">
        <v>0</v>
      </c>
      <c r="Q401" s="380">
        <v>0</v>
      </c>
      <c r="R401" s="380">
        <v>0</v>
      </c>
      <c r="S401" s="380">
        <v>0</v>
      </c>
      <c r="T401" s="380">
        <v>0</v>
      </c>
      <c r="U401" s="380">
        <v>0</v>
      </c>
      <c r="V401" s="380">
        <v>0</v>
      </c>
      <c r="W401" s="380">
        <v>0</v>
      </c>
      <c r="X401" s="380">
        <v>0</v>
      </c>
      <c r="Y401" s="380" t="s">
        <v>2481</v>
      </c>
      <c r="Z401" s="380" t="s">
        <v>2481</v>
      </c>
    </row>
    <row r="402" spans="2:26" x14ac:dyDescent="0.2">
      <c r="B402" s="380" t="s">
        <v>1902</v>
      </c>
      <c r="C402" s="380" t="s">
        <v>2506</v>
      </c>
      <c r="D402" s="380" t="s">
        <v>1783</v>
      </c>
      <c r="E402" s="381">
        <v>4128</v>
      </c>
      <c r="F402" s="382">
        <v>66.771000000000001</v>
      </c>
      <c r="G402" s="382">
        <v>10.128</v>
      </c>
      <c r="H402" s="382">
        <v>10.82</v>
      </c>
      <c r="I402" s="380">
        <v>3.09</v>
      </c>
      <c r="J402" s="380">
        <v>3.3620000000000001</v>
      </c>
      <c r="K402" s="380">
        <v>28</v>
      </c>
      <c r="L402" s="380">
        <v>193753</v>
      </c>
      <c r="M402" s="380">
        <v>116820</v>
      </c>
      <c r="N402" s="380">
        <v>3.3333199087700002E-3</v>
      </c>
      <c r="O402" s="380">
        <v>9.3703475486000003E-4</v>
      </c>
      <c r="P402" s="380">
        <v>23</v>
      </c>
      <c r="Q402" s="380">
        <v>210846</v>
      </c>
      <c r="R402" s="380">
        <v>1.633769766E-3</v>
      </c>
      <c r="S402" s="380">
        <v>7</v>
      </c>
      <c r="T402" s="380">
        <v>0</v>
      </c>
      <c r="U402" s="380">
        <v>3.5632827361409998E-2</v>
      </c>
      <c r="V402" s="380">
        <v>3.5632827361409998E-2</v>
      </c>
      <c r="W402" s="380">
        <v>0</v>
      </c>
      <c r="X402" s="380">
        <v>0</v>
      </c>
      <c r="Y402" s="380" t="s">
        <v>2481</v>
      </c>
      <c r="Z402" s="380" t="s">
        <v>2481</v>
      </c>
    </row>
    <row r="403" spans="2:26" x14ac:dyDescent="0.2">
      <c r="B403" s="380" t="s">
        <v>1903</v>
      </c>
      <c r="C403" s="380" t="s">
        <v>2506</v>
      </c>
      <c r="D403" s="380" t="s">
        <v>1783</v>
      </c>
      <c r="E403" s="381">
        <v>3565</v>
      </c>
      <c r="F403" s="382">
        <v>82.344999999999999</v>
      </c>
      <c r="G403" s="382">
        <v>25.683</v>
      </c>
      <c r="H403" s="382">
        <v>12.202999999999999</v>
      </c>
      <c r="I403" s="380">
        <v>9.3670000000000009</v>
      </c>
      <c r="J403" s="380">
        <v>5.81</v>
      </c>
      <c r="K403" s="380">
        <v>27</v>
      </c>
      <c r="L403" s="380">
        <v>368978</v>
      </c>
      <c r="M403" s="380">
        <v>355642</v>
      </c>
      <c r="N403" s="380">
        <v>9.9690832229200003E-3</v>
      </c>
      <c r="O403" s="380">
        <v>7.7312079559400003E-3</v>
      </c>
      <c r="P403" s="380">
        <v>11</v>
      </c>
      <c r="Q403" s="380">
        <v>228868</v>
      </c>
      <c r="R403" s="380">
        <v>1.0122123283200001E-3</v>
      </c>
      <c r="S403" s="380">
        <v>0</v>
      </c>
      <c r="T403" s="380">
        <v>0</v>
      </c>
      <c r="U403" s="380">
        <v>0</v>
      </c>
      <c r="V403" s="380">
        <v>0</v>
      </c>
      <c r="W403" s="380">
        <v>0</v>
      </c>
      <c r="X403" s="380">
        <v>0</v>
      </c>
      <c r="Y403" s="380" t="s">
        <v>2481</v>
      </c>
      <c r="Z403" s="380" t="s">
        <v>2481</v>
      </c>
    </row>
    <row r="404" spans="2:26" x14ac:dyDescent="0.2">
      <c r="B404" s="380" t="s">
        <v>2180</v>
      </c>
      <c r="C404" s="380" t="s">
        <v>2506</v>
      </c>
      <c r="D404" s="380" t="s">
        <v>2547</v>
      </c>
      <c r="E404" s="381">
        <v>3535</v>
      </c>
      <c r="F404" s="382">
        <v>8.5939999999999994</v>
      </c>
      <c r="G404" s="382">
        <v>6.8289999999999997</v>
      </c>
      <c r="H404" s="382">
        <v>7.74</v>
      </c>
      <c r="I404" s="380">
        <v>0.55900000000000005</v>
      </c>
      <c r="J404" s="380">
        <v>2.085</v>
      </c>
      <c r="K404" s="380">
        <v>11</v>
      </c>
      <c r="L404" s="380">
        <v>56608</v>
      </c>
      <c r="M404" s="380">
        <v>56608</v>
      </c>
      <c r="N404" s="380">
        <v>5.7188654092999998E-4</v>
      </c>
      <c r="O404" s="380">
        <v>5.7188654092999998E-4</v>
      </c>
      <c r="P404" s="380">
        <v>15</v>
      </c>
      <c r="Q404" s="380">
        <v>211063</v>
      </c>
      <c r="R404" s="380">
        <v>2.1143692534500002E-3</v>
      </c>
      <c r="S404" s="380">
        <v>0</v>
      </c>
      <c r="T404" s="380">
        <v>0</v>
      </c>
      <c r="U404" s="380">
        <v>0</v>
      </c>
      <c r="V404" s="380">
        <v>0</v>
      </c>
      <c r="W404" s="380">
        <v>0</v>
      </c>
      <c r="X404" s="380">
        <v>0</v>
      </c>
      <c r="Y404" s="380" t="s">
        <v>2481</v>
      </c>
      <c r="Z404" s="380" t="s">
        <v>2481</v>
      </c>
    </row>
    <row r="405" spans="2:26" x14ac:dyDescent="0.2">
      <c r="B405" s="380" t="s">
        <v>2023</v>
      </c>
      <c r="C405" s="380" t="s">
        <v>2506</v>
      </c>
      <c r="D405" s="380" t="s">
        <v>1783</v>
      </c>
      <c r="E405" s="381">
        <v>3375</v>
      </c>
      <c r="F405" s="382">
        <v>94.552999999999997</v>
      </c>
      <c r="G405" s="382">
        <v>10.644</v>
      </c>
      <c r="H405" s="382">
        <v>14.888</v>
      </c>
      <c r="I405" s="380">
        <v>5.17</v>
      </c>
      <c r="J405" s="380">
        <v>3.5339999999999998</v>
      </c>
      <c r="K405" s="380">
        <v>46</v>
      </c>
      <c r="L405" s="380">
        <v>343224</v>
      </c>
      <c r="M405" s="380">
        <v>343224</v>
      </c>
      <c r="N405" s="380">
        <v>7.6600577524899996E-3</v>
      </c>
      <c r="O405" s="380">
        <v>7.6600577524899996E-3</v>
      </c>
      <c r="P405" s="380">
        <v>54</v>
      </c>
      <c r="Q405" s="380">
        <v>234632</v>
      </c>
      <c r="R405" s="380">
        <v>2.1412183868199999E-3</v>
      </c>
      <c r="S405" s="380">
        <v>2</v>
      </c>
      <c r="T405" s="380">
        <v>4</v>
      </c>
      <c r="U405" s="380">
        <v>7.75805708931E-3</v>
      </c>
      <c r="V405" s="380">
        <v>7.75805708931E-3</v>
      </c>
      <c r="W405" s="380">
        <v>1.10041173146E-2</v>
      </c>
      <c r="X405" s="380">
        <v>1.10041173146E-2</v>
      </c>
      <c r="Y405" s="380" t="s">
        <v>2481</v>
      </c>
      <c r="Z405" s="380" t="s">
        <v>2481</v>
      </c>
    </row>
    <row r="406" spans="2:26" x14ac:dyDescent="0.2">
      <c r="B406" s="380" t="s">
        <v>2101</v>
      </c>
      <c r="C406" s="380" t="s">
        <v>2506</v>
      </c>
      <c r="D406" s="380" t="s">
        <v>2547</v>
      </c>
      <c r="E406" s="381">
        <v>2814</v>
      </c>
      <c r="F406" s="382">
        <v>10.523</v>
      </c>
      <c r="G406" s="382">
        <v>5.0039999999999996</v>
      </c>
      <c r="H406" s="382">
        <v>10.702</v>
      </c>
      <c r="I406" s="380">
        <v>1.2470000000000001</v>
      </c>
      <c r="J406" s="380">
        <v>6.8159999999999998</v>
      </c>
      <c r="K406" s="380">
        <v>5</v>
      </c>
      <c r="L406" s="380">
        <v>56400</v>
      </c>
      <c r="M406" s="380">
        <v>56400</v>
      </c>
      <c r="N406" s="380">
        <v>2.1747798035000001E-4</v>
      </c>
      <c r="O406" s="380">
        <v>2.1747798035000001E-4</v>
      </c>
      <c r="P406" s="380">
        <v>28</v>
      </c>
      <c r="Q406" s="380">
        <v>308314</v>
      </c>
      <c r="R406" s="380">
        <v>1.86332985637E-3</v>
      </c>
      <c r="S406" s="380">
        <v>0</v>
      </c>
      <c r="T406" s="380">
        <v>0</v>
      </c>
      <c r="U406" s="380">
        <v>0</v>
      </c>
      <c r="V406" s="380">
        <v>0</v>
      </c>
      <c r="W406" s="380">
        <v>0</v>
      </c>
      <c r="X406" s="380">
        <v>0</v>
      </c>
      <c r="Y406" s="380" t="s">
        <v>2481</v>
      </c>
      <c r="Z406" s="380" t="s">
        <v>2481</v>
      </c>
    </row>
    <row r="407" spans="2:26" x14ac:dyDescent="0.2">
      <c r="B407" s="276"/>
      <c r="C407" s="276"/>
      <c r="D407" s="276"/>
      <c r="E407" s="344"/>
      <c r="F407" s="344"/>
      <c r="G407" s="344"/>
      <c r="H407" s="345"/>
      <c r="I407" s="345"/>
      <c r="J407" s="345"/>
      <c r="K407" s="276"/>
      <c r="L407" s="276"/>
      <c r="M407" s="276"/>
      <c r="N407" s="276"/>
      <c r="O407" s="276"/>
      <c r="P407" s="276"/>
      <c r="Q407" s="276"/>
      <c r="R407" s="276"/>
      <c r="S407" s="276"/>
      <c r="T407" s="276"/>
      <c r="U407" s="276"/>
      <c r="V407" s="276"/>
      <c r="W407" s="276"/>
      <c r="X407" s="276"/>
      <c r="Y407" s="276"/>
      <c r="Z407" s="276"/>
    </row>
    <row r="408" spans="2:26" x14ac:dyDescent="0.2">
      <c r="B408" s="276"/>
      <c r="C408" s="276"/>
      <c r="D408" s="276"/>
      <c r="E408" s="344"/>
      <c r="F408" s="344"/>
      <c r="G408" s="344"/>
      <c r="H408" s="345"/>
      <c r="I408" s="345"/>
      <c r="J408" s="345"/>
      <c r="K408" s="276"/>
      <c r="L408" s="276"/>
      <c r="M408" s="276"/>
      <c r="N408" s="276"/>
      <c r="O408" s="276"/>
      <c r="P408" s="276"/>
      <c r="Q408" s="276"/>
      <c r="R408" s="276"/>
      <c r="S408" s="276"/>
      <c r="T408" s="276"/>
      <c r="U408" s="276"/>
      <c r="V408" s="276"/>
      <c r="W408" s="276"/>
      <c r="X408" s="276"/>
      <c r="Y408" s="276"/>
      <c r="Z408" s="276"/>
    </row>
  </sheetData>
  <phoneticPr fontId="31" type="noConversion"/>
  <dataValidations count="1">
    <dataValidation type="list" allowBlank="1" showInputMessage="1" showErrorMessage="1" sqref="D7:D408">
      <formula1>"CBD, Urban, Rural short, Rural long"</formula1>
    </dataValidation>
  </dataValidations>
  <pageMargins left="0.23622047244094491" right="0.23622047244094491" top="0.74803149606299213" bottom="0.74803149606299213" header="0.31496062992125984" footer="0.31496062992125984"/>
  <pageSetup paperSize="8" scale="36" fitToHeight="0" orientation="landscape" r:id="rId1"/>
  <headerFooter alignWithMargins="0">
    <oddHeader>&amp;R&amp;A</oddHeader>
    <oddFooter>&amp;L&amp;D&amp;C&amp;F&amp;R&amp;P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3"/>
  <sheetViews>
    <sheetView view="pageBreakPreview" zoomScale="75" zoomScaleNormal="100" workbookViewId="0">
      <selection activeCell="I17" sqref="I17"/>
    </sheetView>
  </sheetViews>
  <sheetFormatPr defaultRowHeight="12.75" x14ac:dyDescent="0.2"/>
  <cols>
    <col min="1" max="1" width="10.85546875" customWidth="1"/>
    <col min="2" max="2" width="78.5703125" bestFit="1" customWidth="1"/>
    <col min="4" max="4" width="18.42578125" style="339" bestFit="1" customWidth="1"/>
  </cols>
  <sheetData>
    <row r="1" spans="2:14" ht="20.25" x14ac:dyDescent="0.3">
      <c r="B1" s="113" t="str">
        <f>Cover!C22</f>
        <v>Powercor Australia Ltd</v>
      </c>
    </row>
    <row r="2" spans="2:14" ht="20.25" x14ac:dyDescent="0.3">
      <c r="B2" s="113" t="s">
        <v>3069</v>
      </c>
    </row>
    <row r="3" spans="2:14" ht="20.25" x14ac:dyDescent="0.3">
      <c r="B3" s="83">
        <f>Cover!C26</f>
        <v>2013</v>
      </c>
    </row>
    <row r="5" spans="2:14" ht="15.75" x14ac:dyDescent="0.25">
      <c r="B5" s="84" t="s">
        <v>2795</v>
      </c>
      <c r="C5" s="82"/>
      <c r="D5" s="346"/>
      <c r="E5" s="82"/>
      <c r="F5" s="82"/>
      <c r="G5" s="82"/>
      <c r="H5" s="82"/>
      <c r="I5" s="82"/>
      <c r="J5" s="82"/>
      <c r="K5" s="82"/>
      <c r="L5" s="82"/>
      <c r="M5" s="82"/>
      <c r="N5" s="82"/>
    </row>
    <row r="6" spans="2:14" x14ac:dyDescent="0.2">
      <c r="B6" s="82"/>
      <c r="C6" s="82"/>
      <c r="D6" s="346"/>
      <c r="E6" s="82"/>
      <c r="F6" s="82"/>
      <c r="G6" s="82"/>
      <c r="H6" s="82"/>
      <c r="I6" s="82"/>
      <c r="J6" s="82"/>
      <c r="K6" s="82"/>
      <c r="L6" s="82"/>
      <c r="M6" s="82"/>
      <c r="N6" s="82"/>
    </row>
    <row r="7" spans="2:14" x14ac:dyDescent="0.2">
      <c r="B7" s="551" t="s">
        <v>2647</v>
      </c>
      <c r="C7" s="552"/>
      <c r="D7" s="347" t="s">
        <v>2648</v>
      </c>
      <c r="E7" s="82"/>
      <c r="F7" s="82"/>
      <c r="G7" s="82"/>
      <c r="H7" s="82"/>
      <c r="I7" s="82"/>
      <c r="J7" s="82"/>
      <c r="K7" s="82"/>
      <c r="L7" s="82"/>
      <c r="M7" s="82"/>
      <c r="N7" s="82"/>
    </row>
    <row r="8" spans="2:14" x14ac:dyDescent="0.2">
      <c r="B8" s="549" t="s">
        <v>2649</v>
      </c>
      <c r="C8" s="550"/>
      <c r="D8" s="349">
        <v>162691</v>
      </c>
      <c r="E8" s="82"/>
      <c r="F8" s="82"/>
      <c r="G8" s="82"/>
      <c r="H8" s="82"/>
      <c r="I8" s="82"/>
      <c r="J8" s="82"/>
      <c r="K8" s="82"/>
      <c r="L8" s="82"/>
      <c r="M8" s="82"/>
      <c r="N8" s="82"/>
    </row>
    <row r="9" spans="2:14" x14ac:dyDescent="0.2">
      <c r="B9" s="549" t="s">
        <v>2650</v>
      </c>
      <c r="C9" s="550"/>
      <c r="D9" s="349">
        <v>510713</v>
      </c>
      <c r="E9" s="82"/>
      <c r="F9" s="82"/>
      <c r="G9" s="82"/>
      <c r="H9" s="82"/>
      <c r="I9" s="82"/>
      <c r="J9" s="82"/>
      <c r="K9" s="82"/>
      <c r="L9" s="82"/>
      <c r="M9" s="82"/>
      <c r="N9" s="82"/>
    </row>
    <row r="10" spans="2:14" x14ac:dyDescent="0.2">
      <c r="B10" s="549" t="s">
        <v>2651</v>
      </c>
      <c r="C10" s="550"/>
      <c r="D10" s="349">
        <v>37664</v>
      </c>
      <c r="E10" s="82"/>
      <c r="F10" s="82"/>
      <c r="G10" s="82"/>
      <c r="H10" s="82"/>
      <c r="I10" s="82"/>
      <c r="J10" s="82"/>
      <c r="K10" s="82"/>
      <c r="L10" s="82"/>
      <c r="M10" s="82"/>
      <c r="N10" s="82"/>
    </row>
    <row r="11" spans="2:14" x14ac:dyDescent="0.2">
      <c r="B11" s="549" t="s">
        <v>2652</v>
      </c>
      <c r="C11" s="550"/>
      <c r="D11" s="349">
        <v>149093</v>
      </c>
      <c r="E11" s="82"/>
      <c r="F11" s="82"/>
      <c r="G11" s="82"/>
      <c r="H11" s="82"/>
      <c r="I11" s="82"/>
      <c r="J11" s="82"/>
      <c r="K11" s="82"/>
      <c r="L11" s="82"/>
      <c r="M11" s="82"/>
      <c r="N11" s="82"/>
    </row>
    <row r="12" spans="2:14" x14ac:dyDescent="0.2">
      <c r="B12" s="549" t="s">
        <v>2653</v>
      </c>
      <c r="C12" s="550"/>
      <c r="D12" s="349">
        <v>137905</v>
      </c>
      <c r="E12" s="82"/>
      <c r="F12" s="82"/>
      <c r="G12" s="82"/>
      <c r="H12" s="82"/>
      <c r="I12" s="82"/>
      <c r="J12" s="82"/>
      <c r="K12" s="82"/>
      <c r="L12" s="82"/>
      <c r="M12" s="82"/>
      <c r="N12" s="82"/>
    </row>
    <row r="13" spans="2:14" x14ac:dyDescent="0.2">
      <c r="B13" s="549" t="s">
        <v>2654</v>
      </c>
      <c r="C13" s="550"/>
      <c r="D13" s="349">
        <v>93740</v>
      </c>
      <c r="E13" s="82"/>
      <c r="F13" s="82"/>
      <c r="G13" s="82"/>
      <c r="H13" s="82"/>
      <c r="I13" s="82"/>
      <c r="J13" s="82"/>
      <c r="K13" s="82"/>
      <c r="L13" s="82"/>
      <c r="M13" s="82"/>
      <c r="N13" s="82"/>
    </row>
    <row r="14" spans="2:14" x14ac:dyDescent="0.2">
      <c r="B14" s="549" t="s">
        <v>2655</v>
      </c>
      <c r="C14" s="550"/>
      <c r="D14" s="349">
        <v>29125</v>
      </c>
      <c r="E14" s="82"/>
      <c r="F14" s="82"/>
      <c r="G14" s="82"/>
      <c r="H14" s="82"/>
      <c r="I14" s="82"/>
      <c r="J14" s="82"/>
      <c r="K14" s="82"/>
      <c r="L14" s="82"/>
      <c r="M14" s="82"/>
      <c r="N14" s="82"/>
    </row>
    <row r="15" spans="2:14" x14ac:dyDescent="0.2">
      <c r="B15" s="549" t="s">
        <v>2656</v>
      </c>
      <c r="C15" s="550"/>
      <c r="D15" s="349">
        <v>0</v>
      </c>
      <c r="E15" s="82"/>
      <c r="F15" s="82"/>
      <c r="G15" s="82"/>
      <c r="H15" s="82"/>
      <c r="I15" s="82"/>
      <c r="J15" s="82"/>
      <c r="K15" s="82"/>
      <c r="L15" s="82"/>
      <c r="M15" s="82"/>
      <c r="N15" s="82"/>
    </row>
    <row r="16" spans="2:14" x14ac:dyDescent="0.2">
      <c r="B16" s="549" t="s">
        <v>2657</v>
      </c>
      <c r="C16" s="550"/>
      <c r="D16" s="349">
        <v>914</v>
      </c>
      <c r="E16" s="82"/>
      <c r="F16" s="82"/>
      <c r="G16" s="82"/>
      <c r="H16" s="82"/>
      <c r="I16" s="82"/>
      <c r="J16" s="82"/>
      <c r="K16" s="82"/>
      <c r="L16" s="82"/>
      <c r="M16" s="82"/>
      <c r="N16" s="82"/>
    </row>
    <row r="17" spans="2:14" x14ac:dyDescent="0.2">
      <c r="B17" s="549" t="s">
        <v>2686</v>
      </c>
      <c r="C17" s="550"/>
      <c r="D17" s="349">
        <v>81070</v>
      </c>
      <c r="E17" s="82"/>
      <c r="F17" s="82"/>
      <c r="G17" s="82"/>
      <c r="H17" s="82"/>
      <c r="I17" s="82"/>
      <c r="J17" s="82"/>
      <c r="K17" s="82"/>
      <c r="L17" s="82"/>
      <c r="M17" s="82"/>
      <c r="N17" s="82"/>
    </row>
    <row r="18" spans="2:14" x14ac:dyDescent="0.2">
      <c r="B18" s="82"/>
      <c r="C18" s="82"/>
      <c r="D18" s="402"/>
      <c r="E18" s="82"/>
      <c r="F18" s="82"/>
      <c r="G18" s="82"/>
      <c r="H18" s="82"/>
      <c r="I18" s="82"/>
      <c r="J18" s="82"/>
      <c r="K18" s="82"/>
      <c r="L18" s="82"/>
      <c r="M18" s="82"/>
      <c r="N18" s="82"/>
    </row>
    <row r="19" spans="2:14" ht="15.75" x14ac:dyDescent="0.25">
      <c r="B19" s="84" t="s">
        <v>3070</v>
      </c>
      <c r="C19" s="85"/>
      <c r="D19" s="351"/>
      <c r="E19" s="85"/>
      <c r="F19" s="85"/>
      <c r="G19" s="85"/>
      <c r="H19" s="85"/>
      <c r="I19" s="85"/>
      <c r="J19" s="85"/>
      <c r="K19" s="85"/>
      <c r="L19" s="85"/>
      <c r="M19" s="85"/>
      <c r="N19" s="85"/>
    </row>
    <row r="20" spans="2:14" x14ac:dyDescent="0.2">
      <c r="B20" s="82"/>
      <c r="C20" s="82"/>
      <c r="D20" s="350"/>
      <c r="E20" s="82"/>
      <c r="F20" s="82"/>
      <c r="G20" s="82"/>
      <c r="H20" s="82"/>
      <c r="I20" s="82"/>
      <c r="J20" s="82"/>
      <c r="K20" s="82"/>
      <c r="L20" s="82"/>
      <c r="M20" s="82"/>
      <c r="N20" s="82"/>
    </row>
    <row r="21" spans="2:14" x14ac:dyDescent="0.2">
      <c r="B21" s="553" t="s">
        <v>2687</v>
      </c>
      <c r="C21" s="554"/>
      <c r="D21" s="349">
        <v>629.36216161874597</v>
      </c>
      <c r="E21" s="82"/>
      <c r="F21" s="82"/>
      <c r="G21" s="82"/>
      <c r="H21" s="82"/>
      <c r="I21" s="82"/>
      <c r="J21" s="82"/>
      <c r="K21" s="82"/>
      <c r="L21" s="82"/>
      <c r="M21" s="82"/>
      <c r="N21" s="82"/>
    </row>
    <row r="22" spans="2:14" x14ac:dyDescent="0.2">
      <c r="B22" s="82"/>
      <c r="C22" s="82"/>
      <c r="D22" s="346"/>
      <c r="E22" s="82"/>
      <c r="F22" s="82"/>
      <c r="G22" s="82"/>
      <c r="H22" s="82"/>
      <c r="I22" s="82"/>
      <c r="J22" s="82"/>
      <c r="K22" s="82"/>
      <c r="L22" s="82"/>
      <c r="M22" s="82"/>
      <c r="N22" s="82"/>
    </row>
    <row r="23" spans="2:14" ht="24" customHeight="1" x14ac:dyDescent="0.2">
      <c r="B23" s="555" t="s">
        <v>2831</v>
      </c>
      <c r="C23" s="556"/>
      <c r="D23" s="556"/>
      <c r="E23" s="556"/>
      <c r="F23" s="556"/>
      <c r="G23" s="556"/>
      <c r="H23" s="556"/>
      <c r="I23" s="557"/>
      <c r="J23" s="82"/>
      <c r="K23" s="82"/>
      <c r="L23" s="82"/>
      <c r="M23" s="82"/>
      <c r="N23" s="82"/>
    </row>
    <row r="24" spans="2:14" ht="12.75" customHeight="1" x14ac:dyDescent="0.2">
      <c r="J24" s="126"/>
      <c r="K24" s="126"/>
      <c r="L24" s="126"/>
      <c r="M24" s="126"/>
      <c r="N24" s="82"/>
    </row>
    <row r="25" spans="2:14" x14ac:dyDescent="0.2">
      <c r="J25" s="126"/>
      <c r="K25" s="126"/>
      <c r="L25" s="126"/>
      <c r="M25" s="126"/>
      <c r="N25" s="82"/>
    </row>
    <row r="26" spans="2:14" x14ac:dyDescent="0.2">
      <c r="J26" s="126"/>
      <c r="K26" s="126"/>
      <c r="L26" s="126"/>
      <c r="M26" s="126"/>
      <c r="N26" s="82"/>
    </row>
    <row r="27" spans="2:14" x14ac:dyDescent="0.2">
      <c r="J27" s="126"/>
      <c r="K27" s="126"/>
      <c r="L27" s="126"/>
      <c r="M27" s="126"/>
      <c r="N27" s="82"/>
    </row>
    <row r="28" spans="2:14" x14ac:dyDescent="0.2">
      <c r="J28" s="126"/>
      <c r="K28" s="126"/>
      <c r="L28" s="126"/>
      <c r="M28" s="126"/>
      <c r="N28" s="82"/>
    </row>
    <row r="29" spans="2:14" x14ac:dyDescent="0.2">
      <c r="B29" s="126"/>
      <c r="C29" s="126"/>
      <c r="D29" s="348"/>
      <c r="E29" s="126"/>
      <c r="F29" s="126"/>
      <c r="G29" s="126"/>
      <c r="H29" s="126"/>
      <c r="I29" s="126"/>
      <c r="J29" s="126"/>
      <c r="K29" s="126"/>
      <c r="L29" s="126"/>
      <c r="M29" s="126"/>
      <c r="N29" s="82"/>
    </row>
    <row r="30" spans="2:14" x14ac:dyDescent="0.2">
      <c r="B30" s="82"/>
      <c r="C30" s="82"/>
      <c r="D30" s="346"/>
      <c r="E30" s="82"/>
      <c r="F30" s="82"/>
      <c r="G30" s="82"/>
      <c r="H30" s="82"/>
      <c r="I30" s="82"/>
      <c r="J30" s="82"/>
      <c r="K30" s="82"/>
      <c r="L30" s="82"/>
      <c r="M30" s="82"/>
      <c r="N30" s="82"/>
    </row>
    <row r="31" spans="2:14" x14ac:dyDescent="0.2">
      <c r="B31" s="82"/>
      <c r="C31" s="82"/>
      <c r="D31" s="346"/>
      <c r="E31" s="82"/>
      <c r="F31" s="82"/>
      <c r="G31" s="82"/>
      <c r="H31" s="82"/>
      <c r="I31" s="82"/>
      <c r="J31" s="82"/>
      <c r="K31" s="82"/>
      <c r="L31" s="82"/>
      <c r="M31" s="82"/>
      <c r="N31" s="82"/>
    </row>
    <row r="32" spans="2:14" x14ac:dyDescent="0.2">
      <c r="B32" s="82"/>
      <c r="C32" s="82"/>
      <c r="D32" s="346"/>
      <c r="E32" s="82"/>
      <c r="F32" s="82"/>
      <c r="G32" s="82"/>
      <c r="H32" s="82"/>
      <c r="I32" s="82"/>
      <c r="J32" s="82"/>
      <c r="K32" s="82"/>
      <c r="L32" s="82"/>
      <c r="M32" s="82"/>
      <c r="N32" s="82"/>
    </row>
    <row r="33" spans="2:14" x14ac:dyDescent="0.2">
      <c r="B33" s="82"/>
      <c r="C33" s="82"/>
      <c r="D33" s="346"/>
      <c r="E33" s="82"/>
      <c r="F33" s="82"/>
      <c r="G33" s="82"/>
      <c r="H33" s="82"/>
      <c r="I33" s="82"/>
      <c r="J33" s="82"/>
      <c r="K33" s="82"/>
      <c r="L33" s="82"/>
      <c r="M33" s="82"/>
      <c r="N33" s="82"/>
    </row>
    <row r="34" spans="2:14" x14ac:dyDescent="0.2">
      <c r="B34" s="82"/>
      <c r="C34" s="82"/>
      <c r="D34" s="346"/>
      <c r="E34" s="82"/>
      <c r="F34" s="82"/>
      <c r="G34" s="82"/>
      <c r="H34" s="82"/>
      <c r="I34" s="82"/>
      <c r="J34" s="82"/>
      <c r="K34" s="82"/>
      <c r="L34" s="82"/>
      <c r="M34" s="82"/>
      <c r="N34" s="82"/>
    </row>
    <row r="35" spans="2:14" x14ac:dyDescent="0.2">
      <c r="B35" s="82"/>
      <c r="C35" s="82"/>
      <c r="D35" s="346"/>
      <c r="E35" s="82"/>
      <c r="F35" s="82"/>
      <c r="G35" s="82"/>
      <c r="H35" s="82"/>
      <c r="I35" s="82"/>
      <c r="J35" s="82"/>
      <c r="K35" s="82"/>
      <c r="L35" s="82"/>
      <c r="M35" s="82"/>
      <c r="N35" s="82"/>
    </row>
    <row r="36" spans="2:14" x14ac:dyDescent="0.2">
      <c r="B36" s="82"/>
      <c r="C36" s="82"/>
      <c r="D36" s="346"/>
      <c r="E36" s="82"/>
      <c r="F36" s="82"/>
      <c r="G36" s="82"/>
      <c r="H36" s="82"/>
      <c r="I36" s="82"/>
      <c r="J36" s="82"/>
      <c r="K36" s="82"/>
      <c r="L36" s="82"/>
      <c r="M36" s="82"/>
      <c r="N36" s="82"/>
    </row>
    <row r="37" spans="2:14" x14ac:dyDescent="0.2">
      <c r="B37" s="82"/>
      <c r="C37" s="82"/>
      <c r="D37" s="346"/>
      <c r="E37" s="82"/>
      <c r="F37" s="82"/>
      <c r="G37" s="82"/>
      <c r="H37" s="82"/>
      <c r="I37" s="82"/>
      <c r="J37" s="82"/>
      <c r="K37" s="82"/>
      <c r="L37" s="82"/>
      <c r="M37" s="82"/>
      <c r="N37" s="82"/>
    </row>
    <row r="38" spans="2:14" x14ac:dyDescent="0.2">
      <c r="B38" s="82"/>
      <c r="C38" s="82"/>
      <c r="D38" s="346"/>
      <c r="E38" s="82"/>
      <c r="F38" s="82"/>
      <c r="G38" s="82"/>
      <c r="H38" s="82"/>
      <c r="I38" s="82"/>
      <c r="J38" s="82"/>
      <c r="K38" s="82"/>
      <c r="L38" s="82"/>
      <c r="M38" s="82"/>
      <c r="N38" s="82"/>
    </row>
    <row r="39" spans="2:14" x14ac:dyDescent="0.2">
      <c r="B39" s="82"/>
      <c r="C39" s="82"/>
      <c r="D39" s="346"/>
      <c r="E39" s="82"/>
      <c r="F39" s="82"/>
      <c r="G39" s="82"/>
      <c r="H39" s="82"/>
      <c r="I39" s="82"/>
      <c r="J39" s="82"/>
      <c r="K39" s="82"/>
      <c r="L39" s="82"/>
      <c r="M39" s="82"/>
      <c r="N39" s="82"/>
    </row>
    <row r="40" spans="2:14" x14ac:dyDescent="0.2">
      <c r="B40" s="82"/>
      <c r="C40" s="82"/>
      <c r="D40" s="346"/>
      <c r="E40" s="82"/>
      <c r="F40" s="82"/>
      <c r="G40" s="82"/>
      <c r="H40" s="82"/>
      <c r="I40" s="82"/>
      <c r="J40" s="82"/>
      <c r="K40" s="82"/>
      <c r="L40" s="82"/>
      <c r="M40" s="82"/>
      <c r="N40" s="82"/>
    </row>
    <row r="41" spans="2:14" x14ac:dyDescent="0.2">
      <c r="B41" s="82"/>
      <c r="C41" s="82"/>
      <c r="D41" s="346"/>
      <c r="E41" s="82"/>
      <c r="F41" s="82"/>
      <c r="G41" s="82"/>
      <c r="H41" s="82"/>
      <c r="I41" s="82"/>
      <c r="J41" s="82"/>
      <c r="K41" s="82"/>
      <c r="L41" s="82"/>
      <c r="M41" s="82"/>
      <c r="N41" s="82"/>
    </row>
    <row r="42" spans="2:14" x14ac:dyDescent="0.2">
      <c r="B42" s="82"/>
      <c r="C42" s="82"/>
      <c r="D42" s="346"/>
      <c r="E42" s="82"/>
      <c r="F42" s="82"/>
      <c r="G42" s="82"/>
      <c r="H42" s="82"/>
      <c r="I42" s="82"/>
      <c r="J42" s="82"/>
      <c r="K42" s="82"/>
      <c r="L42" s="82"/>
      <c r="M42" s="82"/>
      <c r="N42" s="82"/>
    </row>
    <row r="43" spans="2:14" x14ac:dyDescent="0.2">
      <c r="B43" s="82"/>
      <c r="C43" s="82"/>
      <c r="D43" s="346"/>
      <c r="E43" s="82"/>
      <c r="F43" s="82"/>
      <c r="G43" s="82"/>
      <c r="H43" s="82"/>
      <c r="I43" s="82"/>
      <c r="J43" s="82"/>
      <c r="K43" s="82"/>
      <c r="L43" s="82"/>
      <c r="M43" s="82"/>
      <c r="N43" s="82"/>
    </row>
    <row r="44" spans="2:14" x14ac:dyDescent="0.2">
      <c r="B44" s="82"/>
      <c r="C44" s="82"/>
      <c r="D44" s="346"/>
      <c r="E44" s="82"/>
      <c r="F44" s="82"/>
      <c r="G44" s="82"/>
      <c r="H44" s="82"/>
      <c r="I44" s="82"/>
      <c r="J44" s="82"/>
      <c r="K44" s="82"/>
      <c r="L44" s="82"/>
      <c r="M44" s="82"/>
      <c r="N44" s="82"/>
    </row>
    <row r="45" spans="2:14" x14ac:dyDescent="0.2">
      <c r="B45" s="82"/>
      <c r="C45" s="82"/>
      <c r="D45" s="346"/>
      <c r="E45" s="82"/>
      <c r="F45" s="82"/>
      <c r="G45" s="82"/>
      <c r="H45" s="82"/>
      <c r="I45" s="82"/>
      <c r="J45" s="82"/>
      <c r="K45" s="82"/>
      <c r="L45" s="82"/>
      <c r="M45" s="82"/>
      <c r="N45" s="82"/>
    </row>
    <row r="46" spans="2:14" x14ac:dyDescent="0.2">
      <c r="B46" s="82"/>
      <c r="C46" s="82"/>
      <c r="D46" s="346"/>
      <c r="E46" s="82"/>
      <c r="F46" s="82"/>
      <c r="G46" s="82"/>
      <c r="H46" s="82"/>
      <c r="I46" s="82"/>
      <c r="J46" s="82"/>
      <c r="K46" s="82"/>
      <c r="L46" s="82"/>
      <c r="M46" s="82"/>
      <c r="N46" s="82"/>
    </row>
    <row r="47" spans="2:14" x14ac:dyDescent="0.2">
      <c r="B47" s="82"/>
      <c r="C47" s="82"/>
      <c r="D47" s="346"/>
      <c r="E47" s="82"/>
      <c r="F47" s="82"/>
      <c r="G47" s="82"/>
      <c r="H47" s="82"/>
      <c r="I47" s="82"/>
      <c r="J47" s="82"/>
      <c r="K47" s="82"/>
      <c r="L47" s="82"/>
      <c r="M47" s="82"/>
      <c r="N47" s="82"/>
    </row>
    <row r="48" spans="2:14" x14ac:dyDescent="0.2">
      <c r="B48" s="82"/>
      <c r="C48" s="82"/>
      <c r="D48" s="346"/>
      <c r="E48" s="82"/>
      <c r="F48" s="82"/>
      <c r="G48" s="82"/>
      <c r="H48" s="82"/>
      <c r="I48" s="82"/>
      <c r="J48" s="82"/>
      <c r="K48" s="82"/>
      <c r="L48" s="82"/>
      <c r="M48" s="82"/>
      <c r="N48" s="82"/>
    </row>
    <row r="49" spans="2:14" x14ac:dyDescent="0.2">
      <c r="B49" s="82"/>
      <c r="C49" s="82"/>
      <c r="D49" s="346"/>
      <c r="E49" s="82"/>
      <c r="F49" s="82"/>
      <c r="G49" s="82"/>
      <c r="H49" s="82"/>
      <c r="I49" s="82"/>
      <c r="J49" s="82"/>
      <c r="K49" s="82"/>
      <c r="L49" s="82"/>
      <c r="M49" s="82"/>
      <c r="N49" s="82"/>
    </row>
    <row r="50" spans="2:14" x14ac:dyDescent="0.2">
      <c r="B50" s="82"/>
      <c r="C50" s="82"/>
      <c r="D50" s="346"/>
      <c r="E50" s="82"/>
      <c r="F50" s="82"/>
      <c r="G50" s="82"/>
      <c r="H50" s="82"/>
      <c r="I50" s="82"/>
      <c r="J50" s="82"/>
      <c r="K50" s="82"/>
      <c r="L50" s="82"/>
      <c r="M50" s="82"/>
      <c r="N50" s="82"/>
    </row>
    <row r="51" spans="2:14" x14ac:dyDescent="0.2">
      <c r="B51" s="82"/>
      <c r="C51" s="82"/>
      <c r="D51" s="346"/>
      <c r="E51" s="82"/>
      <c r="F51" s="82"/>
      <c r="G51" s="82"/>
      <c r="H51" s="82"/>
      <c r="I51" s="82"/>
      <c r="J51" s="82"/>
      <c r="K51" s="82"/>
      <c r="L51" s="82"/>
      <c r="M51" s="82"/>
      <c r="N51" s="82"/>
    </row>
    <row r="52" spans="2:14" x14ac:dyDescent="0.2">
      <c r="B52" s="82"/>
      <c r="C52" s="82"/>
      <c r="D52" s="346"/>
      <c r="E52" s="82"/>
      <c r="F52" s="82"/>
      <c r="G52" s="82"/>
      <c r="H52" s="82"/>
      <c r="I52" s="82"/>
      <c r="J52" s="82"/>
      <c r="K52" s="82"/>
      <c r="L52" s="82"/>
      <c r="M52" s="82"/>
      <c r="N52" s="82"/>
    </row>
    <row r="53" spans="2:14" x14ac:dyDescent="0.2">
      <c r="B53" s="82"/>
      <c r="C53" s="82"/>
      <c r="D53" s="346"/>
      <c r="E53" s="82"/>
      <c r="F53" s="82"/>
      <c r="G53" s="82"/>
      <c r="H53" s="82"/>
      <c r="I53" s="82"/>
      <c r="J53" s="82"/>
      <c r="K53" s="82"/>
      <c r="L53" s="82"/>
      <c r="M53" s="82"/>
      <c r="N53" s="82"/>
    </row>
    <row r="54" spans="2:14" x14ac:dyDescent="0.2">
      <c r="B54" s="82"/>
      <c r="C54" s="82"/>
      <c r="D54" s="346"/>
      <c r="E54" s="82"/>
      <c r="F54" s="82"/>
      <c r="G54" s="82"/>
      <c r="H54" s="82"/>
      <c r="I54" s="82"/>
      <c r="J54" s="82"/>
      <c r="K54" s="82"/>
      <c r="L54" s="82"/>
      <c r="M54" s="82"/>
      <c r="N54" s="82"/>
    </row>
    <row r="55" spans="2:14" x14ac:dyDescent="0.2">
      <c r="B55" s="82"/>
      <c r="C55" s="82"/>
      <c r="D55" s="346"/>
      <c r="E55" s="82"/>
      <c r="F55" s="82"/>
      <c r="G55" s="82"/>
      <c r="H55" s="82"/>
      <c r="I55" s="82"/>
      <c r="J55" s="82"/>
      <c r="K55" s="82"/>
      <c r="L55" s="82"/>
      <c r="M55" s="82"/>
      <c r="N55" s="82"/>
    </row>
    <row r="56" spans="2:14" x14ac:dyDescent="0.2">
      <c r="B56" s="82"/>
      <c r="C56" s="82"/>
      <c r="D56" s="346"/>
      <c r="E56" s="82"/>
      <c r="F56" s="82"/>
      <c r="G56" s="82"/>
      <c r="H56" s="82"/>
      <c r="I56" s="82"/>
      <c r="J56" s="82"/>
      <c r="K56" s="82"/>
      <c r="L56" s="82"/>
      <c r="M56" s="82"/>
      <c r="N56" s="82"/>
    </row>
    <row r="57" spans="2:14" x14ac:dyDescent="0.2">
      <c r="B57" s="82"/>
      <c r="C57" s="82"/>
      <c r="D57" s="346"/>
      <c r="E57" s="82"/>
      <c r="F57" s="82"/>
      <c r="G57" s="82"/>
      <c r="H57" s="82"/>
      <c r="I57" s="82"/>
      <c r="J57" s="82"/>
      <c r="K57" s="82"/>
      <c r="L57" s="82"/>
      <c r="M57" s="82"/>
      <c r="N57" s="82"/>
    </row>
    <row r="58" spans="2:14" x14ac:dyDescent="0.2">
      <c r="B58" s="82"/>
      <c r="C58" s="82"/>
      <c r="D58" s="346"/>
      <c r="E58" s="82"/>
      <c r="F58" s="82"/>
      <c r="G58" s="82"/>
      <c r="H58" s="82"/>
      <c r="I58" s="82"/>
      <c r="J58" s="82"/>
      <c r="K58" s="82"/>
      <c r="L58" s="82"/>
      <c r="M58" s="82"/>
      <c r="N58" s="82"/>
    </row>
    <row r="59" spans="2:14" x14ac:dyDescent="0.2">
      <c r="B59" s="82"/>
      <c r="C59" s="82"/>
      <c r="D59" s="346"/>
      <c r="E59" s="82"/>
      <c r="F59" s="82"/>
      <c r="G59" s="82"/>
      <c r="H59" s="82"/>
      <c r="I59" s="82"/>
      <c r="J59" s="82"/>
      <c r="K59" s="82"/>
      <c r="L59" s="82"/>
      <c r="M59" s="82"/>
      <c r="N59" s="82"/>
    </row>
    <row r="60" spans="2:14" x14ac:dyDescent="0.2">
      <c r="B60" s="82"/>
      <c r="C60" s="82"/>
      <c r="D60" s="346"/>
      <c r="E60" s="82"/>
      <c r="F60" s="82"/>
      <c r="G60" s="82"/>
      <c r="H60" s="82"/>
      <c r="I60" s="82"/>
      <c r="J60" s="82"/>
      <c r="K60" s="82"/>
      <c r="L60" s="82"/>
      <c r="M60" s="82"/>
      <c r="N60" s="82"/>
    </row>
    <row r="61" spans="2:14" x14ac:dyDescent="0.2">
      <c r="B61" s="82"/>
      <c r="C61" s="82"/>
      <c r="D61" s="346"/>
      <c r="E61" s="82"/>
      <c r="F61" s="82"/>
      <c r="G61" s="82"/>
      <c r="H61" s="82"/>
      <c r="I61" s="82"/>
      <c r="J61" s="82"/>
      <c r="K61" s="82"/>
      <c r="L61" s="82"/>
      <c r="M61" s="82"/>
      <c r="N61" s="82"/>
    </row>
    <row r="62" spans="2:14" x14ac:dyDescent="0.2">
      <c r="B62" s="82"/>
      <c r="C62" s="82"/>
      <c r="D62" s="346"/>
      <c r="E62" s="82"/>
      <c r="F62" s="82"/>
      <c r="G62" s="82"/>
      <c r="H62" s="82"/>
      <c r="I62" s="82"/>
      <c r="J62" s="82"/>
      <c r="K62" s="82"/>
      <c r="L62" s="82"/>
      <c r="M62" s="82"/>
      <c r="N62" s="82"/>
    </row>
    <row r="63" spans="2:14" x14ac:dyDescent="0.2">
      <c r="B63" s="82"/>
      <c r="C63" s="82"/>
      <c r="D63" s="346"/>
      <c r="E63" s="82"/>
      <c r="F63" s="82"/>
      <c r="G63" s="82"/>
      <c r="H63" s="82"/>
      <c r="I63" s="82"/>
      <c r="J63" s="82"/>
      <c r="K63" s="82"/>
      <c r="L63" s="82"/>
      <c r="M63" s="82"/>
      <c r="N63" s="82"/>
    </row>
    <row r="64" spans="2:14" x14ac:dyDescent="0.2">
      <c r="B64" s="82"/>
      <c r="C64" s="82"/>
      <c r="D64" s="346"/>
      <c r="E64" s="82"/>
      <c r="F64" s="82"/>
      <c r="G64" s="82"/>
      <c r="H64" s="82"/>
      <c r="I64" s="82"/>
      <c r="J64" s="82"/>
      <c r="K64" s="82"/>
      <c r="L64" s="82"/>
      <c r="M64" s="82"/>
      <c r="N64" s="82"/>
    </row>
    <row r="65" spans="2:14" x14ac:dyDescent="0.2">
      <c r="B65" s="82"/>
      <c r="C65" s="82"/>
      <c r="D65" s="346"/>
      <c r="E65" s="82"/>
      <c r="F65" s="82"/>
      <c r="G65" s="82"/>
      <c r="H65" s="82"/>
      <c r="I65" s="82"/>
      <c r="J65" s="82"/>
      <c r="K65" s="82"/>
      <c r="L65" s="82"/>
      <c r="M65" s="82"/>
      <c r="N65" s="82"/>
    </row>
    <row r="66" spans="2:14" x14ac:dyDescent="0.2">
      <c r="B66" s="82"/>
      <c r="C66" s="82"/>
      <c r="D66" s="346"/>
      <c r="E66" s="82"/>
      <c r="F66" s="82"/>
      <c r="G66" s="82"/>
      <c r="H66" s="82"/>
      <c r="I66" s="82"/>
      <c r="J66" s="82"/>
      <c r="K66" s="82"/>
      <c r="L66" s="82"/>
      <c r="M66" s="82"/>
      <c r="N66" s="82"/>
    </row>
    <row r="67" spans="2:14" x14ac:dyDescent="0.2">
      <c r="B67" s="82"/>
      <c r="C67" s="82"/>
      <c r="D67" s="346"/>
      <c r="E67" s="82"/>
      <c r="F67" s="82"/>
      <c r="G67" s="82"/>
      <c r="H67" s="82"/>
      <c r="I67" s="82"/>
      <c r="J67" s="82"/>
      <c r="K67" s="82"/>
      <c r="L67" s="82"/>
      <c r="M67" s="82"/>
      <c r="N67" s="82"/>
    </row>
    <row r="68" spans="2:14" x14ac:dyDescent="0.2">
      <c r="B68" s="82"/>
      <c r="C68" s="82"/>
      <c r="D68" s="346"/>
      <c r="E68" s="82"/>
      <c r="F68" s="82"/>
      <c r="G68" s="82"/>
      <c r="H68" s="82"/>
      <c r="I68" s="82"/>
      <c r="J68" s="82"/>
      <c r="K68" s="82"/>
      <c r="L68" s="82"/>
      <c r="M68" s="82"/>
      <c r="N68" s="82"/>
    </row>
    <row r="69" spans="2:14" x14ac:dyDescent="0.2">
      <c r="B69" s="82"/>
      <c r="C69" s="82"/>
      <c r="D69" s="346"/>
      <c r="E69" s="82"/>
      <c r="F69" s="82"/>
      <c r="G69" s="82"/>
      <c r="H69" s="82"/>
      <c r="I69" s="82"/>
      <c r="J69" s="82"/>
      <c r="K69" s="82"/>
      <c r="L69" s="82"/>
      <c r="M69" s="82"/>
      <c r="N69" s="82"/>
    </row>
    <row r="70" spans="2:14" x14ac:dyDescent="0.2">
      <c r="B70" s="82"/>
      <c r="C70" s="82"/>
      <c r="D70" s="346"/>
      <c r="E70" s="82"/>
      <c r="F70" s="82"/>
      <c r="G70" s="82"/>
      <c r="H70" s="82"/>
      <c r="I70" s="82"/>
      <c r="J70" s="82"/>
      <c r="K70" s="82"/>
      <c r="L70" s="82"/>
      <c r="M70" s="82"/>
      <c r="N70" s="82"/>
    </row>
    <row r="71" spans="2:14" x14ac:dyDescent="0.2">
      <c r="B71" s="82"/>
      <c r="C71" s="82"/>
      <c r="D71" s="346"/>
      <c r="E71" s="82"/>
      <c r="F71" s="82"/>
      <c r="G71" s="82"/>
      <c r="H71" s="82"/>
      <c r="I71" s="82"/>
      <c r="J71" s="82"/>
      <c r="K71" s="82"/>
      <c r="L71" s="82"/>
      <c r="M71" s="82"/>
      <c r="N71" s="82"/>
    </row>
    <row r="72" spans="2:14" x14ac:dyDescent="0.2">
      <c r="B72" s="82"/>
      <c r="C72" s="82"/>
      <c r="D72" s="346"/>
      <c r="E72" s="82"/>
      <c r="F72" s="82"/>
      <c r="G72" s="82"/>
      <c r="H72" s="82"/>
      <c r="I72" s="82"/>
      <c r="J72" s="82"/>
      <c r="K72" s="82"/>
      <c r="L72" s="82"/>
      <c r="M72" s="82"/>
      <c r="N72" s="82"/>
    </row>
    <row r="73" spans="2:14" x14ac:dyDescent="0.2">
      <c r="B73" s="82"/>
      <c r="C73" s="82"/>
      <c r="D73" s="346"/>
      <c r="E73" s="82"/>
      <c r="F73" s="82"/>
      <c r="G73" s="82"/>
      <c r="H73" s="82"/>
      <c r="I73" s="82"/>
      <c r="J73" s="82"/>
      <c r="K73" s="82"/>
      <c r="L73" s="82"/>
      <c r="M73" s="82"/>
      <c r="N73" s="82"/>
    </row>
    <row r="74" spans="2:14" x14ac:dyDescent="0.2">
      <c r="B74" s="82"/>
      <c r="C74" s="82"/>
      <c r="D74" s="346"/>
      <c r="E74" s="82"/>
      <c r="F74" s="82"/>
      <c r="G74" s="82"/>
      <c r="H74" s="82"/>
      <c r="I74" s="82"/>
      <c r="J74" s="82"/>
      <c r="K74" s="82"/>
      <c r="L74" s="82"/>
      <c r="M74" s="82"/>
      <c r="N74" s="82"/>
    </row>
    <row r="75" spans="2:14" x14ac:dyDescent="0.2">
      <c r="B75" s="82"/>
      <c r="C75" s="82"/>
      <c r="D75" s="346"/>
      <c r="E75" s="82"/>
      <c r="F75" s="82"/>
      <c r="G75" s="82"/>
      <c r="H75" s="82"/>
      <c r="I75" s="82"/>
      <c r="J75" s="82"/>
      <c r="K75" s="82"/>
      <c r="L75" s="82"/>
      <c r="M75" s="82"/>
      <c r="N75" s="82"/>
    </row>
    <row r="76" spans="2:14" x14ac:dyDescent="0.2">
      <c r="B76" s="82"/>
      <c r="C76" s="82"/>
      <c r="D76" s="346"/>
      <c r="E76" s="82"/>
      <c r="F76" s="82"/>
      <c r="G76" s="82"/>
      <c r="H76" s="82"/>
      <c r="I76" s="82"/>
      <c r="J76" s="82"/>
      <c r="K76" s="82"/>
      <c r="L76" s="82"/>
      <c r="M76" s="82"/>
      <c r="N76" s="82"/>
    </row>
    <row r="77" spans="2:14" x14ac:dyDescent="0.2">
      <c r="B77" s="82"/>
      <c r="C77" s="82"/>
      <c r="D77" s="346"/>
      <c r="E77" s="82"/>
      <c r="F77" s="82"/>
      <c r="G77" s="82"/>
      <c r="H77" s="82"/>
      <c r="I77" s="82"/>
      <c r="J77" s="82"/>
      <c r="K77" s="82"/>
      <c r="L77" s="82"/>
      <c r="M77" s="82"/>
      <c r="N77" s="82"/>
    </row>
    <row r="78" spans="2:14" x14ac:dyDescent="0.2">
      <c r="B78" s="82"/>
      <c r="C78" s="82"/>
      <c r="D78" s="346"/>
      <c r="E78" s="82"/>
      <c r="F78" s="82"/>
      <c r="G78" s="82"/>
      <c r="H78" s="82"/>
      <c r="I78" s="82"/>
      <c r="J78" s="82"/>
      <c r="K78" s="82"/>
      <c r="L78" s="82"/>
      <c r="M78" s="82"/>
      <c r="N78" s="82"/>
    </row>
    <row r="79" spans="2:14" x14ac:dyDescent="0.2">
      <c r="B79" s="82"/>
      <c r="C79" s="82"/>
      <c r="D79" s="346"/>
      <c r="E79" s="82"/>
      <c r="F79" s="82"/>
      <c r="G79" s="82"/>
      <c r="H79" s="82"/>
      <c r="I79" s="82"/>
      <c r="J79" s="82"/>
      <c r="K79" s="82"/>
      <c r="L79" s="82"/>
      <c r="M79" s="82"/>
      <c r="N79" s="82"/>
    </row>
    <row r="80" spans="2:14" x14ac:dyDescent="0.2">
      <c r="B80" s="82"/>
      <c r="C80" s="82"/>
      <c r="D80" s="346"/>
      <c r="E80" s="82"/>
      <c r="F80" s="82"/>
      <c r="G80" s="82"/>
      <c r="H80" s="82"/>
      <c r="I80" s="82"/>
      <c r="J80" s="82"/>
      <c r="K80" s="82"/>
      <c r="L80" s="82"/>
      <c r="M80" s="82"/>
      <c r="N80" s="82"/>
    </row>
    <row r="81" spans="2:14" x14ac:dyDescent="0.2">
      <c r="B81" s="82"/>
      <c r="C81" s="82"/>
      <c r="D81" s="346"/>
      <c r="E81" s="82"/>
      <c r="F81" s="82"/>
      <c r="G81" s="82"/>
      <c r="H81" s="82"/>
      <c r="I81" s="82"/>
      <c r="J81" s="82"/>
      <c r="K81" s="82"/>
      <c r="L81" s="82"/>
      <c r="M81" s="82"/>
      <c r="N81" s="82"/>
    </row>
    <row r="82" spans="2:14" x14ac:dyDescent="0.2">
      <c r="B82" s="82"/>
      <c r="C82" s="82"/>
      <c r="D82" s="346"/>
      <c r="E82" s="82"/>
      <c r="F82" s="82"/>
      <c r="G82" s="82"/>
      <c r="H82" s="82"/>
      <c r="I82" s="82"/>
      <c r="J82" s="82"/>
      <c r="K82" s="82"/>
      <c r="L82" s="82"/>
      <c r="M82" s="82"/>
      <c r="N82" s="82"/>
    </row>
    <row r="83" spans="2:14" x14ac:dyDescent="0.2">
      <c r="B83" s="82"/>
      <c r="C83" s="82"/>
      <c r="D83" s="346"/>
      <c r="E83" s="82"/>
      <c r="F83" s="82"/>
      <c r="G83" s="82"/>
      <c r="H83" s="82"/>
      <c r="I83" s="82"/>
      <c r="J83" s="82"/>
      <c r="K83" s="82"/>
      <c r="L83" s="82"/>
      <c r="M83" s="82"/>
      <c r="N83" s="82"/>
    </row>
  </sheetData>
  <mergeCells count="13">
    <mergeCell ref="B13:C13"/>
    <mergeCell ref="B14:C14"/>
    <mergeCell ref="B21:C21"/>
    <mergeCell ref="B23:I23"/>
    <mergeCell ref="B15:C15"/>
    <mergeCell ref="B16:C16"/>
    <mergeCell ref="B17:C17"/>
    <mergeCell ref="B12:C12"/>
    <mergeCell ref="B7:C7"/>
    <mergeCell ref="B8:C8"/>
    <mergeCell ref="B9:C9"/>
    <mergeCell ref="B10:C10"/>
    <mergeCell ref="B11:C11"/>
  </mergeCells>
  <phoneticPr fontId="31" type="noConversion"/>
  <pageMargins left="0.25" right="0.25" top="0.75" bottom="0.75" header="0.3" footer="0.3"/>
  <pageSetup paperSize="9" scale="84" orientation="landscape" r:id="rId1"/>
  <headerFooter alignWithMargins="0">
    <oddHeader>&amp;R&amp;A</oddHeader>
    <oddFooter>&amp;L&amp;D&amp;C&amp;F&amp;R&amp;P of &amp;N</oddFooter>
  </headerFooter>
  <colBreaks count="2" manualBreakCount="2">
    <brk id="1" max="27" man="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T36"/>
  <sheetViews>
    <sheetView view="pageBreakPreview" zoomScaleNormal="85" zoomScaleSheetLayoutView="70" workbookViewId="0">
      <selection activeCell="B45" sqref="B45:G45"/>
    </sheetView>
  </sheetViews>
  <sheetFormatPr defaultRowHeight="23.25" x14ac:dyDescent="0.35"/>
  <cols>
    <col min="1" max="1" width="8.140625" style="34" customWidth="1"/>
    <col min="2" max="2" width="5.7109375" style="34" customWidth="1"/>
    <col min="3" max="8" width="16.7109375" style="34" customWidth="1"/>
    <col min="9" max="9" width="20.7109375" style="34" customWidth="1"/>
    <col min="10" max="10" width="13" style="34" customWidth="1"/>
    <col min="11" max="11" width="8" style="34" customWidth="1"/>
    <col min="12" max="12" width="3.7109375" style="34" customWidth="1"/>
    <col min="13" max="18" width="10.7109375" style="34" customWidth="1"/>
    <col min="19" max="19" width="4" style="34" customWidth="1"/>
    <col min="20" max="16384" width="9.140625" style="34"/>
  </cols>
  <sheetData>
    <row r="1" spans="1:20" ht="15" customHeight="1" thickBot="1" x14ac:dyDescent="0.4">
      <c r="A1" s="34" t="s">
        <v>2683</v>
      </c>
    </row>
    <row r="2" spans="1:20" ht="15" customHeight="1" x14ac:dyDescent="0.35">
      <c r="B2" s="35"/>
      <c r="C2" s="36"/>
      <c r="D2" s="36"/>
      <c r="E2" s="36"/>
      <c r="F2" s="36"/>
      <c r="G2" s="36"/>
      <c r="H2" s="36"/>
      <c r="I2" s="36"/>
      <c r="J2" s="36"/>
      <c r="K2" s="37"/>
      <c r="L2" s="38"/>
      <c r="M2" s="38"/>
      <c r="N2" s="38"/>
      <c r="O2" s="38"/>
      <c r="P2" s="38"/>
      <c r="Q2" s="38"/>
      <c r="R2" s="38"/>
      <c r="S2" s="38"/>
      <c r="T2" s="39"/>
    </row>
    <row r="3" spans="1:20" ht="51.6" customHeight="1" x14ac:dyDescent="0.35">
      <c r="B3" s="40"/>
      <c r="C3" s="41"/>
      <c r="D3" s="41"/>
      <c r="E3" s="449" t="s">
        <v>2684</v>
      </c>
      <c r="F3" s="450"/>
      <c r="G3" s="450"/>
      <c r="H3" s="450"/>
      <c r="I3" s="41"/>
      <c r="J3" s="42"/>
      <c r="K3" s="43"/>
      <c r="L3" s="44"/>
      <c r="M3" s="44"/>
      <c r="N3" s="44"/>
      <c r="O3" s="44"/>
      <c r="P3" s="44"/>
      <c r="Q3" s="44"/>
      <c r="R3" s="44"/>
      <c r="S3" s="45"/>
      <c r="T3" s="39"/>
    </row>
    <row r="4" spans="1:20" ht="21" customHeight="1" x14ac:dyDescent="0.35">
      <c r="B4" s="40"/>
      <c r="C4" s="41"/>
      <c r="D4" s="41"/>
      <c r="E4" s="41"/>
      <c r="F4" s="41"/>
      <c r="G4" s="41"/>
      <c r="H4" s="41"/>
      <c r="I4" s="41"/>
      <c r="J4" s="42"/>
      <c r="K4" s="43"/>
      <c r="L4" s="44"/>
      <c r="M4" s="44"/>
      <c r="N4" s="44"/>
      <c r="O4" s="44"/>
      <c r="P4" s="44"/>
      <c r="Q4" s="44"/>
      <c r="R4" s="44"/>
      <c r="S4" s="45"/>
      <c r="T4" s="39"/>
    </row>
    <row r="5" spans="1:20" ht="21" customHeight="1" x14ac:dyDescent="0.35">
      <c r="B5" s="40"/>
      <c r="C5" s="46"/>
      <c r="D5" s="46"/>
      <c r="E5" s="46"/>
      <c r="F5" s="46"/>
      <c r="G5" s="41" t="s">
        <v>2685</v>
      </c>
      <c r="H5" s="46"/>
      <c r="I5" s="46"/>
      <c r="J5" s="47"/>
      <c r="K5" s="48"/>
      <c r="L5" s="49"/>
      <c r="M5" s="49"/>
      <c r="N5" s="49"/>
      <c r="O5" s="49"/>
      <c r="P5" s="49"/>
      <c r="Q5" s="49"/>
      <c r="R5" s="49"/>
      <c r="S5" s="50"/>
      <c r="T5" s="39"/>
    </row>
    <row r="6" spans="1:20" ht="15" customHeight="1" thickBot="1" x14ac:dyDescent="0.4">
      <c r="B6" s="40"/>
      <c r="C6" s="51"/>
      <c r="D6" s="52"/>
      <c r="E6" s="51"/>
      <c r="F6" s="51"/>
      <c r="G6" s="53"/>
      <c r="H6" s="51"/>
      <c r="I6" s="51"/>
      <c r="J6" s="54"/>
      <c r="K6" s="55"/>
      <c r="L6" s="56"/>
      <c r="M6" s="56"/>
      <c r="N6" s="56"/>
      <c r="O6" s="56"/>
      <c r="P6" s="56"/>
      <c r="Q6" s="56"/>
      <c r="R6" s="56"/>
      <c r="S6" s="38"/>
      <c r="T6" s="39"/>
    </row>
    <row r="7" spans="1:20" s="57" customFormat="1" ht="15" customHeight="1" x14ac:dyDescent="0.2">
      <c r="B7" s="58"/>
      <c r="C7" s="59"/>
      <c r="D7" s="59"/>
      <c r="E7" s="59"/>
      <c r="F7" s="59"/>
      <c r="G7" s="59"/>
      <c r="H7" s="59"/>
      <c r="I7" s="59"/>
      <c r="J7" s="59"/>
      <c r="K7" s="60"/>
      <c r="L7" s="61"/>
      <c r="M7" s="56"/>
      <c r="N7" s="56"/>
      <c r="O7" s="56"/>
      <c r="P7" s="56"/>
      <c r="Q7" s="56"/>
      <c r="R7" s="56"/>
      <c r="S7" s="49"/>
      <c r="T7" s="62"/>
    </row>
    <row r="8" spans="1:20" s="57" customFormat="1" ht="15" customHeight="1" x14ac:dyDescent="0.2">
      <c r="B8" s="63"/>
      <c r="C8" s="64" t="s">
        <v>2804</v>
      </c>
      <c r="D8" s="64"/>
      <c r="E8" s="64"/>
      <c r="F8" s="64"/>
      <c r="G8" s="64"/>
      <c r="H8" s="64"/>
      <c r="I8" s="65"/>
      <c r="J8" s="65"/>
      <c r="K8" s="66"/>
      <c r="L8" s="61"/>
      <c r="M8" s="56"/>
      <c r="N8" s="56"/>
      <c r="O8" s="56"/>
      <c r="P8" s="56"/>
      <c r="Q8" s="56"/>
      <c r="R8" s="56"/>
      <c r="S8" s="49"/>
      <c r="T8" s="62"/>
    </row>
    <row r="9" spans="1:20" s="57" customFormat="1" ht="15" customHeight="1" x14ac:dyDescent="0.2">
      <c r="B9" s="63"/>
      <c r="C9" s="64"/>
      <c r="D9" s="64"/>
      <c r="E9" s="64"/>
      <c r="F9" s="64"/>
      <c r="G9" s="64"/>
      <c r="H9" s="64"/>
      <c r="I9" s="65"/>
      <c r="J9" s="65"/>
      <c r="K9" s="66"/>
      <c r="L9" s="61"/>
      <c r="M9" s="56"/>
      <c r="N9" s="56"/>
      <c r="O9" s="56"/>
      <c r="P9" s="56"/>
      <c r="Q9" s="56"/>
      <c r="R9" s="56"/>
      <c r="S9" s="49"/>
      <c r="T9" s="62"/>
    </row>
    <row r="10" spans="1:20" s="57" customFormat="1" ht="15" customHeight="1" x14ac:dyDescent="0.2">
      <c r="B10" s="63"/>
      <c r="C10" s="64"/>
      <c r="D10" s="64"/>
      <c r="E10" s="64"/>
      <c r="F10" s="64"/>
      <c r="G10" s="64"/>
      <c r="H10" s="64"/>
      <c r="I10" s="65"/>
      <c r="J10" s="65"/>
      <c r="K10" s="66"/>
      <c r="L10" s="61"/>
      <c r="M10" s="56"/>
      <c r="N10" s="56"/>
      <c r="O10" s="56"/>
      <c r="P10" s="56"/>
      <c r="Q10" s="56"/>
      <c r="R10" s="56"/>
      <c r="S10" s="49"/>
      <c r="T10" s="62"/>
    </row>
    <row r="11" spans="1:20" s="57" customFormat="1" ht="15" customHeight="1" x14ac:dyDescent="0.2">
      <c r="B11" s="63"/>
      <c r="C11" s="64"/>
      <c r="D11" s="64"/>
      <c r="E11" s="64"/>
      <c r="F11" s="64"/>
      <c r="G11" s="64"/>
      <c r="H11" s="64"/>
      <c r="I11" s="65"/>
      <c r="J11" s="65"/>
      <c r="K11" s="66"/>
      <c r="L11" s="61"/>
      <c r="M11" s="56"/>
      <c r="N11" s="56"/>
      <c r="O11" s="56"/>
      <c r="P11" s="56"/>
      <c r="Q11" s="56"/>
      <c r="R11" s="56"/>
      <c r="S11" s="49"/>
      <c r="T11" s="62"/>
    </row>
    <row r="12" spans="1:20" s="57" customFormat="1" ht="15" customHeight="1" x14ac:dyDescent="0.2">
      <c r="B12" s="63"/>
      <c r="C12" s="64" t="s">
        <v>2811</v>
      </c>
      <c r="D12" s="64"/>
      <c r="E12" s="64"/>
      <c r="F12" s="64" t="s">
        <v>2805</v>
      </c>
      <c r="G12" s="64"/>
      <c r="H12" s="64"/>
      <c r="I12" s="64" t="s">
        <v>2985</v>
      </c>
      <c r="J12" s="64"/>
      <c r="K12" s="66"/>
      <c r="L12" s="61"/>
      <c r="M12" s="56"/>
      <c r="N12" s="56"/>
      <c r="O12" s="56"/>
      <c r="P12" s="56"/>
      <c r="Q12" s="56"/>
      <c r="R12" s="56"/>
      <c r="S12" s="49"/>
      <c r="T12" s="62"/>
    </row>
    <row r="13" spans="1:20" s="57" customFormat="1" ht="15" customHeight="1" x14ac:dyDescent="0.2">
      <c r="B13" s="63"/>
      <c r="C13" s="64"/>
      <c r="D13" s="64"/>
      <c r="E13" s="64"/>
      <c r="F13" s="64"/>
      <c r="G13" s="64"/>
      <c r="H13" s="64"/>
      <c r="I13" s="64"/>
      <c r="J13" s="64"/>
      <c r="K13" s="66"/>
      <c r="L13" s="61"/>
      <c r="M13" s="56"/>
      <c r="N13" s="56"/>
      <c r="O13" s="56"/>
      <c r="P13" s="56"/>
      <c r="Q13" s="56"/>
      <c r="R13" s="56"/>
      <c r="S13" s="49"/>
      <c r="T13" s="62"/>
    </row>
    <row r="14" spans="1:20" s="57" customFormat="1" ht="15" customHeight="1" x14ac:dyDescent="0.2">
      <c r="B14" s="63"/>
      <c r="C14" s="64"/>
      <c r="D14" s="64"/>
      <c r="E14" s="64"/>
      <c r="F14" s="64"/>
      <c r="G14" s="64"/>
      <c r="H14" s="64"/>
      <c r="I14" s="64"/>
      <c r="J14" s="64"/>
      <c r="K14" s="66"/>
      <c r="L14" s="61"/>
      <c r="M14" s="56"/>
      <c r="N14" s="56"/>
      <c r="O14" s="56"/>
      <c r="P14" s="56"/>
      <c r="Q14" s="56"/>
      <c r="R14" s="56"/>
      <c r="S14" s="49"/>
      <c r="T14" s="62"/>
    </row>
    <row r="15" spans="1:20" s="57" customFormat="1" ht="15" customHeight="1" x14ac:dyDescent="0.2">
      <c r="B15" s="63"/>
      <c r="C15" s="64"/>
      <c r="D15" s="64"/>
      <c r="E15" s="64"/>
      <c r="F15" s="64"/>
      <c r="G15" s="64"/>
      <c r="H15" s="64"/>
      <c r="I15" s="64"/>
      <c r="J15" s="64"/>
      <c r="K15" s="66"/>
      <c r="L15" s="61"/>
      <c r="M15" s="56"/>
      <c r="N15" s="56"/>
      <c r="O15" s="56"/>
      <c r="P15" s="56"/>
      <c r="Q15" s="56"/>
      <c r="R15" s="56"/>
      <c r="S15" s="49"/>
      <c r="T15" s="62"/>
    </row>
    <row r="16" spans="1:20" s="57" customFormat="1" ht="15" customHeight="1" x14ac:dyDescent="0.2">
      <c r="B16" s="63"/>
      <c r="C16" s="64"/>
      <c r="D16" s="64"/>
      <c r="E16" s="64"/>
      <c r="F16" s="64" t="s">
        <v>2983</v>
      </c>
      <c r="G16" s="64"/>
      <c r="H16" s="64"/>
      <c r="I16" s="64"/>
      <c r="J16" s="64"/>
      <c r="K16" s="66"/>
      <c r="L16" s="61"/>
      <c r="M16" s="56"/>
      <c r="N16" s="56"/>
      <c r="O16" s="56"/>
      <c r="P16" s="56"/>
      <c r="Q16" s="56"/>
      <c r="R16" s="56"/>
      <c r="S16" s="49"/>
      <c r="T16" s="62"/>
    </row>
    <row r="17" spans="1:20" s="57" customFormat="1" ht="15" customHeight="1" x14ac:dyDescent="0.2">
      <c r="B17" s="63"/>
      <c r="C17" s="448"/>
      <c r="D17" s="448"/>
      <c r="E17" s="448"/>
      <c r="F17" s="64"/>
      <c r="G17" s="64"/>
      <c r="H17" s="64"/>
      <c r="I17" s="64"/>
      <c r="J17" s="64"/>
      <c r="K17" s="66"/>
      <c r="L17" s="61"/>
      <c r="M17" s="56"/>
      <c r="N17" s="56"/>
      <c r="O17" s="56"/>
      <c r="P17" s="56"/>
      <c r="Q17" s="56"/>
      <c r="R17" s="56"/>
      <c r="S17" s="49"/>
      <c r="T17" s="62"/>
    </row>
    <row r="18" spans="1:20" s="57" customFormat="1" ht="15" customHeight="1" x14ac:dyDescent="0.2">
      <c r="B18" s="63"/>
      <c r="C18" s="64"/>
      <c r="D18" s="64"/>
      <c r="E18" s="64"/>
      <c r="F18" s="64"/>
      <c r="G18" s="64"/>
      <c r="H18" s="64"/>
      <c r="I18" s="64"/>
      <c r="J18" s="64"/>
      <c r="K18" s="66"/>
      <c r="L18" s="61"/>
      <c r="M18" s="67"/>
      <c r="N18" s="56"/>
      <c r="O18" s="56"/>
      <c r="P18" s="56"/>
      <c r="Q18" s="56"/>
      <c r="R18" s="56"/>
      <c r="S18" s="49"/>
      <c r="T18" s="62"/>
    </row>
    <row r="19" spans="1:20" s="57" customFormat="1" ht="15" customHeight="1" x14ac:dyDescent="0.2">
      <c r="B19" s="63"/>
      <c r="C19" s="64"/>
      <c r="D19" s="64"/>
      <c r="E19" s="64"/>
      <c r="F19" s="64"/>
      <c r="G19" s="64"/>
      <c r="H19" s="64"/>
      <c r="I19" s="64"/>
      <c r="J19" s="64"/>
      <c r="K19" s="66"/>
      <c r="L19" s="61"/>
      <c r="M19" s="56"/>
      <c r="N19" s="56"/>
      <c r="O19" s="56"/>
      <c r="P19" s="56"/>
      <c r="Q19" s="56"/>
      <c r="R19" s="56"/>
      <c r="S19" s="49"/>
      <c r="T19" s="62"/>
    </row>
    <row r="20" spans="1:20" s="57" customFormat="1" ht="15" customHeight="1" x14ac:dyDescent="0.2">
      <c r="B20" s="63"/>
      <c r="C20" s="64"/>
      <c r="D20" s="64"/>
      <c r="E20" s="64"/>
      <c r="F20" s="64" t="s">
        <v>2982</v>
      </c>
      <c r="G20" s="64"/>
      <c r="H20" s="64"/>
      <c r="I20" s="64"/>
      <c r="J20" s="64"/>
      <c r="K20" s="66"/>
      <c r="L20" s="61"/>
      <c r="M20" s="56"/>
      <c r="N20" s="56"/>
      <c r="O20" s="56"/>
      <c r="P20" s="56"/>
      <c r="Q20" s="56"/>
      <c r="R20" s="56"/>
      <c r="S20" s="49"/>
      <c r="T20" s="62"/>
    </row>
    <row r="21" spans="1:20" s="57" customFormat="1" ht="15" customHeight="1" x14ac:dyDescent="0.2">
      <c r="B21" s="63"/>
      <c r="C21" s="64"/>
      <c r="D21" s="64"/>
      <c r="E21" s="64"/>
      <c r="F21" s="64"/>
      <c r="G21" s="64"/>
      <c r="H21" s="64"/>
      <c r="I21" s="64"/>
      <c r="J21" s="64"/>
      <c r="K21" s="66"/>
      <c r="L21" s="61"/>
      <c r="M21" s="56"/>
      <c r="N21" s="56"/>
      <c r="O21" s="56"/>
      <c r="P21" s="56"/>
      <c r="Q21" s="56"/>
      <c r="R21" s="56"/>
      <c r="S21" s="49"/>
      <c r="T21" s="62"/>
    </row>
    <row r="22" spans="1:20" s="57" customFormat="1" ht="15" customHeight="1" x14ac:dyDescent="0.2">
      <c r="B22" s="200"/>
      <c r="C22" s="64"/>
      <c r="D22" s="64"/>
      <c r="E22" s="64"/>
      <c r="F22" s="64"/>
      <c r="G22" s="64"/>
      <c r="H22" s="64"/>
      <c r="I22" s="64"/>
      <c r="J22" s="64"/>
      <c r="K22" s="201"/>
      <c r="L22" s="61"/>
      <c r="M22" s="56"/>
      <c r="N22" s="56"/>
      <c r="O22" s="56"/>
      <c r="P22" s="56"/>
      <c r="Q22" s="56"/>
      <c r="R22" s="56"/>
      <c r="S22" s="49"/>
      <c r="T22" s="62"/>
    </row>
    <row r="23" spans="1:20" s="57" customFormat="1" ht="15" customHeight="1" x14ac:dyDescent="0.2">
      <c r="B23" s="200"/>
      <c r="C23" s="64"/>
      <c r="D23" s="64"/>
      <c r="E23" s="64"/>
      <c r="F23" s="64"/>
      <c r="G23" s="64"/>
      <c r="H23" s="64"/>
      <c r="I23" s="64"/>
      <c r="J23" s="64"/>
      <c r="K23" s="201"/>
      <c r="L23" s="61"/>
      <c r="M23" s="56"/>
      <c r="N23" s="56"/>
      <c r="O23" s="56"/>
      <c r="P23" s="56"/>
      <c r="Q23" s="56"/>
      <c r="R23" s="56"/>
      <c r="S23" s="49"/>
      <c r="T23" s="62"/>
    </row>
    <row r="24" spans="1:20" s="57" customFormat="1" ht="15" customHeight="1" x14ac:dyDescent="0.2">
      <c r="B24" s="200"/>
      <c r="C24" s="64"/>
      <c r="D24" s="64"/>
      <c r="E24" s="64"/>
      <c r="F24" s="64" t="s">
        <v>2984</v>
      </c>
      <c r="G24" s="64"/>
      <c r="H24" s="64"/>
      <c r="I24" s="64"/>
      <c r="J24" s="64"/>
      <c r="K24" s="201"/>
      <c r="L24" s="61"/>
      <c r="M24" s="56"/>
      <c r="N24" s="56"/>
      <c r="O24" s="56"/>
      <c r="P24" s="56"/>
      <c r="Q24" s="56"/>
      <c r="R24" s="56"/>
      <c r="S24" s="49"/>
      <c r="T24" s="62"/>
    </row>
    <row r="25" spans="1:20" s="57" customFormat="1" ht="15" customHeight="1" x14ac:dyDescent="0.2">
      <c r="B25" s="200"/>
      <c r="C25" s="64"/>
      <c r="D25" s="64"/>
      <c r="E25" s="64"/>
      <c r="F25" s="64"/>
      <c r="G25" s="64"/>
      <c r="H25" s="64"/>
      <c r="I25" s="64"/>
      <c r="J25" s="64"/>
      <c r="K25" s="201"/>
      <c r="L25" s="61"/>
      <c r="M25" s="56"/>
      <c r="N25" s="56"/>
      <c r="O25" s="56"/>
      <c r="P25" s="56"/>
      <c r="Q25" s="56"/>
      <c r="R25" s="56"/>
      <c r="S25" s="49"/>
      <c r="T25" s="62"/>
    </row>
    <row r="26" spans="1:20" s="57" customFormat="1" ht="15" customHeight="1" x14ac:dyDescent="0.2">
      <c r="B26" s="200"/>
      <c r="C26" s="64"/>
      <c r="D26" s="64"/>
      <c r="E26" s="64"/>
      <c r="F26" s="64"/>
      <c r="G26" s="64"/>
      <c r="H26" s="64"/>
      <c r="I26" s="64"/>
      <c r="J26" s="64"/>
      <c r="K26" s="201"/>
      <c r="L26" s="61"/>
      <c r="M26" s="56"/>
      <c r="N26" s="56"/>
      <c r="O26" s="56"/>
      <c r="P26" s="56"/>
      <c r="Q26" s="56"/>
      <c r="R26" s="56"/>
      <c r="S26" s="49"/>
      <c r="T26" s="62"/>
    </row>
    <row r="27" spans="1:20" s="57" customFormat="1" ht="15" customHeight="1" x14ac:dyDescent="0.2">
      <c r="B27" s="200"/>
      <c r="C27" s="64"/>
      <c r="D27" s="64"/>
      <c r="E27" s="64"/>
      <c r="F27" s="64"/>
      <c r="G27" s="64"/>
      <c r="H27" s="64"/>
      <c r="I27" s="64"/>
      <c r="J27" s="64"/>
      <c r="K27" s="201"/>
      <c r="L27" s="61"/>
      <c r="M27" s="56"/>
      <c r="N27" s="56"/>
      <c r="O27" s="56"/>
      <c r="P27" s="56"/>
      <c r="Q27" s="56"/>
      <c r="R27" s="56"/>
      <c r="S27" s="49"/>
      <c r="T27" s="62"/>
    </row>
    <row r="28" spans="1:20" x14ac:dyDescent="0.35">
      <c r="A28" s="39"/>
      <c r="B28" s="207"/>
      <c r="C28" s="64"/>
      <c r="D28" s="64"/>
      <c r="E28" s="208"/>
      <c r="F28" s="64"/>
      <c r="G28" s="64"/>
      <c r="H28" s="64"/>
      <c r="I28" s="64"/>
      <c r="J28" s="64"/>
      <c r="K28" s="209"/>
    </row>
    <row r="29" spans="1:20" ht="24" thickBot="1" x14ac:dyDescent="0.4">
      <c r="A29" s="39"/>
      <c r="B29" s="68"/>
      <c r="C29" s="69"/>
      <c r="D29" s="69"/>
      <c r="E29" s="70"/>
      <c r="F29" s="69"/>
      <c r="G29" s="69"/>
      <c r="H29" s="69"/>
      <c r="I29" s="69"/>
      <c r="J29" s="69"/>
      <c r="K29" s="71"/>
    </row>
    <row r="30" spans="1:20" x14ac:dyDescent="0.35">
      <c r="A30" s="39"/>
      <c r="B30" s="38"/>
      <c r="C30" s="38"/>
      <c r="D30" s="38"/>
      <c r="E30" s="38"/>
      <c r="F30" s="38"/>
      <c r="G30" s="38"/>
      <c r="H30" s="38"/>
      <c r="I30" s="38"/>
      <c r="J30" s="39"/>
    </row>
    <row r="31" spans="1:20" x14ac:dyDescent="0.35">
      <c r="A31" s="39"/>
      <c r="B31" s="38"/>
      <c r="C31" s="38"/>
      <c r="D31" s="38"/>
      <c r="E31" s="38"/>
      <c r="F31" s="38"/>
      <c r="G31" s="38"/>
      <c r="H31" s="38"/>
      <c r="I31" s="38"/>
      <c r="J31" s="39"/>
    </row>
    <row r="32" spans="1:20" x14ac:dyDescent="0.35">
      <c r="A32" s="39"/>
      <c r="B32" s="38"/>
      <c r="C32" s="38"/>
      <c r="D32" s="38"/>
      <c r="E32" s="38"/>
      <c r="F32" s="38"/>
      <c r="G32" s="38"/>
      <c r="H32" s="38"/>
      <c r="I32" s="39"/>
      <c r="J32" s="39"/>
    </row>
    <row r="33" spans="1:10" x14ac:dyDescent="0.35">
      <c r="A33" s="39"/>
      <c r="B33" s="38"/>
      <c r="C33" s="38"/>
      <c r="D33" s="38"/>
      <c r="E33" s="38"/>
      <c r="F33" s="38"/>
      <c r="G33" s="38"/>
      <c r="H33" s="38"/>
      <c r="I33" s="39"/>
      <c r="J33" s="39"/>
    </row>
    <row r="34" spans="1:10" x14ac:dyDescent="0.35">
      <c r="A34" s="39"/>
      <c r="B34" s="39"/>
      <c r="C34" s="39"/>
      <c r="D34" s="39"/>
      <c r="E34" s="39"/>
      <c r="F34" s="38"/>
      <c r="G34" s="38"/>
      <c r="H34" s="38"/>
    </row>
    <row r="35" spans="1:10" x14ac:dyDescent="0.35">
      <c r="A35" s="39"/>
      <c r="B35" s="39"/>
      <c r="C35" s="39"/>
      <c r="D35" s="39"/>
      <c r="E35" s="39"/>
      <c r="F35" s="38"/>
      <c r="G35" s="39"/>
      <c r="H35" s="39"/>
    </row>
    <row r="36" spans="1:10" x14ac:dyDescent="0.35">
      <c r="F36" s="72"/>
    </row>
  </sheetData>
  <mergeCells count="2">
    <mergeCell ref="C17:E17"/>
    <mergeCell ref="E3:H3"/>
  </mergeCells>
  <phoneticPr fontId="31" type="noConversion"/>
  <pageMargins left="0" right="0" top="0" bottom="0" header="0" footer="0"/>
  <pageSetup paperSize="9" scale="81" orientation="landscape" r:id="rId1"/>
  <headerFooter alignWithMargins="0">
    <oddHeader>&amp;R&amp;A</oddHeader>
    <oddFooter>&amp;L&amp;D&amp;C&amp;F&amp;R&amp;P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topLeftCell="B1" zoomScale="75" zoomScaleNormal="75" zoomScaleSheetLayoutView="75" workbookViewId="0">
      <selection activeCell="B45" sqref="B45:G45"/>
    </sheetView>
  </sheetViews>
  <sheetFormatPr defaultColWidth="8.85546875" defaultRowHeight="12.75" x14ac:dyDescent="0.2"/>
  <cols>
    <col min="1" max="1" width="11.5703125" style="85" hidden="1" customWidth="1"/>
    <col min="2" max="2" width="49.5703125" style="85" customWidth="1"/>
    <col min="3" max="3" width="15.28515625" style="85" customWidth="1"/>
    <col min="4" max="4" width="16.42578125" style="85" customWidth="1"/>
    <col min="5" max="5" width="16.140625" style="85" customWidth="1"/>
    <col min="6" max="6" width="18.5703125" style="85" customWidth="1"/>
    <col min="7" max="7" width="15.7109375" style="85" customWidth="1"/>
    <col min="8" max="9" width="8.85546875" style="85"/>
    <col min="10" max="10" width="10.7109375" style="85" customWidth="1"/>
    <col min="11" max="16384" width="8.85546875" style="85"/>
  </cols>
  <sheetData>
    <row r="1" spans="2:10" ht="20.25" x14ac:dyDescent="0.3">
      <c r="B1" s="81" t="str">
        <f>Cover!C22</f>
        <v>Powercor Australia Ltd</v>
      </c>
    </row>
    <row r="2" spans="2:10" ht="20.25" x14ac:dyDescent="0.3">
      <c r="B2" s="81" t="s">
        <v>2790</v>
      </c>
    </row>
    <row r="3" spans="2:10" ht="20.25" x14ac:dyDescent="0.3">
      <c r="B3" s="83">
        <f>Cover!C26</f>
        <v>2013</v>
      </c>
    </row>
    <row r="4" spans="2:10" ht="18" x14ac:dyDescent="0.25">
      <c r="B4" s="140" t="s">
        <v>2553</v>
      </c>
      <c r="H4" s="465"/>
      <c r="I4" s="465"/>
      <c r="J4" s="465"/>
    </row>
    <row r="5" spans="2:10" ht="23.25" x14ac:dyDescent="0.35">
      <c r="B5" s="281"/>
      <c r="H5" s="465"/>
      <c r="I5" s="465"/>
      <c r="J5" s="465"/>
    </row>
    <row r="7" spans="2:10" ht="15.75" x14ac:dyDescent="0.25">
      <c r="B7" s="84" t="s">
        <v>3011</v>
      </c>
    </row>
    <row r="9" spans="2:10" ht="20.25" x14ac:dyDescent="0.2">
      <c r="B9" s="86"/>
      <c r="C9" s="459" t="s">
        <v>2554</v>
      </c>
      <c r="D9" s="460"/>
      <c r="E9" s="460"/>
      <c r="F9" s="460"/>
      <c r="G9" s="461"/>
    </row>
    <row r="10" spans="2:10" ht="30" x14ac:dyDescent="0.2">
      <c r="B10" s="87" t="s">
        <v>3012</v>
      </c>
      <c r="C10" s="88" t="s">
        <v>2546</v>
      </c>
      <c r="D10" s="88" t="s">
        <v>2547</v>
      </c>
      <c r="E10" s="88" t="s">
        <v>2555</v>
      </c>
      <c r="F10" s="88" t="s">
        <v>2556</v>
      </c>
      <c r="G10" s="89" t="s">
        <v>2557</v>
      </c>
    </row>
    <row r="11" spans="2:10" ht="17.25" customHeight="1" x14ac:dyDescent="0.2">
      <c r="B11" s="90" t="s">
        <v>2994</v>
      </c>
      <c r="C11" s="292">
        <v>0</v>
      </c>
      <c r="D11" s="392">
        <v>116.363893683577</v>
      </c>
      <c r="E11" s="392">
        <v>125.865672703833</v>
      </c>
      <c r="F11" s="392">
        <v>294.42265787715598</v>
      </c>
      <c r="G11" s="392">
        <v>168.073380023976</v>
      </c>
    </row>
    <row r="12" spans="2:10" ht="17.25" customHeight="1" x14ac:dyDescent="0.2">
      <c r="B12" s="90" t="s">
        <v>3080</v>
      </c>
      <c r="C12" s="292">
        <v>0</v>
      </c>
      <c r="D12" s="392">
        <v>96.967769775608602</v>
      </c>
      <c r="E12" s="392">
        <v>96.616180219246701</v>
      </c>
      <c r="F12" s="392">
        <v>251.73500805595901</v>
      </c>
      <c r="G12" s="392">
        <v>139.151647932684</v>
      </c>
    </row>
    <row r="13" spans="2:10" x14ac:dyDescent="0.2">
      <c r="B13" s="92"/>
      <c r="C13" s="93"/>
      <c r="D13" s="93"/>
      <c r="E13" s="93"/>
      <c r="F13" s="93"/>
      <c r="G13" s="93"/>
    </row>
    <row r="14" spans="2:10" ht="15.75" x14ac:dyDescent="0.25">
      <c r="B14" s="84" t="s">
        <v>3013</v>
      </c>
      <c r="C14" s="94"/>
      <c r="D14" s="94"/>
      <c r="E14" s="94"/>
      <c r="F14" s="94"/>
      <c r="G14" s="94"/>
    </row>
    <row r="15" spans="2:10" x14ac:dyDescent="0.2">
      <c r="B15" s="95"/>
      <c r="C15" s="96"/>
      <c r="D15" s="96"/>
      <c r="E15" s="96"/>
      <c r="F15" s="96"/>
      <c r="G15" s="96"/>
      <c r="H15" s="465"/>
      <c r="I15" s="465"/>
      <c r="J15" s="465"/>
    </row>
    <row r="16" spans="2:10" ht="15.75" x14ac:dyDescent="0.2">
      <c r="B16" s="91"/>
      <c r="C16" s="459" t="s">
        <v>2554</v>
      </c>
      <c r="D16" s="460"/>
      <c r="E16" s="460"/>
      <c r="F16" s="460"/>
      <c r="G16" s="461"/>
    </row>
    <row r="17" spans="2:7" ht="30" x14ac:dyDescent="0.2">
      <c r="B17" s="87" t="s">
        <v>3014</v>
      </c>
      <c r="C17" s="88" t="s">
        <v>2546</v>
      </c>
      <c r="D17" s="88" t="s">
        <v>2547</v>
      </c>
      <c r="E17" s="88" t="s">
        <v>2555</v>
      </c>
      <c r="F17" s="88" t="s">
        <v>2556</v>
      </c>
      <c r="G17" s="89" t="s">
        <v>2557</v>
      </c>
    </row>
    <row r="18" spans="2:7" ht="17.25" customHeight="1" x14ac:dyDescent="0.2">
      <c r="B18" s="90" t="s">
        <v>2994</v>
      </c>
      <c r="C18" s="391">
        <v>0</v>
      </c>
      <c r="D18" s="292">
        <v>1.2510531780515699</v>
      </c>
      <c r="E18" s="292">
        <v>1.2998631278018</v>
      </c>
      <c r="F18" s="292">
        <v>2.52497838645027</v>
      </c>
      <c r="G18" s="292">
        <v>1.6148612638155599</v>
      </c>
    </row>
    <row r="19" spans="2:7" ht="17.25" customHeight="1" x14ac:dyDescent="0.2">
      <c r="B19" s="90" t="s">
        <v>3080</v>
      </c>
      <c r="C19" s="391">
        <v>0</v>
      </c>
      <c r="D19" s="292">
        <v>1.1105787353927301</v>
      </c>
      <c r="E19" s="292">
        <v>1.1241518737259799</v>
      </c>
      <c r="F19" s="292">
        <v>2.28679706841671</v>
      </c>
      <c r="G19" s="292">
        <v>1.4363829921479701</v>
      </c>
    </row>
    <row r="20" spans="2:7" x14ac:dyDescent="0.2">
      <c r="B20" s="97"/>
      <c r="C20" s="94"/>
      <c r="D20" s="94"/>
      <c r="E20" s="94"/>
      <c r="F20" s="94"/>
      <c r="G20" s="94"/>
    </row>
    <row r="21" spans="2:7" ht="15.75" x14ac:dyDescent="0.25">
      <c r="B21" s="84" t="s">
        <v>3015</v>
      </c>
      <c r="C21" s="94"/>
      <c r="D21" s="94"/>
      <c r="E21" s="94"/>
      <c r="F21" s="94"/>
      <c r="G21" s="94"/>
    </row>
    <row r="22" spans="2:7" x14ac:dyDescent="0.2">
      <c r="B22" s="95"/>
      <c r="C22" s="96"/>
      <c r="D22" s="96"/>
      <c r="E22" s="96"/>
      <c r="F22" s="96"/>
      <c r="G22" s="96"/>
    </row>
    <row r="23" spans="2:7" ht="15.75" x14ac:dyDescent="0.2">
      <c r="B23" s="91"/>
      <c r="C23" s="459" t="s">
        <v>2554</v>
      </c>
      <c r="D23" s="460"/>
      <c r="E23" s="460"/>
      <c r="F23" s="460"/>
      <c r="G23" s="461"/>
    </row>
    <row r="24" spans="2:7" ht="30" x14ac:dyDescent="0.2">
      <c r="B24" s="87" t="s">
        <v>2636</v>
      </c>
      <c r="C24" s="88" t="s">
        <v>2546</v>
      </c>
      <c r="D24" s="88" t="s">
        <v>2547</v>
      </c>
      <c r="E24" s="88" t="s">
        <v>2555</v>
      </c>
      <c r="F24" s="88" t="s">
        <v>2556</v>
      </c>
      <c r="G24" s="89" t="s">
        <v>2557</v>
      </c>
    </row>
    <row r="25" spans="2:7" ht="17.25" customHeight="1" x14ac:dyDescent="0.2">
      <c r="B25" s="90" t="s">
        <v>2994</v>
      </c>
      <c r="C25" s="391">
        <v>0</v>
      </c>
      <c r="D25" s="292">
        <v>1.24543181953455</v>
      </c>
      <c r="E25" s="292">
        <v>3.0573105240907599</v>
      </c>
      <c r="F25" s="292">
        <v>5.0889201084607203</v>
      </c>
      <c r="G25" s="292">
        <v>2.8769410245360798</v>
      </c>
    </row>
    <row r="26" spans="2:7" ht="17.25" customHeight="1" x14ac:dyDescent="0.2">
      <c r="B26" s="90" t="s">
        <v>3080</v>
      </c>
      <c r="C26" s="391">
        <v>0</v>
      </c>
      <c r="D26" s="292">
        <v>1.1420054361843499</v>
      </c>
      <c r="E26" s="292">
        <v>2.7305794256390499</v>
      </c>
      <c r="F26" s="292">
        <v>4.7648003693952097</v>
      </c>
      <c r="G26" s="292">
        <v>2.6415815213524398</v>
      </c>
    </row>
    <row r="27" spans="2:7" x14ac:dyDescent="0.2">
      <c r="B27" s="97"/>
      <c r="C27" s="94"/>
      <c r="D27" s="94"/>
      <c r="E27" s="94"/>
      <c r="F27" s="94"/>
      <c r="G27" s="94"/>
    </row>
    <row r="28" spans="2:7" x14ac:dyDescent="0.2">
      <c r="B28" s="457" t="s">
        <v>2637</v>
      </c>
      <c r="C28" s="458"/>
    </row>
    <row r="30" spans="2:7" ht="15.75" x14ac:dyDescent="0.2">
      <c r="B30" s="91"/>
      <c r="C30" s="459" t="s">
        <v>2554</v>
      </c>
      <c r="D30" s="460"/>
      <c r="E30" s="460"/>
      <c r="F30" s="460"/>
      <c r="G30" s="461"/>
    </row>
    <row r="31" spans="2:7" ht="30" x14ac:dyDescent="0.2">
      <c r="B31" s="87" t="s">
        <v>2645</v>
      </c>
      <c r="C31" s="88" t="s">
        <v>2546</v>
      </c>
      <c r="D31" s="88" t="s">
        <v>2547</v>
      </c>
      <c r="E31" s="88" t="s">
        <v>2555</v>
      </c>
      <c r="F31" s="88" t="s">
        <v>2556</v>
      </c>
      <c r="G31" s="89" t="s">
        <v>2557</v>
      </c>
    </row>
    <row r="32" spans="2:7" ht="15" x14ac:dyDescent="0.2">
      <c r="B32" s="91" t="s">
        <v>2558</v>
      </c>
      <c r="C32" s="391">
        <v>0</v>
      </c>
      <c r="D32" s="292">
        <v>28.554394910355899</v>
      </c>
      <c r="E32" s="292">
        <v>51.739155912920801</v>
      </c>
      <c r="F32" s="292">
        <v>92.215526388179399</v>
      </c>
      <c r="G32" s="292">
        <v>53.388402248346402</v>
      </c>
    </row>
    <row r="33" spans="2:7" ht="15" x14ac:dyDescent="0.2">
      <c r="B33" s="91" t="s">
        <v>2559</v>
      </c>
      <c r="C33" s="391">
        <v>0</v>
      </c>
      <c r="D33" s="292">
        <v>0.12499255996667</v>
      </c>
      <c r="E33" s="292">
        <v>0.21748448153899999</v>
      </c>
      <c r="F33" s="292">
        <v>0.40883502966951002</v>
      </c>
      <c r="G33" s="292">
        <v>0.23222889423186999</v>
      </c>
    </row>
    <row r="35" spans="2:7" ht="15.75" x14ac:dyDescent="0.25">
      <c r="B35" s="84" t="s">
        <v>2638</v>
      </c>
    </row>
    <row r="37" spans="2:7" ht="30" x14ac:dyDescent="0.2">
      <c r="B37" s="91"/>
      <c r="C37" s="89" t="s">
        <v>2546</v>
      </c>
      <c r="D37" s="89" t="s">
        <v>2547</v>
      </c>
      <c r="E37" s="89" t="s">
        <v>2555</v>
      </c>
      <c r="F37" s="89" t="s">
        <v>2556</v>
      </c>
      <c r="G37" s="89" t="s">
        <v>2557</v>
      </c>
    </row>
    <row r="38" spans="2:7" ht="15" x14ac:dyDescent="0.2">
      <c r="B38" s="275" t="s">
        <v>2639</v>
      </c>
      <c r="C38" s="293">
        <v>0</v>
      </c>
      <c r="D38" s="293">
        <v>302828</v>
      </c>
      <c r="E38" s="293">
        <v>233128</v>
      </c>
      <c r="F38" s="293">
        <v>203394</v>
      </c>
      <c r="G38" s="293">
        <f>SUM(D38:F38)</f>
        <v>739350</v>
      </c>
    </row>
    <row r="39" spans="2:7" ht="15" x14ac:dyDescent="0.2">
      <c r="B39" s="275" t="s">
        <v>2640</v>
      </c>
      <c r="C39" s="293">
        <v>0</v>
      </c>
      <c r="D39" s="293">
        <v>301925</v>
      </c>
      <c r="E39" s="293">
        <v>244630</v>
      </c>
      <c r="F39" s="293">
        <v>203693</v>
      </c>
      <c r="G39" s="293">
        <f>SUM(D39:F39)</f>
        <v>750248</v>
      </c>
    </row>
    <row r="40" spans="2:7" ht="15" x14ac:dyDescent="0.2">
      <c r="B40" s="275" t="s">
        <v>2641</v>
      </c>
      <c r="C40" s="294">
        <f>(C38+C39)/2</f>
        <v>0</v>
      </c>
      <c r="D40" s="294">
        <f>(D38+D39)/2</f>
        <v>302376.5</v>
      </c>
      <c r="E40" s="294">
        <f>(E38+E39)/2</f>
        <v>238879</v>
      </c>
      <c r="F40" s="294">
        <f>(F38+F39)/2</f>
        <v>203543.5</v>
      </c>
      <c r="G40" s="294">
        <f>(G38+G39)/2</f>
        <v>744799</v>
      </c>
    </row>
    <row r="42" spans="2:7" x14ac:dyDescent="0.2">
      <c r="B42" s="462" t="s">
        <v>3016</v>
      </c>
      <c r="C42" s="463"/>
      <c r="D42" s="463"/>
      <c r="E42" s="463"/>
      <c r="F42" s="463"/>
      <c r="G42" s="464"/>
    </row>
    <row r="43" spans="2:7" x14ac:dyDescent="0.2">
      <c r="B43" s="453" t="s">
        <v>2560</v>
      </c>
      <c r="C43" s="454"/>
      <c r="D43" s="454"/>
      <c r="E43" s="454"/>
      <c r="F43" s="454"/>
      <c r="G43" s="455"/>
    </row>
    <row r="44" spans="2:7" x14ac:dyDescent="0.2">
      <c r="B44" s="273"/>
      <c r="C44" s="280"/>
      <c r="D44" s="280"/>
      <c r="E44" s="280"/>
      <c r="F44" s="280"/>
      <c r="G44" s="282"/>
    </row>
    <row r="45" spans="2:7" x14ac:dyDescent="0.2">
      <c r="B45" s="453" t="s">
        <v>2561</v>
      </c>
      <c r="C45" s="454"/>
      <c r="D45" s="454"/>
      <c r="E45" s="454"/>
      <c r="F45" s="454"/>
      <c r="G45" s="455"/>
    </row>
    <row r="46" spans="2:7" x14ac:dyDescent="0.2">
      <c r="B46" s="453" t="s">
        <v>2812</v>
      </c>
      <c r="C46" s="452"/>
      <c r="D46" s="452"/>
      <c r="E46" s="452"/>
      <c r="F46" s="452"/>
      <c r="G46" s="456"/>
    </row>
    <row r="47" spans="2:7" x14ac:dyDescent="0.2">
      <c r="B47" s="453" t="s">
        <v>2642</v>
      </c>
      <c r="C47" s="452"/>
      <c r="D47" s="452"/>
      <c r="E47" s="452"/>
      <c r="F47" s="452"/>
      <c r="G47" s="456"/>
    </row>
    <row r="48" spans="2:7" x14ac:dyDescent="0.2">
      <c r="B48" s="454" t="s">
        <v>3017</v>
      </c>
      <c r="C48" s="452"/>
      <c r="D48" s="452"/>
      <c r="E48" s="452"/>
      <c r="F48" s="452"/>
      <c r="G48" s="452"/>
    </row>
    <row r="49" spans="2:7" x14ac:dyDescent="0.2">
      <c r="B49" s="451"/>
      <c r="C49" s="452"/>
      <c r="D49" s="452"/>
      <c r="E49" s="452"/>
      <c r="F49" s="452"/>
      <c r="G49" s="452"/>
    </row>
  </sheetData>
  <mergeCells count="15">
    <mergeCell ref="B28:C28"/>
    <mergeCell ref="C30:G30"/>
    <mergeCell ref="B42:G42"/>
    <mergeCell ref="H4:J4"/>
    <mergeCell ref="H5:J5"/>
    <mergeCell ref="C9:G9"/>
    <mergeCell ref="H15:J15"/>
    <mergeCell ref="C16:G16"/>
    <mergeCell ref="C23:G23"/>
    <mergeCell ref="B49:G49"/>
    <mergeCell ref="B43:G43"/>
    <mergeCell ref="B48:G48"/>
    <mergeCell ref="B46:G46"/>
    <mergeCell ref="B45:G45"/>
    <mergeCell ref="B47:G47"/>
  </mergeCells>
  <phoneticPr fontId="21" type="noConversion"/>
  <pageMargins left="0.25" right="0.25" top="0.75" bottom="0.75" header="0.3" footer="0.3"/>
  <pageSetup paperSize="9" scale="63" orientation="portrait" r:id="rId1"/>
  <headerFooter alignWithMargins="0">
    <oddHeader>&amp;R&amp;A</oddHeader>
    <oddFooter>&amp;L&amp;D&amp;C&amp;F&amp;R&amp;P of &amp;N</oddFooter>
  </headerFooter>
  <ignoredErrors>
    <ignoredError sqref="G38:G3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1"/>
  <sheetViews>
    <sheetView view="pageBreakPreview" topLeftCell="A37" zoomScale="75" zoomScaleNormal="85" zoomScaleSheetLayoutView="75" workbookViewId="0">
      <selection activeCell="H47" sqref="H47"/>
    </sheetView>
  </sheetViews>
  <sheetFormatPr defaultColWidth="8.85546875" defaultRowHeight="12.75" x14ac:dyDescent="0.2"/>
  <cols>
    <col min="1" max="1" width="12.85546875" style="82" customWidth="1"/>
    <col min="2" max="2" width="24.140625" style="82" customWidth="1"/>
    <col min="3" max="3" width="21.28515625" style="82" customWidth="1"/>
    <col min="4" max="4" width="15.28515625" style="82" customWidth="1"/>
    <col min="5" max="5" width="16.5703125" style="82" customWidth="1"/>
    <col min="6" max="6" width="14.28515625" style="82" customWidth="1"/>
    <col min="7" max="7" width="14.7109375" style="82" customWidth="1"/>
    <col min="8" max="8" width="16.140625" style="82" customWidth="1"/>
    <col min="9" max="16384" width="8.85546875" style="82"/>
  </cols>
  <sheetData>
    <row r="1" spans="2:10" ht="20.25" x14ac:dyDescent="0.3">
      <c r="B1" s="81" t="str">
        <f>Cover!C22</f>
        <v>Powercor Australia Ltd</v>
      </c>
      <c r="E1" s="98"/>
    </row>
    <row r="2" spans="2:10" ht="20.25" x14ac:dyDescent="0.3">
      <c r="B2" s="81" t="s">
        <v>2791</v>
      </c>
      <c r="E2" s="98"/>
    </row>
    <row r="3" spans="2:10" ht="20.25" x14ac:dyDescent="0.3">
      <c r="B3" s="83">
        <v>2013</v>
      </c>
      <c r="E3" s="98"/>
    </row>
    <row r="4" spans="2:10" ht="18" x14ac:dyDescent="0.25">
      <c r="B4" s="140" t="s">
        <v>2545</v>
      </c>
      <c r="E4" s="98"/>
      <c r="H4" s="475"/>
      <c r="I4" s="475"/>
      <c r="J4" s="475"/>
    </row>
    <row r="6" spans="2:10" ht="15.75" x14ac:dyDescent="0.25">
      <c r="B6" s="84" t="s">
        <v>2548</v>
      </c>
      <c r="C6" s="84"/>
      <c r="D6" s="85"/>
    </row>
    <row r="7" spans="2:10" ht="15.75" x14ac:dyDescent="0.25">
      <c r="B7" s="84"/>
      <c r="C7" s="84"/>
      <c r="D7" s="85"/>
    </row>
    <row r="8" spans="2:10" ht="25.5" x14ac:dyDescent="0.2">
      <c r="B8" s="99" t="s">
        <v>2562</v>
      </c>
      <c r="C8" s="99" t="s">
        <v>2994</v>
      </c>
      <c r="D8" s="99" t="s">
        <v>3002</v>
      </c>
    </row>
    <row r="9" spans="2:10" ht="30" x14ac:dyDescent="0.2">
      <c r="B9" s="91" t="s">
        <v>2764</v>
      </c>
      <c r="C9" s="393">
        <v>120020</v>
      </c>
      <c r="D9" s="393">
        <v>113461</v>
      </c>
    </row>
    <row r="10" spans="2:10" ht="45" x14ac:dyDescent="0.2">
      <c r="B10" s="91" t="s">
        <v>2563</v>
      </c>
      <c r="C10" s="393">
        <v>86422</v>
      </c>
      <c r="D10" s="393">
        <v>84263</v>
      </c>
    </row>
    <row r="11" spans="2:10" ht="45" x14ac:dyDescent="0.2">
      <c r="B11" s="91" t="s">
        <v>2564</v>
      </c>
      <c r="C11" s="295">
        <f>C10/C9</f>
        <v>0.72006332277953677</v>
      </c>
      <c r="D11" s="295">
        <f>D10/D9</f>
        <v>0.74266047364292576</v>
      </c>
    </row>
    <row r="12" spans="2:10" ht="15" x14ac:dyDescent="0.2">
      <c r="B12" s="100"/>
      <c r="C12" s="101"/>
      <c r="D12" s="102"/>
    </row>
    <row r="13" spans="2:10" x14ac:dyDescent="0.2">
      <c r="B13" s="213" t="s">
        <v>2833</v>
      </c>
      <c r="C13" s="214"/>
      <c r="D13" s="215"/>
      <c r="E13" s="216"/>
      <c r="F13" s="216"/>
      <c r="G13" s="217"/>
    </row>
    <row r="14" spans="2:10" x14ac:dyDescent="0.2">
      <c r="B14" s="227" t="s">
        <v>3007</v>
      </c>
      <c r="C14" s="218"/>
      <c r="D14" s="219"/>
      <c r="E14" s="220"/>
      <c r="F14" s="220"/>
      <c r="G14" s="221"/>
    </row>
    <row r="15" spans="2:10" x14ac:dyDescent="0.2">
      <c r="B15" s="222"/>
      <c r="C15" s="223"/>
      <c r="D15" s="224"/>
      <c r="E15" s="225"/>
      <c r="F15" s="225"/>
      <c r="G15" s="226"/>
    </row>
    <row r="16" spans="2:10" ht="15" x14ac:dyDescent="0.2">
      <c r="B16" s="100"/>
      <c r="C16" s="101"/>
      <c r="D16" s="102"/>
    </row>
    <row r="17" spans="2:7" ht="15.75" x14ac:dyDescent="0.25">
      <c r="B17" s="84" t="s">
        <v>2549</v>
      </c>
      <c r="C17" s="103"/>
      <c r="D17" s="104"/>
      <c r="E17" s="105"/>
      <c r="F17" s="105"/>
    </row>
    <row r="18" spans="2:7" ht="15.75" x14ac:dyDescent="0.25">
      <c r="B18" s="84"/>
      <c r="C18" s="103"/>
      <c r="D18" s="104"/>
      <c r="E18" s="105"/>
      <c r="F18" s="105"/>
    </row>
    <row r="19" spans="2:7" x14ac:dyDescent="0.2">
      <c r="B19" s="476" t="s">
        <v>2785</v>
      </c>
      <c r="C19" s="477"/>
      <c r="D19" s="106"/>
      <c r="E19" s="106"/>
      <c r="F19" s="106"/>
      <c r="G19" s="107"/>
    </row>
    <row r="20" spans="2:7" ht="15.75" x14ac:dyDescent="0.25">
      <c r="B20" s="84"/>
      <c r="C20" s="103"/>
      <c r="D20" s="104"/>
      <c r="E20" s="105"/>
      <c r="F20" s="105"/>
    </row>
    <row r="21" spans="2:7" ht="24.6" customHeight="1" x14ac:dyDescent="0.2">
      <c r="B21" s="99" t="s">
        <v>2565</v>
      </c>
      <c r="C21" s="99" t="s">
        <v>2994</v>
      </c>
      <c r="D21" s="108"/>
      <c r="E21" s="105"/>
      <c r="F21" s="105"/>
    </row>
    <row r="22" spans="2:7" ht="39" customHeight="1" x14ac:dyDescent="0.2">
      <c r="B22" s="91" t="s">
        <v>2566</v>
      </c>
      <c r="C22" s="416">
        <v>13853</v>
      </c>
      <c r="D22" s="108"/>
      <c r="E22" s="105"/>
      <c r="F22" s="105"/>
    </row>
    <row r="23" spans="2:7" ht="74.25" customHeight="1" x14ac:dyDescent="0.2">
      <c r="B23" s="91" t="s">
        <v>2567</v>
      </c>
      <c r="C23" s="293">
        <v>5</v>
      </c>
      <c r="D23" s="85"/>
    </row>
    <row r="24" spans="2:7" ht="69" customHeight="1" x14ac:dyDescent="0.2">
      <c r="B24" s="91" t="s">
        <v>2568</v>
      </c>
      <c r="C24" s="295">
        <f>C23/C22</f>
        <v>3.6093264996751607E-4</v>
      </c>
      <c r="D24" s="85"/>
    </row>
    <row r="25" spans="2:7" ht="16.149999999999999" customHeight="1" x14ac:dyDescent="0.2">
      <c r="B25" s="100"/>
      <c r="C25" s="101"/>
      <c r="D25" s="85"/>
    </row>
    <row r="26" spans="2:7" ht="15.75" x14ac:dyDescent="0.25">
      <c r="B26" s="478" t="s">
        <v>2550</v>
      </c>
      <c r="C26" s="478"/>
      <c r="D26" s="103"/>
    </row>
    <row r="27" spans="2:7" ht="15.75" x14ac:dyDescent="0.25">
      <c r="B27" s="212"/>
      <c r="C27" s="212"/>
      <c r="D27" s="103"/>
    </row>
    <row r="28" spans="2:7" s="85" customFormat="1" x14ac:dyDescent="0.2">
      <c r="B28" s="213" t="s">
        <v>2833</v>
      </c>
      <c r="C28" s="214"/>
      <c r="D28" s="215"/>
      <c r="E28" s="216"/>
      <c r="F28" s="216"/>
      <c r="G28" s="217"/>
    </row>
    <row r="29" spans="2:7" s="85" customFormat="1" x14ac:dyDescent="0.2">
      <c r="B29" s="222" t="s">
        <v>3071</v>
      </c>
      <c r="C29" s="223"/>
      <c r="D29" s="224"/>
      <c r="E29" s="225"/>
      <c r="F29" s="225"/>
      <c r="G29" s="226"/>
    </row>
    <row r="30" spans="2:7" ht="15.75" x14ac:dyDescent="0.25">
      <c r="B30" s="109"/>
      <c r="C30" s="110"/>
      <c r="D30" s="103"/>
    </row>
    <row r="31" spans="2:7" x14ac:dyDescent="0.2">
      <c r="B31" s="99" t="s">
        <v>2569</v>
      </c>
      <c r="C31" s="99" t="s">
        <v>2994</v>
      </c>
      <c r="D31" s="85"/>
    </row>
    <row r="32" spans="2:7" ht="35.25" customHeight="1" x14ac:dyDescent="0.2">
      <c r="B32" s="91" t="s">
        <v>2570</v>
      </c>
      <c r="C32" s="293">
        <v>156685</v>
      </c>
      <c r="D32" s="85"/>
    </row>
    <row r="33" spans="2:9" ht="47.25" customHeight="1" x14ac:dyDescent="0.2">
      <c r="B33" s="91" t="s">
        <v>2571</v>
      </c>
      <c r="C33" s="293">
        <v>5477</v>
      </c>
      <c r="D33" s="85"/>
    </row>
    <row r="34" spans="2:9" ht="159" customHeight="1" x14ac:dyDescent="0.2">
      <c r="B34" s="91" t="s">
        <v>2813</v>
      </c>
      <c r="C34" s="293">
        <v>1429</v>
      </c>
      <c r="D34" s="85"/>
    </row>
    <row r="35" spans="2:9" ht="60" x14ac:dyDescent="0.2">
      <c r="B35" s="277" t="s">
        <v>3003</v>
      </c>
      <c r="C35" s="293">
        <v>28</v>
      </c>
      <c r="D35" s="85"/>
    </row>
    <row r="36" spans="2:9" ht="75" x14ac:dyDescent="0.2">
      <c r="B36" s="277" t="s">
        <v>3004</v>
      </c>
      <c r="C36" s="385">
        <f>C35/C33</f>
        <v>5.1122877487675732E-3</v>
      </c>
      <c r="D36" s="85"/>
    </row>
    <row r="37" spans="2:9" x14ac:dyDescent="0.2">
      <c r="B37" s="111"/>
      <c r="C37" s="112"/>
      <c r="D37" s="85"/>
    </row>
    <row r="38" spans="2:9" ht="8.25" customHeight="1" x14ac:dyDescent="0.2"/>
    <row r="39" spans="2:9" ht="15.75" x14ac:dyDescent="0.25">
      <c r="B39" s="74" t="s">
        <v>3008</v>
      </c>
      <c r="C39"/>
      <c r="D39"/>
      <c r="E39"/>
      <c r="F39"/>
      <c r="G39"/>
      <c r="H39"/>
      <c r="I39"/>
    </row>
    <row r="40" spans="2:9" x14ac:dyDescent="0.2">
      <c r="B40"/>
      <c r="C40"/>
      <c r="D40"/>
      <c r="E40"/>
      <c r="F40"/>
      <c r="G40"/>
      <c r="H40"/>
      <c r="I40"/>
    </row>
    <row r="41" spans="2:9" x14ac:dyDescent="0.2">
      <c r="B41" s="469" t="s">
        <v>2603</v>
      </c>
      <c r="C41" s="470"/>
      <c r="D41" s="470"/>
      <c r="E41" s="470"/>
      <c r="F41" s="470"/>
      <c r="G41" s="471"/>
      <c r="H41" s="80"/>
      <c r="I41"/>
    </row>
    <row r="42" spans="2:9" x14ac:dyDescent="0.2">
      <c r="B42" s="472" t="s">
        <v>2620</v>
      </c>
      <c r="C42" s="473"/>
      <c r="D42" s="473"/>
      <c r="E42" s="473"/>
      <c r="F42" s="473"/>
      <c r="G42" s="474"/>
      <c r="H42" s="296">
        <f>10109+17609</f>
        <v>27718</v>
      </c>
      <c r="I42"/>
    </row>
    <row r="43" spans="2:9" x14ac:dyDescent="0.2">
      <c r="B43" s="472" t="s">
        <v>2621</v>
      </c>
      <c r="C43" s="473"/>
      <c r="D43" s="473"/>
      <c r="E43" s="473"/>
      <c r="F43" s="473"/>
      <c r="G43" s="474"/>
      <c r="H43" s="296">
        <v>5054</v>
      </c>
      <c r="I43"/>
    </row>
    <row r="44" spans="2:9" x14ac:dyDescent="0.2">
      <c r="B44" s="472" t="s">
        <v>2619</v>
      </c>
      <c r="C44" s="473"/>
      <c r="D44" s="473"/>
      <c r="E44" s="473"/>
      <c r="F44" s="473"/>
      <c r="G44" s="474"/>
      <c r="H44" s="296">
        <v>0</v>
      </c>
      <c r="I44"/>
    </row>
    <row r="45" spans="2:9" x14ac:dyDescent="0.2">
      <c r="B45" s="472" t="s">
        <v>2632</v>
      </c>
      <c r="C45" s="473"/>
      <c r="D45" s="473"/>
      <c r="E45" s="473"/>
      <c r="F45" s="473"/>
      <c r="G45" s="474"/>
      <c r="H45" s="297">
        <v>0</v>
      </c>
      <c r="I45"/>
    </row>
    <row r="46" spans="2:9" x14ac:dyDescent="0.2">
      <c r="B46" s="469" t="s">
        <v>2604</v>
      </c>
      <c r="C46" s="470"/>
      <c r="D46" s="470"/>
      <c r="E46" s="470"/>
      <c r="F46" s="470"/>
      <c r="G46" s="471"/>
      <c r="H46" s="80"/>
      <c r="I46"/>
    </row>
    <row r="47" spans="2:9" x14ac:dyDescent="0.2">
      <c r="B47" s="472" t="s">
        <v>2590</v>
      </c>
      <c r="C47" s="473"/>
      <c r="D47" s="473"/>
      <c r="E47" s="473"/>
      <c r="F47" s="473"/>
      <c r="G47" s="474"/>
      <c r="H47" s="417">
        <v>67640</v>
      </c>
      <c r="I47"/>
    </row>
    <row r="48" spans="2:9" x14ac:dyDescent="0.2">
      <c r="B48" s="472" t="s">
        <v>2591</v>
      </c>
      <c r="C48" s="473"/>
      <c r="D48" s="473"/>
      <c r="E48" s="473"/>
      <c r="F48" s="473"/>
      <c r="G48" s="474"/>
      <c r="H48" s="296">
        <v>47</v>
      </c>
      <c r="I48"/>
    </row>
    <row r="49" spans="2:9" x14ac:dyDescent="0.2">
      <c r="B49" s="472" t="s">
        <v>2617</v>
      </c>
      <c r="C49" s="473"/>
      <c r="D49" s="473"/>
      <c r="E49" s="473"/>
      <c r="F49" s="473"/>
      <c r="G49" s="474"/>
      <c r="H49" s="296">
        <v>41</v>
      </c>
      <c r="I49"/>
    </row>
    <row r="50" spans="2:9" x14ac:dyDescent="0.2">
      <c r="B50" s="472" t="s">
        <v>2630</v>
      </c>
      <c r="C50" s="473"/>
      <c r="D50" s="473"/>
      <c r="E50" s="473"/>
      <c r="F50" s="473"/>
      <c r="G50" s="474"/>
      <c r="H50" s="383">
        <v>6700</v>
      </c>
      <c r="I50"/>
    </row>
    <row r="51" spans="2:9" x14ac:dyDescent="0.2">
      <c r="B51" s="472" t="s">
        <v>2618</v>
      </c>
      <c r="C51" s="473"/>
      <c r="D51" s="473"/>
      <c r="E51" s="473"/>
      <c r="F51" s="473"/>
      <c r="G51" s="474"/>
      <c r="H51" s="296">
        <v>4</v>
      </c>
      <c r="I51"/>
    </row>
    <row r="52" spans="2:9" x14ac:dyDescent="0.2">
      <c r="B52" s="472" t="s">
        <v>2631</v>
      </c>
      <c r="C52" s="473"/>
      <c r="D52" s="473"/>
      <c r="E52" s="473"/>
      <c r="F52" s="473"/>
      <c r="G52" s="474"/>
      <c r="H52" s="383">
        <v>2000</v>
      </c>
      <c r="I52"/>
    </row>
    <row r="53" spans="2:9" x14ac:dyDescent="0.2">
      <c r="B53" s="469" t="s">
        <v>2605</v>
      </c>
      <c r="C53" s="470"/>
      <c r="D53" s="470"/>
      <c r="E53" s="470"/>
      <c r="F53" s="470"/>
      <c r="G53" s="471"/>
      <c r="H53" s="80"/>
      <c r="I53"/>
    </row>
    <row r="54" spans="2:9" x14ac:dyDescent="0.2">
      <c r="B54" s="466" t="s">
        <v>2609</v>
      </c>
      <c r="C54" s="467"/>
      <c r="D54" s="467"/>
      <c r="E54" s="467"/>
      <c r="F54" s="467"/>
      <c r="G54" s="468"/>
      <c r="H54" s="296">
        <v>5662</v>
      </c>
      <c r="I54"/>
    </row>
    <row r="55" spans="2:9" x14ac:dyDescent="0.2">
      <c r="B55" s="466" t="s">
        <v>2622</v>
      </c>
      <c r="C55" s="467"/>
      <c r="D55" s="467"/>
      <c r="E55" s="467"/>
      <c r="F55" s="467"/>
      <c r="G55" s="468"/>
      <c r="H55" s="383">
        <v>566200</v>
      </c>
      <c r="I55"/>
    </row>
    <row r="56" spans="2:9" x14ac:dyDescent="0.2">
      <c r="B56" s="466" t="s">
        <v>2610</v>
      </c>
      <c r="C56" s="467"/>
      <c r="D56" s="467"/>
      <c r="E56" s="467"/>
      <c r="F56" s="467"/>
      <c r="G56" s="468"/>
      <c r="H56" s="296">
        <v>1571</v>
      </c>
      <c r="I56"/>
    </row>
    <row r="57" spans="2:9" x14ac:dyDescent="0.2">
      <c r="B57" s="466" t="s">
        <v>2623</v>
      </c>
      <c r="C57" s="467"/>
      <c r="D57" s="467"/>
      <c r="E57" s="467"/>
      <c r="F57" s="467"/>
      <c r="G57" s="468"/>
      <c r="H57" s="383">
        <v>235650</v>
      </c>
      <c r="I57"/>
    </row>
    <row r="58" spans="2:9" x14ac:dyDescent="0.2">
      <c r="B58" s="466" t="s">
        <v>2611</v>
      </c>
      <c r="C58" s="467"/>
      <c r="D58" s="467"/>
      <c r="E58" s="467"/>
      <c r="F58" s="467"/>
      <c r="G58" s="468"/>
      <c r="H58" s="296">
        <v>24</v>
      </c>
      <c r="I58"/>
    </row>
    <row r="59" spans="2:9" x14ac:dyDescent="0.2">
      <c r="B59" s="466" t="s">
        <v>2624</v>
      </c>
      <c r="C59" s="467"/>
      <c r="D59" s="467"/>
      <c r="E59" s="467"/>
      <c r="F59" s="467"/>
      <c r="G59" s="468"/>
      <c r="H59" s="383">
        <v>7200</v>
      </c>
      <c r="I59"/>
    </row>
    <row r="60" spans="2:9" x14ac:dyDescent="0.2">
      <c r="B60" s="466" t="s">
        <v>2612</v>
      </c>
      <c r="C60" s="467"/>
      <c r="D60" s="467"/>
      <c r="E60" s="467"/>
      <c r="F60" s="467"/>
      <c r="G60" s="468"/>
      <c r="H60" s="296">
        <v>510</v>
      </c>
      <c r="I60"/>
    </row>
    <row r="61" spans="2:9" x14ac:dyDescent="0.2">
      <c r="B61" s="466" t="s">
        <v>2625</v>
      </c>
      <c r="C61" s="467"/>
      <c r="D61" s="467"/>
      <c r="E61" s="467"/>
      <c r="F61" s="467"/>
      <c r="G61" s="468"/>
      <c r="H61" s="383">
        <v>51000</v>
      </c>
      <c r="I61"/>
    </row>
    <row r="62" spans="2:9" x14ac:dyDescent="0.2">
      <c r="B62" s="466" t="s">
        <v>2613</v>
      </c>
      <c r="C62" s="467"/>
      <c r="D62" s="467"/>
      <c r="E62" s="467"/>
      <c r="F62" s="467"/>
      <c r="G62" s="468"/>
      <c r="H62" s="296">
        <v>4</v>
      </c>
      <c r="I62"/>
    </row>
    <row r="63" spans="2:9" x14ac:dyDescent="0.2">
      <c r="B63" s="466" t="s">
        <v>2626</v>
      </c>
      <c r="C63" s="467"/>
      <c r="D63" s="467"/>
      <c r="E63" s="467"/>
      <c r="F63" s="467"/>
      <c r="G63" s="468"/>
      <c r="H63" s="383">
        <v>600</v>
      </c>
      <c r="I63"/>
    </row>
    <row r="64" spans="2:9" x14ac:dyDescent="0.2">
      <c r="B64" s="466" t="s">
        <v>2614</v>
      </c>
      <c r="C64" s="467"/>
      <c r="D64" s="467"/>
      <c r="E64" s="467"/>
      <c r="F64" s="467"/>
      <c r="G64" s="468"/>
      <c r="H64" s="296">
        <v>0</v>
      </c>
      <c r="I64"/>
    </row>
    <row r="65" spans="2:9" x14ac:dyDescent="0.2">
      <c r="B65" s="466" t="s">
        <v>2627</v>
      </c>
      <c r="C65" s="467"/>
      <c r="D65" s="467"/>
      <c r="E65" s="467"/>
      <c r="F65" s="467"/>
      <c r="G65" s="468"/>
      <c r="H65" s="297">
        <v>0</v>
      </c>
      <c r="I65"/>
    </row>
    <row r="66" spans="2:9" x14ac:dyDescent="0.2">
      <c r="B66" s="466" t="s">
        <v>2615</v>
      </c>
      <c r="C66" s="467"/>
      <c r="D66" s="467"/>
      <c r="E66" s="467"/>
      <c r="F66" s="467"/>
      <c r="G66" s="468"/>
      <c r="H66" s="296">
        <v>166</v>
      </c>
      <c r="I66"/>
    </row>
    <row r="67" spans="2:9" x14ac:dyDescent="0.2">
      <c r="B67" s="466" t="s">
        <v>2628</v>
      </c>
      <c r="C67" s="467"/>
      <c r="D67" s="467"/>
      <c r="E67" s="467"/>
      <c r="F67" s="467"/>
      <c r="G67" s="468"/>
      <c r="H67" s="383">
        <v>4150</v>
      </c>
      <c r="I67"/>
    </row>
    <row r="68" spans="2:9" x14ac:dyDescent="0.2">
      <c r="B68" s="466" t="s">
        <v>2616</v>
      </c>
      <c r="C68" s="467"/>
      <c r="D68" s="467"/>
      <c r="E68" s="467"/>
      <c r="F68" s="467"/>
      <c r="G68" s="468"/>
      <c r="H68" s="296">
        <v>0</v>
      </c>
      <c r="I68"/>
    </row>
    <row r="69" spans="2:9" x14ac:dyDescent="0.2">
      <c r="B69" s="466" t="s">
        <v>2629</v>
      </c>
      <c r="C69" s="467"/>
      <c r="D69" s="467"/>
      <c r="E69" s="467"/>
      <c r="F69" s="467"/>
      <c r="G69" s="468"/>
      <c r="H69" s="297">
        <v>0</v>
      </c>
      <c r="I69"/>
    </row>
    <row r="70" spans="2:9" x14ac:dyDescent="0.2">
      <c r="B70" s="469" t="s">
        <v>2606</v>
      </c>
      <c r="C70" s="470"/>
      <c r="D70" s="470"/>
      <c r="E70" s="470"/>
      <c r="F70" s="470"/>
      <c r="G70" s="471"/>
      <c r="H70" s="80"/>
      <c r="I70"/>
    </row>
    <row r="71" spans="2:9" x14ac:dyDescent="0.2">
      <c r="B71" s="472" t="s">
        <v>2606</v>
      </c>
      <c r="C71" s="473"/>
      <c r="D71" s="473"/>
      <c r="E71" s="473"/>
      <c r="F71" s="473"/>
      <c r="G71" s="474"/>
      <c r="H71" s="296">
        <v>156685</v>
      </c>
      <c r="I71"/>
    </row>
    <row r="72" spans="2:9" x14ac:dyDescent="0.2">
      <c r="B72" s="472" t="s">
        <v>2607</v>
      </c>
      <c r="C72" s="473"/>
      <c r="D72" s="473"/>
      <c r="E72" s="473"/>
      <c r="F72" s="473"/>
      <c r="G72" s="474"/>
      <c r="H72" s="296">
        <v>5477</v>
      </c>
      <c r="I72"/>
    </row>
    <row r="73" spans="2:9" x14ac:dyDescent="0.2">
      <c r="B73" s="472" t="s">
        <v>2608</v>
      </c>
      <c r="C73" s="473"/>
      <c r="D73" s="473"/>
      <c r="E73" s="473"/>
      <c r="F73" s="473"/>
      <c r="G73" s="474"/>
      <c r="H73" s="296">
        <v>48</v>
      </c>
      <c r="I73"/>
    </row>
    <row r="74" spans="2:9" x14ac:dyDescent="0.2">
      <c r="B74" s="472" t="s">
        <v>3009</v>
      </c>
      <c r="C74" s="473"/>
      <c r="D74" s="473"/>
      <c r="E74" s="473"/>
      <c r="F74" s="473"/>
      <c r="G74" s="474"/>
      <c r="H74" s="296">
        <v>60</v>
      </c>
      <c r="I74"/>
    </row>
    <row r="75" spans="2:9" x14ac:dyDescent="0.2">
      <c r="B75" s="482" t="s">
        <v>3005</v>
      </c>
      <c r="C75" s="483"/>
      <c r="D75" s="483"/>
      <c r="E75" s="483"/>
      <c r="F75" s="483"/>
      <c r="G75" s="484"/>
      <c r="H75" s="386">
        <v>1.63</v>
      </c>
      <c r="I75"/>
    </row>
    <row r="76" spans="2:9" x14ac:dyDescent="0.2">
      <c r="B76" s="472" t="s">
        <v>2634</v>
      </c>
      <c r="C76" s="473"/>
      <c r="D76" s="473"/>
      <c r="E76" s="473"/>
      <c r="F76" s="473"/>
      <c r="G76" s="474"/>
      <c r="H76" s="296">
        <v>45</v>
      </c>
      <c r="I76"/>
    </row>
    <row r="77" spans="2:9" ht="17.25" customHeight="1" x14ac:dyDescent="0.2">
      <c r="B77" s="472" t="s">
        <v>2633</v>
      </c>
      <c r="C77" s="473"/>
      <c r="D77" s="473"/>
      <c r="E77" s="473"/>
      <c r="F77" s="473"/>
      <c r="G77" s="474"/>
      <c r="H77" s="383">
        <f>SUM(H76*40)</f>
        <v>1800</v>
      </c>
      <c r="I77"/>
    </row>
    <row r="78" spans="2:9" x14ac:dyDescent="0.2">
      <c r="B78" s="469" t="s">
        <v>2646</v>
      </c>
      <c r="C78" s="470"/>
      <c r="D78" s="470"/>
      <c r="E78" s="470"/>
      <c r="F78" s="470"/>
      <c r="G78" s="471"/>
      <c r="H78" s="80"/>
      <c r="I78"/>
    </row>
    <row r="79" spans="2:9" x14ac:dyDescent="0.2">
      <c r="B79" s="472" t="s">
        <v>3006</v>
      </c>
      <c r="C79" s="473"/>
      <c r="D79" s="473"/>
      <c r="E79" s="473"/>
      <c r="F79" s="473"/>
      <c r="G79" s="474"/>
      <c r="H79" s="296">
        <v>436</v>
      </c>
      <c r="I79"/>
    </row>
    <row r="80" spans="2:9" x14ac:dyDescent="0.2">
      <c r="B80" s="479" t="s">
        <v>2635</v>
      </c>
      <c r="C80" s="480"/>
      <c r="D80" s="480"/>
      <c r="E80" s="480"/>
      <c r="F80" s="480"/>
      <c r="G80" s="481"/>
      <c r="H80" s="298">
        <f>SUM(H45,H50,H52,H55,H57,H59,H61,H63,H65,H67,H69,H77)</f>
        <v>875300</v>
      </c>
      <c r="I80"/>
    </row>
    <row r="81" spans="2:9" x14ac:dyDescent="0.2">
      <c r="B81"/>
      <c r="C81"/>
      <c r="D81"/>
      <c r="E81"/>
      <c r="F81"/>
      <c r="G81"/>
      <c r="H81"/>
      <c r="I81"/>
    </row>
  </sheetData>
  <mergeCells count="43">
    <mergeCell ref="B80:G80"/>
    <mergeCell ref="B74:G74"/>
    <mergeCell ref="B75:G75"/>
    <mergeCell ref="B76:G76"/>
    <mergeCell ref="B77:G77"/>
    <mergeCell ref="B78:G78"/>
    <mergeCell ref="B79:G79"/>
    <mergeCell ref="B58:G58"/>
    <mergeCell ref="B72:G72"/>
    <mergeCell ref="B68:G68"/>
    <mergeCell ref="B69:G69"/>
    <mergeCell ref="B65:G65"/>
    <mergeCell ref="B66:G66"/>
    <mergeCell ref="B67:G67"/>
    <mergeCell ref="B73:G73"/>
    <mergeCell ref="B70:G70"/>
    <mergeCell ref="B59:G59"/>
    <mergeCell ref="B60:G60"/>
    <mergeCell ref="B61:G61"/>
    <mergeCell ref="B62:G62"/>
    <mergeCell ref="B71:G71"/>
    <mergeCell ref="B63:G63"/>
    <mergeCell ref="B64:G64"/>
    <mergeCell ref="B50:G50"/>
    <mergeCell ref="B55:G55"/>
    <mergeCell ref="B44:G44"/>
    <mergeCell ref="B45:G45"/>
    <mergeCell ref="B51:G51"/>
    <mergeCell ref="B48:G48"/>
    <mergeCell ref="B49:G49"/>
    <mergeCell ref="B42:G42"/>
    <mergeCell ref="B43:G43"/>
    <mergeCell ref="B47:G47"/>
    <mergeCell ref="H4:J4"/>
    <mergeCell ref="B19:C19"/>
    <mergeCell ref="B26:C26"/>
    <mergeCell ref="B46:G46"/>
    <mergeCell ref="B41:G41"/>
    <mergeCell ref="B57:G57"/>
    <mergeCell ref="B53:G53"/>
    <mergeCell ref="B52:G52"/>
    <mergeCell ref="B54:G54"/>
    <mergeCell ref="B56:G56"/>
  </mergeCells>
  <phoneticPr fontId="61" type="noConversion"/>
  <pageMargins left="0.23622047244094491" right="0.23622047244094491" top="0.74803149606299213" bottom="0.74803149606299213" header="0.31496062992125984" footer="0.31496062992125984"/>
  <pageSetup paperSize="9" scale="66" fitToHeight="2" orientation="portrait" cellComments="asDisplayed" r:id="rId1"/>
  <headerFooter alignWithMargins="0">
    <oddHeader>&amp;R&amp;A</oddHeader>
    <oddFooter>&amp;L&amp;D&amp;C&amp;F&amp;R&amp;P of &amp;N</oddFooter>
  </headerFooter>
  <rowBreaks count="1" manualBreakCount="1">
    <brk id="3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76"/>
  <sheetViews>
    <sheetView view="pageBreakPreview" zoomScale="75" zoomScaleNormal="100" workbookViewId="0">
      <selection activeCell="I40" sqref="I40"/>
    </sheetView>
  </sheetViews>
  <sheetFormatPr defaultRowHeight="12.75" x14ac:dyDescent="0.2"/>
  <cols>
    <col min="2" max="2" width="13" customWidth="1"/>
    <col min="3" max="32" width="17.28515625" style="301" customWidth="1"/>
    <col min="33" max="33" width="13" style="305" customWidth="1"/>
    <col min="34" max="34" width="15.42578125" style="305" bestFit="1" customWidth="1"/>
    <col min="35" max="35" width="17.42578125" customWidth="1"/>
    <col min="36" max="36" width="34.85546875" customWidth="1"/>
  </cols>
  <sheetData>
    <row r="1" spans="2:37" ht="20.25" x14ac:dyDescent="0.3">
      <c r="B1" s="75" t="str">
        <f>Cover!C22</f>
        <v>Powercor Australia Ltd</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row>
    <row r="2" spans="2:37" ht="20.25" x14ac:dyDescent="0.3">
      <c r="B2" s="81" t="s">
        <v>2792</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row>
    <row r="3" spans="2:37" ht="20.25" x14ac:dyDescent="0.3">
      <c r="B3" s="76">
        <f>Cover!C26</f>
        <v>2013</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row>
    <row r="4" spans="2:37" ht="20.25" x14ac:dyDescent="0.3">
      <c r="B4" s="205" t="s">
        <v>2793</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row>
    <row r="5" spans="2:37" ht="20.25" x14ac:dyDescent="0.3">
      <c r="B5" s="75"/>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row>
    <row r="6" spans="2:37" ht="147" customHeight="1" x14ac:dyDescent="0.2">
      <c r="B6" s="487" t="s">
        <v>2783</v>
      </c>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row>
    <row r="9" spans="2:37" ht="15.75" x14ac:dyDescent="0.25">
      <c r="B9" s="206" t="s">
        <v>3018</v>
      </c>
      <c r="C9" s="300"/>
      <c r="D9" s="300"/>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6"/>
    </row>
    <row r="10" spans="2:37" ht="12.75" customHeight="1" x14ac:dyDescent="0.2">
      <c r="B10" s="127"/>
      <c r="C10" s="303"/>
      <c r="D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G10" s="485" t="s">
        <v>2545</v>
      </c>
      <c r="AH10" s="486"/>
    </row>
    <row r="11" spans="2:37" ht="38.25" x14ac:dyDescent="0.2">
      <c r="B11" s="79" t="s">
        <v>2572</v>
      </c>
      <c r="C11" s="304" t="s">
        <v>3019</v>
      </c>
      <c r="D11" s="304" t="s">
        <v>3020</v>
      </c>
      <c r="E11" s="304" t="s">
        <v>3021</v>
      </c>
      <c r="F11" s="304" t="s">
        <v>3022</v>
      </c>
      <c r="G11" s="304" t="s">
        <v>3023</v>
      </c>
      <c r="H11" s="304" t="s">
        <v>3024</v>
      </c>
      <c r="I11" s="304" t="s">
        <v>3025</v>
      </c>
      <c r="J11" s="304" t="s">
        <v>3026</v>
      </c>
      <c r="K11" s="304" t="s">
        <v>3027</v>
      </c>
      <c r="L11" s="304" t="s">
        <v>3028</v>
      </c>
      <c r="M11" s="304" t="s">
        <v>3029</v>
      </c>
      <c r="N11" s="304" t="s">
        <v>3030</v>
      </c>
      <c r="O11" s="304" t="s">
        <v>3031</v>
      </c>
      <c r="P11" s="304" t="s">
        <v>3032</v>
      </c>
      <c r="Q11" s="304" t="s">
        <v>3033</v>
      </c>
      <c r="R11" s="304" t="s">
        <v>3034</v>
      </c>
      <c r="S11" s="304" t="s">
        <v>3035</v>
      </c>
      <c r="T11" s="304" t="s">
        <v>3036</v>
      </c>
      <c r="U11" s="304" t="s">
        <v>3037</v>
      </c>
      <c r="V11" s="304" t="s">
        <v>3038</v>
      </c>
      <c r="W11" s="304" t="s">
        <v>3039</v>
      </c>
      <c r="X11" s="304" t="s">
        <v>3040</v>
      </c>
      <c r="Y11" s="304" t="s">
        <v>3041</v>
      </c>
      <c r="Z11" s="304" t="s">
        <v>3042</v>
      </c>
      <c r="AA11" s="304" t="s">
        <v>3043</v>
      </c>
      <c r="AB11" s="304" t="s">
        <v>3044</v>
      </c>
      <c r="AC11" s="304" t="s">
        <v>3045</v>
      </c>
      <c r="AD11" s="304" t="s">
        <v>3046</v>
      </c>
      <c r="AE11" s="304" t="s">
        <v>3047</v>
      </c>
      <c r="AF11" s="304" t="s">
        <v>3048</v>
      </c>
      <c r="AG11" s="307" t="s">
        <v>2764</v>
      </c>
      <c r="AH11" s="307" t="s">
        <v>2552</v>
      </c>
      <c r="AI11" s="116" t="s">
        <v>2782</v>
      </c>
      <c r="AJ11" s="128" t="s">
        <v>2986</v>
      </c>
    </row>
    <row r="12" spans="2:37" x14ac:dyDescent="0.2">
      <c r="B12" s="283">
        <v>41275</v>
      </c>
      <c r="C12" s="401" t="s">
        <v>1380</v>
      </c>
      <c r="D12" s="401" t="s">
        <v>1380</v>
      </c>
      <c r="E12" s="355">
        <v>3.5050823693999998E-4</v>
      </c>
      <c r="F12" s="355">
        <v>3.5050823693999998E-4</v>
      </c>
      <c r="G12" s="355">
        <v>0.74272507564741996</v>
      </c>
      <c r="H12" s="355">
        <v>0.74272507564741996</v>
      </c>
      <c r="I12" s="355">
        <v>1.7814314236800001E-2</v>
      </c>
      <c r="J12" s="355">
        <v>1.7814314236800001E-2</v>
      </c>
      <c r="K12" s="355">
        <v>0.20883658677707001</v>
      </c>
      <c r="L12" s="355">
        <v>0.20883658677707001</v>
      </c>
      <c r="M12" s="401" t="s">
        <v>1380</v>
      </c>
      <c r="N12" s="401" t="s">
        <v>1380</v>
      </c>
      <c r="O12" s="355">
        <v>3.3066814800000002E-6</v>
      </c>
      <c r="P12" s="355">
        <v>3.3066814800000002E-6</v>
      </c>
      <c r="Q12" s="355">
        <v>9.6425904821800003E-3</v>
      </c>
      <c r="R12" s="355">
        <v>9.6425904821800003E-3</v>
      </c>
      <c r="S12" s="355">
        <v>1.6324207125000001E-4</v>
      </c>
      <c r="T12" s="355">
        <v>1.6324207125000001E-4</v>
      </c>
      <c r="U12" s="355">
        <v>2.6889407077200001E-3</v>
      </c>
      <c r="V12" s="355">
        <v>2.6889407077200001E-3</v>
      </c>
      <c r="W12" s="401" t="s">
        <v>1380</v>
      </c>
      <c r="X12" s="401" t="s">
        <v>1380</v>
      </c>
      <c r="Y12" s="355">
        <v>0</v>
      </c>
      <c r="Z12" s="355">
        <v>0</v>
      </c>
      <c r="AA12" s="355">
        <v>7.29948520454E-3</v>
      </c>
      <c r="AB12" s="355">
        <v>7.29948520454E-3</v>
      </c>
      <c r="AC12" s="355">
        <v>7.1156800288000005E-4</v>
      </c>
      <c r="AD12" s="355">
        <v>7.1156800288000005E-4</v>
      </c>
      <c r="AE12" s="356">
        <v>2.2231082436200002E-3</v>
      </c>
      <c r="AF12" s="356">
        <v>2.2231082436200002E-3</v>
      </c>
      <c r="AG12" s="357">
        <v>199</v>
      </c>
      <c r="AH12" s="358">
        <v>7</v>
      </c>
      <c r="AI12" s="202" t="s">
        <v>2481</v>
      </c>
      <c r="AJ12" s="359"/>
    </row>
    <row r="13" spans="2:37" x14ac:dyDescent="0.2">
      <c r="B13" s="283">
        <v>41276</v>
      </c>
      <c r="C13" s="401" t="s">
        <v>1380</v>
      </c>
      <c r="D13" s="401" t="s">
        <v>1380</v>
      </c>
      <c r="E13" s="355">
        <v>0.87992447539497998</v>
      </c>
      <c r="F13" s="355">
        <v>0.87992447539497998</v>
      </c>
      <c r="G13" s="355">
        <v>6.1009156285610003E-2</v>
      </c>
      <c r="H13" s="355">
        <v>6.1009156285610003E-2</v>
      </c>
      <c r="I13" s="355">
        <v>1.46499294711E-3</v>
      </c>
      <c r="J13" s="355">
        <v>1.46499294711E-3</v>
      </c>
      <c r="K13" s="355">
        <v>0.37437760352690003</v>
      </c>
      <c r="L13" s="355">
        <v>0.37437760352690003</v>
      </c>
      <c r="M13" s="401" t="s">
        <v>1380</v>
      </c>
      <c r="N13" s="401" t="s">
        <v>1380</v>
      </c>
      <c r="O13" s="355">
        <v>8.3592907829600008E-3</v>
      </c>
      <c r="P13" s="355">
        <v>8.3592907829600008E-3</v>
      </c>
      <c r="Q13" s="355">
        <v>4.9121703933999996E-4</v>
      </c>
      <c r="R13" s="355">
        <v>4.9121703933999996E-4</v>
      </c>
      <c r="S13" s="355">
        <v>1.2557082399999999E-5</v>
      </c>
      <c r="T13" s="355">
        <v>1.2557082399999999E-5</v>
      </c>
      <c r="U13" s="355">
        <v>3.53200349576E-3</v>
      </c>
      <c r="V13" s="355">
        <v>3.53200349576E-3</v>
      </c>
      <c r="W13" s="401" t="s">
        <v>1380</v>
      </c>
      <c r="X13" s="401" t="s">
        <v>1380</v>
      </c>
      <c r="Y13" s="355">
        <v>4.12343180631E-3</v>
      </c>
      <c r="Z13" s="355">
        <v>4.12343180631E-3</v>
      </c>
      <c r="AA13" s="355">
        <v>2.7508154202850001E-2</v>
      </c>
      <c r="AB13" s="355">
        <v>2.7508154202850001E-2</v>
      </c>
      <c r="AC13" s="355">
        <v>1.0162865358780001E-2</v>
      </c>
      <c r="AD13" s="355">
        <v>1.0162865358780001E-2</v>
      </c>
      <c r="AE13" s="356">
        <v>1.245128560363E-2</v>
      </c>
      <c r="AF13" s="356">
        <v>1.245128560363E-2</v>
      </c>
      <c r="AG13" s="360">
        <v>360</v>
      </c>
      <c r="AH13" s="358">
        <v>74</v>
      </c>
      <c r="AI13" s="202" t="s">
        <v>2481</v>
      </c>
      <c r="AJ13" s="361"/>
    </row>
    <row r="14" spans="2:37" x14ac:dyDescent="0.2">
      <c r="B14" s="283">
        <v>41277</v>
      </c>
      <c r="C14" s="401" t="s">
        <v>1380</v>
      </c>
      <c r="D14" s="401" t="s">
        <v>1380</v>
      </c>
      <c r="E14" s="355">
        <v>5.9841014754409998E-2</v>
      </c>
      <c r="F14" s="355">
        <v>5.9841014754409998E-2</v>
      </c>
      <c r="G14" s="355">
        <v>1.0595944512123201</v>
      </c>
      <c r="H14" s="355">
        <v>1.0595944512123201</v>
      </c>
      <c r="I14" s="355">
        <v>0.91179486750185001</v>
      </c>
      <c r="J14" s="355">
        <v>0.91179486750185001</v>
      </c>
      <c r="K14" s="355">
        <v>0.60630847237828001</v>
      </c>
      <c r="L14" s="355">
        <v>0.60630847237828001</v>
      </c>
      <c r="M14" s="401" t="s">
        <v>1380</v>
      </c>
      <c r="N14" s="401" t="s">
        <v>1380</v>
      </c>
      <c r="O14" s="355">
        <v>6.8448306648000005E-4</v>
      </c>
      <c r="P14" s="355">
        <v>6.8448306648000005E-4</v>
      </c>
      <c r="Q14" s="355">
        <v>1.7403819703699999E-2</v>
      </c>
      <c r="R14" s="355">
        <v>1.7403819703699999E-2</v>
      </c>
      <c r="S14" s="355">
        <v>4.5163639712200001E-3</v>
      </c>
      <c r="T14" s="355">
        <v>4.5163639712200001E-3</v>
      </c>
      <c r="U14" s="355">
        <v>6.4827232539000001E-3</v>
      </c>
      <c r="V14" s="355">
        <v>6.4827232539000001E-3</v>
      </c>
      <c r="W14" s="401" t="s">
        <v>1380</v>
      </c>
      <c r="X14" s="401" t="s">
        <v>1380</v>
      </c>
      <c r="Y14" s="355">
        <v>0</v>
      </c>
      <c r="Z14" s="355">
        <v>0</v>
      </c>
      <c r="AA14" s="355">
        <v>6.7350768263450003E-2</v>
      </c>
      <c r="AB14" s="355">
        <v>6.7350768263450003E-2</v>
      </c>
      <c r="AC14" s="355">
        <v>5.3476428263480001E-2</v>
      </c>
      <c r="AD14" s="355">
        <v>5.3476428263480001E-2</v>
      </c>
      <c r="AE14" s="356">
        <v>3.555764978796E-2</v>
      </c>
      <c r="AF14" s="356">
        <v>3.555764978796E-2</v>
      </c>
      <c r="AG14" s="360">
        <v>570</v>
      </c>
      <c r="AH14" s="358">
        <v>174</v>
      </c>
      <c r="AI14" s="202" t="s">
        <v>2481</v>
      </c>
      <c r="AJ14" s="361"/>
    </row>
    <row r="15" spans="2:37" x14ac:dyDescent="0.2">
      <c r="B15" s="283">
        <v>41278</v>
      </c>
      <c r="C15" s="401" t="s">
        <v>1380</v>
      </c>
      <c r="D15" s="401" t="s">
        <v>1380</v>
      </c>
      <c r="E15" s="355">
        <v>3.9701208261412999</v>
      </c>
      <c r="F15" s="355">
        <v>3.9701208261412999</v>
      </c>
      <c r="G15" s="355">
        <v>2.6431848547962402</v>
      </c>
      <c r="H15" s="355">
        <v>2.6431848547962402</v>
      </c>
      <c r="I15" s="355">
        <v>2.2427786311943101</v>
      </c>
      <c r="J15" s="355">
        <v>2.2427786311943101</v>
      </c>
      <c r="K15" s="355">
        <v>3.0534781038605101</v>
      </c>
      <c r="L15" s="355">
        <v>3.0534781038605101</v>
      </c>
      <c r="M15" s="401" t="s">
        <v>1380</v>
      </c>
      <c r="N15" s="401" t="s">
        <v>1380</v>
      </c>
      <c r="O15" s="355">
        <v>3.3126335072649997E-2</v>
      </c>
      <c r="P15" s="355">
        <v>3.3126335072649997E-2</v>
      </c>
      <c r="Q15" s="355">
        <v>1.2206743427519999E-2</v>
      </c>
      <c r="R15" s="355">
        <v>1.2206743427519999E-2</v>
      </c>
      <c r="S15" s="355">
        <v>1.051446366608E-2</v>
      </c>
      <c r="T15" s="355">
        <v>1.051446366608E-2</v>
      </c>
      <c r="U15" s="355">
        <v>2.0156986882859999E-2</v>
      </c>
      <c r="V15" s="355">
        <v>2.0156986882859999E-2</v>
      </c>
      <c r="W15" s="401" t="s">
        <v>1380</v>
      </c>
      <c r="X15" s="401" t="s">
        <v>1380</v>
      </c>
      <c r="Y15" s="355">
        <v>2.0795719831489999E-2</v>
      </c>
      <c r="Z15" s="355">
        <v>2.0795719831489999E-2</v>
      </c>
      <c r="AA15" s="355">
        <v>0</v>
      </c>
      <c r="AB15" s="355">
        <v>0</v>
      </c>
      <c r="AC15" s="355">
        <v>1.1050232515300001E-3</v>
      </c>
      <c r="AD15" s="355">
        <v>1.1050232515300001E-3</v>
      </c>
      <c r="AE15" s="356">
        <v>8.7971185510099994E-3</v>
      </c>
      <c r="AF15" s="356">
        <v>8.7971185510099994E-3</v>
      </c>
      <c r="AG15" s="360">
        <v>1585</v>
      </c>
      <c r="AH15" s="358">
        <v>1128</v>
      </c>
      <c r="AI15" s="202" t="s">
        <v>2481</v>
      </c>
      <c r="AJ15" s="361"/>
    </row>
    <row r="16" spans="2:37" x14ac:dyDescent="0.2">
      <c r="B16" s="283">
        <v>41279</v>
      </c>
      <c r="C16" s="401" t="s">
        <v>1380</v>
      </c>
      <c r="D16" s="401" t="s">
        <v>1380</v>
      </c>
      <c r="E16" s="355">
        <v>1.4079849744389999E-2</v>
      </c>
      <c r="F16" s="355">
        <v>1.4079849744389999E-2</v>
      </c>
      <c r="G16" s="355">
        <v>0.27147109678941</v>
      </c>
      <c r="H16" s="355">
        <v>0.27147109678941</v>
      </c>
      <c r="I16" s="355">
        <v>4.8867979021300002E-2</v>
      </c>
      <c r="J16" s="355">
        <v>4.8867979021300002E-2</v>
      </c>
      <c r="K16" s="355">
        <v>9.5580229909129996E-2</v>
      </c>
      <c r="L16" s="355">
        <v>9.5580229909129996E-2</v>
      </c>
      <c r="M16" s="401" t="s">
        <v>1380</v>
      </c>
      <c r="N16" s="401" t="s">
        <v>1380</v>
      </c>
      <c r="O16" s="355">
        <v>1.7856079995000001E-4</v>
      </c>
      <c r="P16" s="355">
        <v>1.7856079995000001E-4</v>
      </c>
      <c r="Q16" s="355">
        <v>2.0041655204900001E-3</v>
      </c>
      <c r="R16" s="355">
        <v>2.0041655204900001E-3</v>
      </c>
      <c r="S16" s="355">
        <v>7.0319661461000005E-4</v>
      </c>
      <c r="T16" s="355">
        <v>7.0319661461000005E-4</v>
      </c>
      <c r="U16" s="355">
        <v>8.4574770137999997E-4</v>
      </c>
      <c r="V16" s="355">
        <v>8.4574770137999997E-4</v>
      </c>
      <c r="W16" s="401" t="s">
        <v>1380</v>
      </c>
      <c r="X16" s="401" t="s">
        <v>1380</v>
      </c>
      <c r="Y16" s="355">
        <v>1.160314531542E-2</v>
      </c>
      <c r="Z16" s="355">
        <v>1.160314531542E-2</v>
      </c>
      <c r="AA16" s="355">
        <v>2.1760914842599999E-3</v>
      </c>
      <c r="AB16" s="355">
        <v>2.1760914842599999E-3</v>
      </c>
      <c r="AC16" s="355">
        <v>2.1556324793099999E-3</v>
      </c>
      <c r="AD16" s="355">
        <v>2.1556324793099999E-3</v>
      </c>
      <c r="AE16" s="356">
        <v>5.9967539397700002E-3</v>
      </c>
      <c r="AF16" s="356">
        <v>5.9967539397700002E-3</v>
      </c>
      <c r="AG16" s="360">
        <v>295</v>
      </c>
      <c r="AH16" s="358">
        <v>56</v>
      </c>
      <c r="AI16" s="202" t="s">
        <v>2481</v>
      </c>
      <c r="AJ16" s="361"/>
    </row>
    <row r="17" spans="2:36" x14ac:dyDescent="0.2">
      <c r="B17" s="283">
        <v>41280</v>
      </c>
      <c r="C17" s="401" t="s">
        <v>1380</v>
      </c>
      <c r="D17" s="401" t="s">
        <v>1380</v>
      </c>
      <c r="E17" s="355">
        <v>2.94360785403E-2</v>
      </c>
      <c r="F17" s="355">
        <v>2.94360785403E-2</v>
      </c>
      <c r="G17" s="355">
        <v>4.42832160962E-2</v>
      </c>
      <c r="H17" s="355">
        <v>4.42832160962E-2</v>
      </c>
      <c r="I17" s="355">
        <v>3.8156787730889999E-2</v>
      </c>
      <c r="J17" s="355">
        <v>3.8156787730889999E-2</v>
      </c>
      <c r="K17" s="355">
        <v>3.629063112915E-2</v>
      </c>
      <c r="L17" s="355">
        <v>3.629063112915E-2</v>
      </c>
      <c r="M17" s="401" t="s">
        <v>1380</v>
      </c>
      <c r="N17" s="401" t="s">
        <v>1380</v>
      </c>
      <c r="O17" s="355">
        <v>3.3397482954000002E-4</v>
      </c>
      <c r="P17" s="355">
        <v>3.3397482954000002E-4</v>
      </c>
      <c r="Q17" s="355">
        <v>2.9964239400000003E-4</v>
      </c>
      <c r="R17" s="355">
        <v>2.9964239400000003E-4</v>
      </c>
      <c r="S17" s="355">
        <v>3.4322691904E-4</v>
      </c>
      <c r="T17" s="355">
        <v>3.4322691904E-4</v>
      </c>
      <c r="U17" s="355">
        <v>3.2755942719999998E-4</v>
      </c>
      <c r="V17" s="355">
        <v>3.2755942719999998E-4</v>
      </c>
      <c r="W17" s="401" t="s">
        <v>1380</v>
      </c>
      <c r="X17" s="401" t="s">
        <v>1380</v>
      </c>
      <c r="Y17" s="355">
        <v>0</v>
      </c>
      <c r="Z17" s="355">
        <v>0</v>
      </c>
      <c r="AA17" s="355">
        <v>1.22951624946E-2</v>
      </c>
      <c r="AB17" s="355">
        <v>1.22951624946E-2</v>
      </c>
      <c r="AC17" s="355">
        <v>0</v>
      </c>
      <c r="AD17" s="355">
        <v>0</v>
      </c>
      <c r="AE17" s="356">
        <v>3.3601690421399999E-3</v>
      </c>
      <c r="AF17" s="356">
        <v>3.3601690421399999E-3</v>
      </c>
      <c r="AG17" s="360">
        <v>173</v>
      </c>
      <c r="AH17" s="358">
        <v>10</v>
      </c>
      <c r="AI17" s="202" t="s">
        <v>2481</v>
      </c>
      <c r="AJ17" s="361"/>
    </row>
    <row r="18" spans="2:36" x14ac:dyDescent="0.2">
      <c r="B18" s="283">
        <v>41281</v>
      </c>
      <c r="C18" s="401" t="s">
        <v>1380</v>
      </c>
      <c r="D18" s="401" t="s">
        <v>1380</v>
      </c>
      <c r="E18" s="355">
        <v>0.10103234595824</v>
      </c>
      <c r="F18" s="355">
        <v>0.10103234595824</v>
      </c>
      <c r="G18" s="355">
        <v>7.61288167564E-2</v>
      </c>
      <c r="H18" s="355">
        <v>7.61288167564E-2</v>
      </c>
      <c r="I18" s="355">
        <v>0.31941869079858998</v>
      </c>
      <c r="J18" s="355">
        <v>0.31941869079858998</v>
      </c>
      <c r="K18" s="355">
        <v>0.16426836782776</v>
      </c>
      <c r="L18" s="355">
        <v>0.16426836782776</v>
      </c>
      <c r="M18" s="401" t="s">
        <v>1380</v>
      </c>
      <c r="N18" s="401" t="s">
        <v>1380</v>
      </c>
      <c r="O18" s="355">
        <v>4.0010845915000002E-4</v>
      </c>
      <c r="P18" s="355">
        <v>4.0010845915000002E-4</v>
      </c>
      <c r="Q18" s="355">
        <v>5.894604472E-4</v>
      </c>
      <c r="R18" s="355">
        <v>5.894604472E-4</v>
      </c>
      <c r="S18" s="355">
        <v>1.18873713422E-3</v>
      </c>
      <c r="T18" s="355">
        <v>1.18873713422E-3</v>
      </c>
      <c r="U18" s="355">
        <v>7.0478975114999999E-4</v>
      </c>
      <c r="V18" s="355">
        <v>7.0478975114999999E-4</v>
      </c>
      <c r="W18" s="401" t="s">
        <v>1380</v>
      </c>
      <c r="X18" s="401" t="s">
        <v>1380</v>
      </c>
      <c r="Y18" s="355">
        <v>0</v>
      </c>
      <c r="Z18" s="355">
        <v>0</v>
      </c>
      <c r="AA18" s="355">
        <v>2.9423900656300002E-3</v>
      </c>
      <c r="AB18" s="355">
        <v>2.9423900656300002E-3</v>
      </c>
      <c r="AC18" s="355">
        <v>1.2724510169100001E-3</v>
      </c>
      <c r="AD18" s="355">
        <v>1.2724510169100001E-3</v>
      </c>
      <c r="AE18" s="356">
        <v>1.21223837198E-3</v>
      </c>
      <c r="AF18" s="356">
        <v>1.21223837198E-3</v>
      </c>
      <c r="AG18" s="360">
        <v>461</v>
      </c>
      <c r="AH18" s="358">
        <v>80</v>
      </c>
      <c r="AI18" s="202" t="s">
        <v>2481</v>
      </c>
      <c r="AJ18" s="361"/>
    </row>
    <row r="19" spans="2:36" x14ac:dyDescent="0.2">
      <c r="B19" s="283">
        <v>41282</v>
      </c>
      <c r="C19" s="401" t="s">
        <v>1380</v>
      </c>
      <c r="D19" s="401" t="s">
        <v>1380</v>
      </c>
      <c r="E19" s="355">
        <v>2.6698344675250798</v>
      </c>
      <c r="F19" s="355">
        <v>2.6698344675250798</v>
      </c>
      <c r="G19" s="355">
        <v>1.8590550949031299</v>
      </c>
      <c r="H19" s="355">
        <v>1.8590550949031299</v>
      </c>
      <c r="I19" s="355">
        <v>1.20532922577216</v>
      </c>
      <c r="J19" s="355">
        <v>1.20532922577216</v>
      </c>
      <c r="K19" s="355">
        <v>1.97855156980171</v>
      </c>
      <c r="L19" s="355">
        <v>1.97855156980171</v>
      </c>
      <c r="M19" s="401" t="s">
        <v>1380</v>
      </c>
      <c r="N19" s="401" t="s">
        <v>1380</v>
      </c>
      <c r="O19" s="355">
        <v>3.2286437976579999E-2</v>
      </c>
      <c r="P19" s="355">
        <v>3.2286437976579999E-2</v>
      </c>
      <c r="Q19" s="355">
        <v>1.184324281841E-2</v>
      </c>
      <c r="R19" s="355">
        <v>1.184324281841E-2</v>
      </c>
      <c r="S19" s="355">
        <v>3.1062036172770001E-2</v>
      </c>
      <c r="T19" s="355">
        <v>3.1062036172770001E-2</v>
      </c>
      <c r="U19" s="355">
        <v>2.630678088288E-2</v>
      </c>
      <c r="V19" s="355">
        <v>2.630678088288E-2</v>
      </c>
      <c r="W19" s="401" t="s">
        <v>1380</v>
      </c>
      <c r="X19" s="401" t="s">
        <v>1380</v>
      </c>
      <c r="Y19" s="355">
        <v>1.9344086661500001E-3</v>
      </c>
      <c r="Z19" s="355">
        <v>1.9344086661500001E-3</v>
      </c>
      <c r="AA19" s="355">
        <v>2.1029001453999999E-2</v>
      </c>
      <c r="AB19" s="355">
        <v>2.1029001453999999E-2</v>
      </c>
      <c r="AC19" s="355">
        <v>2.8462720115200002E-3</v>
      </c>
      <c r="AD19" s="355">
        <v>2.8462720115200002E-3</v>
      </c>
      <c r="AE19" s="356">
        <v>7.4452646854700003E-3</v>
      </c>
      <c r="AF19" s="356">
        <v>7.4452646854700003E-3</v>
      </c>
      <c r="AG19" s="360">
        <v>851</v>
      </c>
      <c r="AH19" s="358">
        <v>251</v>
      </c>
      <c r="AI19" s="202" t="s">
        <v>2481</v>
      </c>
      <c r="AJ19" s="361"/>
    </row>
    <row r="20" spans="2:36" x14ac:dyDescent="0.2">
      <c r="B20" s="283">
        <v>41283</v>
      </c>
      <c r="C20" s="401" t="s">
        <v>1380</v>
      </c>
      <c r="D20" s="401" t="s">
        <v>1380</v>
      </c>
      <c r="E20" s="355">
        <v>2.8106792585099998E-3</v>
      </c>
      <c r="F20" s="355">
        <v>2.8106792585099998E-3</v>
      </c>
      <c r="G20" s="355">
        <v>0.40255727590679002</v>
      </c>
      <c r="H20" s="355">
        <v>0.40255727590679002</v>
      </c>
      <c r="I20" s="355">
        <v>1.083676211445E-2</v>
      </c>
      <c r="J20" s="355">
        <v>1.083676211445E-2</v>
      </c>
      <c r="K20" s="355">
        <v>0.11463237495351999</v>
      </c>
      <c r="L20" s="355">
        <v>0.11463237495351999</v>
      </c>
      <c r="M20" s="401" t="s">
        <v>1380</v>
      </c>
      <c r="N20" s="401" t="s">
        <v>1380</v>
      </c>
      <c r="O20" s="355">
        <v>1.6533407399999999E-5</v>
      </c>
      <c r="P20" s="355">
        <v>1.6533407399999999E-5</v>
      </c>
      <c r="Q20" s="355">
        <v>1.8469760679100001E-3</v>
      </c>
      <c r="R20" s="355">
        <v>1.8469760679100001E-3</v>
      </c>
      <c r="S20" s="355">
        <v>5.4414023749999998E-5</v>
      </c>
      <c r="T20" s="355">
        <v>5.4414023749999998E-5</v>
      </c>
      <c r="U20" s="355">
        <v>5.2892792752999996E-4</v>
      </c>
      <c r="V20" s="355">
        <v>5.2892792752999996E-4</v>
      </c>
      <c r="W20" s="401" t="s">
        <v>1380</v>
      </c>
      <c r="X20" s="401" t="s">
        <v>1380</v>
      </c>
      <c r="Y20" s="355">
        <v>0</v>
      </c>
      <c r="Z20" s="355">
        <v>0</v>
      </c>
      <c r="AA20" s="355">
        <v>3.7578103509299998E-3</v>
      </c>
      <c r="AB20" s="355">
        <v>3.7578103509299998E-3</v>
      </c>
      <c r="AC20" s="355">
        <v>1.6780447785559999E-2</v>
      </c>
      <c r="AD20" s="355">
        <v>1.6780447785559999E-2</v>
      </c>
      <c r="AE20" s="356">
        <v>6.4088881371100002E-3</v>
      </c>
      <c r="AF20" s="356">
        <v>6.4088881371100002E-3</v>
      </c>
      <c r="AG20" s="360">
        <v>383</v>
      </c>
      <c r="AH20" s="358">
        <v>75</v>
      </c>
      <c r="AI20" s="202" t="s">
        <v>2481</v>
      </c>
      <c r="AJ20" s="361"/>
    </row>
    <row r="21" spans="2:36" x14ac:dyDescent="0.2">
      <c r="B21" s="283">
        <v>41284</v>
      </c>
      <c r="C21" s="401" t="s">
        <v>1380</v>
      </c>
      <c r="D21" s="401" t="s">
        <v>1380</v>
      </c>
      <c r="E21" s="355">
        <v>0.50254614474005999</v>
      </c>
      <c r="F21" s="355">
        <v>0.50254614474005999</v>
      </c>
      <c r="G21" s="355">
        <v>6.9300899909620003E-2</v>
      </c>
      <c r="H21" s="355">
        <v>6.9300899909620003E-2</v>
      </c>
      <c r="I21" s="355">
        <v>1.5076870272779999E-2</v>
      </c>
      <c r="J21" s="355">
        <v>1.5076870272779999E-2</v>
      </c>
      <c r="K21" s="355">
        <v>0.22780012968131</v>
      </c>
      <c r="L21" s="355">
        <v>0.22780012968131</v>
      </c>
      <c r="M21" s="401" t="s">
        <v>1380</v>
      </c>
      <c r="N21" s="401" t="s">
        <v>1380</v>
      </c>
      <c r="O21" s="355">
        <v>1.452955842576E-2</v>
      </c>
      <c r="P21" s="355">
        <v>1.452955842576E-2</v>
      </c>
      <c r="Q21" s="355">
        <v>4.8630486893999999E-4</v>
      </c>
      <c r="R21" s="355">
        <v>4.8630486893999999E-4</v>
      </c>
      <c r="S21" s="355">
        <v>9.6270965099999996E-5</v>
      </c>
      <c r="T21" s="355">
        <v>9.6270965099999996E-5</v>
      </c>
      <c r="U21" s="355">
        <v>6.0625343165500003E-3</v>
      </c>
      <c r="V21" s="355">
        <v>6.0625343165500003E-3</v>
      </c>
      <c r="W21" s="401" t="s">
        <v>1380</v>
      </c>
      <c r="X21" s="401" t="s">
        <v>1380</v>
      </c>
      <c r="Y21" s="355">
        <v>7.45656673875E-3</v>
      </c>
      <c r="Z21" s="355">
        <v>7.45656673875E-3</v>
      </c>
      <c r="AA21" s="355">
        <v>9.6818878453300006E-3</v>
      </c>
      <c r="AB21" s="355">
        <v>9.6818878453300006E-3</v>
      </c>
      <c r="AC21" s="355">
        <v>3.6365310641289998E-2</v>
      </c>
      <c r="AD21" s="355">
        <v>3.6365310641289998E-2</v>
      </c>
      <c r="AE21" s="356">
        <v>1.7336485421590001E-2</v>
      </c>
      <c r="AF21" s="356">
        <v>1.7336485421590001E-2</v>
      </c>
      <c r="AG21" s="360">
        <v>390</v>
      </c>
      <c r="AH21" s="358">
        <v>37</v>
      </c>
      <c r="AI21" s="202" t="s">
        <v>2481</v>
      </c>
      <c r="AJ21" s="361"/>
    </row>
    <row r="22" spans="2:36" x14ac:dyDescent="0.2">
      <c r="B22" s="283">
        <v>41285</v>
      </c>
      <c r="C22" s="401" t="s">
        <v>1380</v>
      </c>
      <c r="D22" s="401" t="s">
        <v>1380</v>
      </c>
      <c r="E22" s="355">
        <v>2.7008974333539999E-2</v>
      </c>
      <c r="F22" s="355">
        <v>2.7008974333539999E-2</v>
      </c>
      <c r="G22" s="355">
        <v>1.26406354383621</v>
      </c>
      <c r="H22" s="355">
        <v>1.26406354383621</v>
      </c>
      <c r="I22" s="355">
        <v>5.0550628063400001E-2</v>
      </c>
      <c r="J22" s="355">
        <v>5.0550628063400001E-2</v>
      </c>
      <c r="K22" s="355">
        <v>0.37263643722739997</v>
      </c>
      <c r="L22" s="355">
        <v>0.37263643722739997</v>
      </c>
      <c r="M22" s="401" t="s">
        <v>1380</v>
      </c>
      <c r="N22" s="401" t="s">
        <v>1380</v>
      </c>
      <c r="O22" s="355">
        <v>4.0010845915000002E-4</v>
      </c>
      <c r="P22" s="355">
        <v>4.0010845915000002E-4</v>
      </c>
      <c r="Q22" s="355">
        <v>7.9871890596099997E-3</v>
      </c>
      <c r="R22" s="355">
        <v>7.9871890596099997E-3</v>
      </c>
      <c r="S22" s="355">
        <v>5.2321176681999996E-4</v>
      </c>
      <c r="T22" s="355">
        <v>5.2321176681999996E-4</v>
      </c>
      <c r="U22" s="355">
        <v>2.5130788841E-3</v>
      </c>
      <c r="V22" s="355">
        <v>2.5130788841E-3</v>
      </c>
      <c r="W22" s="401" t="s">
        <v>1380</v>
      </c>
      <c r="X22" s="401" t="s">
        <v>1380</v>
      </c>
      <c r="Y22" s="355">
        <v>0</v>
      </c>
      <c r="Z22" s="355">
        <v>0</v>
      </c>
      <c r="AA22" s="355">
        <v>3.682654143907E-2</v>
      </c>
      <c r="AB22" s="355">
        <v>3.682654143907E-2</v>
      </c>
      <c r="AC22" s="355">
        <v>5.2990887743899996E-3</v>
      </c>
      <c r="AD22" s="355">
        <v>5.2990887743899996E-3</v>
      </c>
      <c r="AE22" s="356">
        <v>1.1763947789179999E-2</v>
      </c>
      <c r="AF22" s="356">
        <v>1.1763947789179999E-2</v>
      </c>
      <c r="AG22" s="360">
        <v>397</v>
      </c>
      <c r="AH22" s="358">
        <v>97</v>
      </c>
      <c r="AI22" s="202" t="s">
        <v>2481</v>
      </c>
      <c r="AJ22" s="361"/>
    </row>
    <row r="23" spans="2:36" x14ac:dyDescent="0.2">
      <c r="B23" s="283">
        <v>41286</v>
      </c>
      <c r="C23" s="401" t="s">
        <v>1380</v>
      </c>
      <c r="D23" s="401" t="s">
        <v>1380</v>
      </c>
      <c r="E23" s="355">
        <v>2.4502509771200001E-3</v>
      </c>
      <c r="F23" s="355">
        <v>2.4502509771200001E-3</v>
      </c>
      <c r="G23" s="355">
        <v>2.9694070027900001E-2</v>
      </c>
      <c r="H23" s="355">
        <v>2.9694070027900001E-2</v>
      </c>
      <c r="I23" s="355">
        <v>5.4229853207710003E-2</v>
      </c>
      <c r="J23" s="355">
        <v>5.4229853207710003E-2</v>
      </c>
      <c r="K23" s="355">
        <v>2.650277955653E-2</v>
      </c>
      <c r="L23" s="355">
        <v>2.650277955653E-2</v>
      </c>
      <c r="M23" s="401" t="s">
        <v>1380</v>
      </c>
      <c r="N23" s="401" t="s">
        <v>1380</v>
      </c>
      <c r="O23" s="355">
        <v>2.6453451840000002E-5</v>
      </c>
      <c r="P23" s="355">
        <v>2.6453451840000002E-5</v>
      </c>
      <c r="Q23" s="355">
        <v>2.0631115651999999E-4</v>
      </c>
      <c r="R23" s="355">
        <v>2.0631115651999999E-4</v>
      </c>
      <c r="S23" s="355">
        <v>8.4551021518999999E-4</v>
      </c>
      <c r="T23" s="355">
        <v>8.4551021518999999E-4</v>
      </c>
      <c r="U23" s="355">
        <v>3.3829908055000001E-4</v>
      </c>
      <c r="V23" s="355">
        <v>3.3829908055000001E-4</v>
      </c>
      <c r="W23" s="401" t="s">
        <v>1380</v>
      </c>
      <c r="X23" s="401" t="s">
        <v>1380</v>
      </c>
      <c r="Y23" s="355">
        <v>1.1289010574769999E-2</v>
      </c>
      <c r="Z23" s="355">
        <v>1.1289010574769999E-2</v>
      </c>
      <c r="AA23" s="355">
        <v>2.144653593744E-2</v>
      </c>
      <c r="AB23" s="355">
        <v>2.144653593744E-2</v>
      </c>
      <c r="AC23" s="355">
        <v>2.7098183827319999E-2</v>
      </c>
      <c r="AD23" s="355">
        <v>2.7098183827319999E-2</v>
      </c>
      <c r="AE23" s="356">
        <v>1.9135377357860001E-2</v>
      </c>
      <c r="AF23" s="356">
        <v>1.9135377357860001E-2</v>
      </c>
      <c r="AG23" s="360">
        <v>158</v>
      </c>
      <c r="AH23" s="358">
        <v>8</v>
      </c>
      <c r="AI23" s="202" t="s">
        <v>2481</v>
      </c>
      <c r="AJ23" s="361"/>
    </row>
    <row r="24" spans="2:36" x14ac:dyDescent="0.2">
      <c r="B24" s="283">
        <v>41287</v>
      </c>
      <c r="C24" s="401" t="s">
        <v>1380</v>
      </c>
      <c r="D24" s="401" t="s">
        <v>1380</v>
      </c>
      <c r="E24" s="355">
        <v>4.1002850358999999E-4</v>
      </c>
      <c r="F24" s="355">
        <v>4.1002850358999999E-4</v>
      </c>
      <c r="G24" s="355">
        <v>2.5860661374621801</v>
      </c>
      <c r="H24" s="355">
        <v>2.5860661374621801</v>
      </c>
      <c r="I24" s="355">
        <v>1.5138692975149499</v>
      </c>
      <c r="J24" s="355">
        <v>1.5138692975149499</v>
      </c>
      <c r="K24" s="355">
        <v>1.19245324559037</v>
      </c>
      <c r="L24" s="355">
        <v>1.19245324559037</v>
      </c>
      <c r="M24" s="401" t="s">
        <v>1380</v>
      </c>
      <c r="N24" s="401" t="s">
        <v>1380</v>
      </c>
      <c r="O24" s="355">
        <v>6.6133629600000004E-6</v>
      </c>
      <c r="P24" s="355">
        <v>6.6133629600000004E-6</v>
      </c>
      <c r="Q24" s="355">
        <v>1.6986285220260001E-2</v>
      </c>
      <c r="R24" s="355">
        <v>1.6986285220260001E-2</v>
      </c>
      <c r="S24" s="355">
        <v>1.716971734008E-2</v>
      </c>
      <c r="T24" s="355">
        <v>1.716971734008E-2</v>
      </c>
      <c r="U24" s="355">
        <v>1.015165732988E-2</v>
      </c>
      <c r="V24" s="355">
        <v>1.015165732988E-2</v>
      </c>
      <c r="W24" s="401" t="s">
        <v>1380</v>
      </c>
      <c r="X24" s="401" t="s">
        <v>1380</v>
      </c>
      <c r="Y24" s="355">
        <v>0</v>
      </c>
      <c r="Z24" s="355">
        <v>0</v>
      </c>
      <c r="AA24" s="355">
        <v>2.025779070224E-2</v>
      </c>
      <c r="AB24" s="355">
        <v>2.025779070224E-2</v>
      </c>
      <c r="AC24" s="355">
        <v>0</v>
      </c>
      <c r="AD24" s="355">
        <v>0</v>
      </c>
      <c r="AE24" s="356">
        <v>5.5362913023600004E-3</v>
      </c>
      <c r="AF24" s="356">
        <v>5.5362913023600004E-3</v>
      </c>
      <c r="AG24" s="360">
        <v>445</v>
      </c>
      <c r="AH24" s="358">
        <v>147</v>
      </c>
      <c r="AI24" s="202" t="s">
        <v>2481</v>
      </c>
      <c r="AJ24" s="361"/>
    </row>
    <row r="25" spans="2:36" x14ac:dyDescent="0.2">
      <c r="B25" s="283">
        <v>41288</v>
      </c>
      <c r="C25" s="401" t="s">
        <v>1380</v>
      </c>
      <c r="D25" s="401" t="s">
        <v>1380</v>
      </c>
      <c r="E25" s="355">
        <v>2.201257861635E-2</v>
      </c>
      <c r="F25" s="355">
        <v>2.201257861635E-2</v>
      </c>
      <c r="G25" s="355">
        <v>0.11661001296813001</v>
      </c>
      <c r="H25" s="355">
        <v>0.11661001296813001</v>
      </c>
      <c r="I25" s="355">
        <v>6.5631684030320006E-2</v>
      </c>
      <c r="J25" s="355">
        <v>6.5631684030320006E-2</v>
      </c>
      <c r="K25" s="355">
        <v>6.185503347416E-2</v>
      </c>
      <c r="L25" s="355">
        <v>6.185503347416E-2</v>
      </c>
      <c r="M25" s="401" t="s">
        <v>1380</v>
      </c>
      <c r="N25" s="401" t="s">
        <v>1380</v>
      </c>
      <c r="O25" s="355">
        <v>2.6784119993000002E-4</v>
      </c>
      <c r="P25" s="355">
        <v>2.6784119993000002E-4</v>
      </c>
      <c r="Q25" s="355">
        <v>4.4209533540000002E-4</v>
      </c>
      <c r="R25" s="355">
        <v>4.4209533540000002E-4</v>
      </c>
      <c r="S25" s="355">
        <v>5.1902607268999998E-4</v>
      </c>
      <c r="T25" s="355">
        <v>5.1902607268999998E-4</v>
      </c>
      <c r="U25" s="355">
        <v>3.9602471731E-4</v>
      </c>
      <c r="V25" s="355">
        <v>3.9602471731E-4</v>
      </c>
      <c r="W25" s="401" t="s">
        <v>1380</v>
      </c>
      <c r="X25" s="401" t="s">
        <v>1380</v>
      </c>
      <c r="Y25" s="355">
        <v>0</v>
      </c>
      <c r="Z25" s="355">
        <v>0</v>
      </c>
      <c r="AA25" s="355">
        <v>1.6308405705999999E-3</v>
      </c>
      <c r="AB25" s="355">
        <v>1.6308405705999999E-3</v>
      </c>
      <c r="AC25" s="355">
        <v>9.5977966506100004E-3</v>
      </c>
      <c r="AD25" s="355">
        <v>9.5977966506100004E-3</v>
      </c>
      <c r="AE25" s="356">
        <v>3.5239487557399999E-3</v>
      </c>
      <c r="AF25" s="356">
        <v>3.5239487557399999E-3</v>
      </c>
      <c r="AG25" s="360">
        <v>387</v>
      </c>
      <c r="AH25" s="358">
        <v>22</v>
      </c>
      <c r="AI25" s="202" t="s">
        <v>2481</v>
      </c>
      <c r="AJ25" s="361"/>
    </row>
    <row r="26" spans="2:36" x14ac:dyDescent="0.2">
      <c r="B26" s="283">
        <v>41289</v>
      </c>
      <c r="C26" s="401" t="s">
        <v>1380</v>
      </c>
      <c r="D26" s="401" t="s">
        <v>1380</v>
      </c>
      <c r="E26" s="355">
        <v>2.7842258066600001E-3</v>
      </c>
      <c r="F26" s="355">
        <v>2.7842258066600001E-3</v>
      </c>
      <c r="G26" s="355">
        <v>0.34393052226196003</v>
      </c>
      <c r="H26" s="355">
        <v>0.34393052226196003</v>
      </c>
      <c r="I26" s="355">
        <v>7.2353908810470005E-2</v>
      </c>
      <c r="J26" s="355">
        <v>7.2353908810470005E-2</v>
      </c>
      <c r="K26" s="355">
        <v>0.11832950061954001</v>
      </c>
      <c r="L26" s="355">
        <v>0.11832950061954001</v>
      </c>
      <c r="M26" s="401" t="s">
        <v>1380</v>
      </c>
      <c r="N26" s="401" t="s">
        <v>1380</v>
      </c>
      <c r="O26" s="355">
        <v>9.9200444399999993E-6</v>
      </c>
      <c r="P26" s="355">
        <v>9.9200444399999993E-6</v>
      </c>
      <c r="Q26" s="355">
        <v>2.3824026407799999E-3</v>
      </c>
      <c r="R26" s="355">
        <v>2.3824026407799999E-3</v>
      </c>
      <c r="S26" s="355">
        <v>6.9901092047999997E-4</v>
      </c>
      <c r="T26" s="355">
        <v>6.9901092047999997E-4</v>
      </c>
      <c r="U26" s="355">
        <v>8.7930911810000004E-4</v>
      </c>
      <c r="V26" s="355">
        <v>8.7930911810000004E-4</v>
      </c>
      <c r="W26" s="401" t="s">
        <v>1380</v>
      </c>
      <c r="X26" s="401" t="s">
        <v>1380</v>
      </c>
      <c r="Y26" s="355">
        <v>0</v>
      </c>
      <c r="Z26" s="355">
        <v>0</v>
      </c>
      <c r="AA26" s="355">
        <v>5.3100561952300002E-3</v>
      </c>
      <c r="AB26" s="355">
        <v>5.3100561952300002E-3</v>
      </c>
      <c r="AC26" s="355">
        <v>2.642847276578E-2</v>
      </c>
      <c r="AD26" s="355">
        <v>2.642847276578E-2</v>
      </c>
      <c r="AE26" s="356">
        <v>9.9274670661799996E-3</v>
      </c>
      <c r="AF26" s="356">
        <v>9.9274670661799996E-3</v>
      </c>
      <c r="AG26" s="360">
        <v>371</v>
      </c>
      <c r="AH26" s="358">
        <v>32</v>
      </c>
      <c r="AI26" s="202" t="s">
        <v>2481</v>
      </c>
      <c r="AJ26" s="361"/>
    </row>
    <row r="27" spans="2:36" x14ac:dyDescent="0.2">
      <c r="B27" s="283">
        <v>41290</v>
      </c>
      <c r="C27" s="401" t="s">
        <v>1380</v>
      </c>
      <c r="D27" s="401" t="s">
        <v>1380</v>
      </c>
      <c r="E27" s="355">
        <v>1.29952582188E-3</v>
      </c>
      <c r="F27" s="355">
        <v>1.29952582188E-3</v>
      </c>
      <c r="G27" s="355">
        <v>0.18085628954297001</v>
      </c>
      <c r="H27" s="355">
        <v>0.18085628954297001</v>
      </c>
      <c r="I27" s="355">
        <v>0.10220627937834</v>
      </c>
      <c r="J27" s="355">
        <v>0.10220627937834</v>
      </c>
      <c r="K27" s="355">
        <v>8.2734262044859994E-2</v>
      </c>
      <c r="L27" s="355">
        <v>8.2734262044859994E-2</v>
      </c>
      <c r="M27" s="401" t="s">
        <v>1380</v>
      </c>
      <c r="N27" s="401" t="s">
        <v>1380</v>
      </c>
      <c r="O27" s="355">
        <v>6.6133629600000004E-6</v>
      </c>
      <c r="P27" s="355">
        <v>6.6133629600000004E-6</v>
      </c>
      <c r="Q27" s="355">
        <v>1.6259284002000001E-3</v>
      </c>
      <c r="R27" s="355">
        <v>1.6259284002000001E-3</v>
      </c>
      <c r="S27" s="355">
        <v>3.5159830730999999E-4</v>
      </c>
      <c r="T27" s="355">
        <v>3.5159830730999999E-4</v>
      </c>
      <c r="U27" s="355">
        <v>5.5980443090999997E-4</v>
      </c>
      <c r="V27" s="355">
        <v>5.5980443090999997E-4</v>
      </c>
      <c r="W27" s="401" t="s">
        <v>1380</v>
      </c>
      <c r="X27" s="401" t="s">
        <v>1380</v>
      </c>
      <c r="Y27" s="355">
        <v>0</v>
      </c>
      <c r="Z27" s="355">
        <v>0</v>
      </c>
      <c r="AA27" s="355">
        <v>2.455102762605E-2</v>
      </c>
      <c r="AB27" s="355">
        <v>2.455102762605E-2</v>
      </c>
      <c r="AC27" s="355">
        <v>0</v>
      </c>
      <c r="AD27" s="355">
        <v>0</v>
      </c>
      <c r="AE27" s="356">
        <v>6.7095984309399996E-3</v>
      </c>
      <c r="AF27" s="356">
        <v>6.7095984309399996E-3</v>
      </c>
      <c r="AG27" s="360">
        <v>373</v>
      </c>
      <c r="AH27" s="358">
        <v>40</v>
      </c>
      <c r="AI27" s="202" t="s">
        <v>2481</v>
      </c>
      <c r="AJ27" s="361"/>
    </row>
    <row r="28" spans="2:36" x14ac:dyDescent="0.2">
      <c r="B28" s="283">
        <v>41291</v>
      </c>
      <c r="C28" s="401" t="s">
        <v>1380</v>
      </c>
      <c r="D28" s="401" t="s">
        <v>1380</v>
      </c>
      <c r="E28" s="355">
        <v>1.48239522779729</v>
      </c>
      <c r="F28" s="355">
        <v>1.48239522779729</v>
      </c>
      <c r="G28" s="355">
        <v>0.55410755688293001</v>
      </c>
      <c r="H28" s="355">
        <v>0.55410755688293001</v>
      </c>
      <c r="I28" s="355">
        <v>0.20831781138425001</v>
      </c>
      <c r="J28" s="355">
        <v>0.20831781138425001</v>
      </c>
      <c r="K28" s="355">
        <v>0.82007321758672003</v>
      </c>
      <c r="L28" s="355">
        <v>0.82007321758672003</v>
      </c>
      <c r="M28" s="401" t="s">
        <v>1380</v>
      </c>
      <c r="N28" s="401" t="s">
        <v>1380</v>
      </c>
      <c r="O28" s="355">
        <v>2.1843937860840001E-2</v>
      </c>
      <c r="P28" s="355">
        <v>2.1843937860840001E-2</v>
      </c>
      <c r="Q28" s="355">
        <v>3.1437890517499998E-3</v>
      </c>
      <c r="R28" s="355">
        <v>3.1437890517499998E-3</v>
      </c>
      <c r="S28" s="355">
        <v>1.25989393451E-3</v>
      </c>
      <c r="T28" s="355">
        <v>1.25989393451E-3</v>
      </c>
      <c r="U28" s="355">
        <v>1.013152047985E-2</v>
      </c>
      <c r="V28" s="355">
        <v>1.013152047985E-2</v>
      </c>
      <c r="W28" s="401" t="s">
        <v>1380</v>
      </c>
      <c r="X28" s="401" t="s">
        <v>1380</v>
      </c>
      <c r="Y28" s="355">
        <v>0</v>
      </c>
      <c r="Z28" s="355">
        <v>0</v>
      </c>
      <c r="AA28" s="355">
        <v>0</v>
      </c>
      <c r="AB28" s="355">
        <v>0</v>
      </c>
      <c r="AC28" s="355">
        <v>0</v>
      </c>
      <c r="AD28" s="355">
        <v>0</v>
      </c>
      <c r="AE28" s="356">
        <v>0</v>
      </c>
      <c r="AF28" s="356">
        <v>0</v>
      </c>
      <c r="AG28" s="360">
        <v>803</v>
      </c>
      <c r="AH28" s="358">
        <v>342</v>
      </c>
      <c r="AI28" s="202" t="s">
        <v>2481</v>
      </c>
      <c r="AJ28" s="361"/>
    </row>
    <row r="29" spans="2:36" x14ac:dyDescent="0.2">
      <c r="B29" s="283">
        <v>41292</v>
      </c>
      <c r="C29" s="401" t="s">
        <v>1380</v>
      </c>
      <c r="D29" s="401" t="s">
        <v>1380</v>
      </c>
      <c r="E29" s="355">
        <v>5.4408137081790001E-2</v>
      </c>
      <c r="F29" s="355">
        <v>5.4408137081790001E-2</v>
      </c>
      <c r="G29" s="355">
        <v>5.7762211655599999E-2</v>
      </c>
      <c r="H29" s="355">
        <v>5.7762211655599999E-2</v>
      </c>
      <c r="I29" s="355">
        <v>3.0630909676910002E-2</v>
      </c>
      <c r="J29" s="355">
        <v>3.0630909676910002E-2</v>
      </c>
      <c r="K29" s="355">
        <v>4.7698827901080001E-2</v>
      </c>
      <c r="L29" s="355">
        <v>4.7698827901080001E-2</v>
      </c>
      <c r="M29" s="401" t="s">
        <v>1380</v>
      </c>
      <c r="N29" s="401" t="s">
        <v>1380</v>
      </c>
      <c r="O29" s="355">
        <v>9.4571090345000003E-4</v>
      </c>
      <c r="P29" s="355">
        <v>9.4571090345000003E-4</v>
      </c>
      <c r="Q29" s="355">
        <v>3.1929107556999999E-4</v>
      </c>
      <c r="R29" s="355">
        <v>3.1929107556999999E-4</v>
      </c>
      <c r="S29" s="355">
        <v>6.0692564951999998E-4</v>
      </c>
      <c r="T29" s="355">
        <v>6.0692564951999998E-4</v>
      </c>
      <c r="U29" s="355">
        <v>6.6585850775E-4</v>
      </c>
      <c r="V29" s="355">
        <v>6.6585850775E-4</v>
      </c>
      <c r="W29" s="401" t="s">
        <v>1380</v>
      </c>
      <c r="X29" s="401" t="s">
        <v>1380</v>
      </c>
      <c r="Y29" s="355">
        <v>0</v>
      </c>
      <c r="Z29" s="355">
        <v>0</v>
      </c>
      <c r="AA29" s="355">
        <v>8.2524462608999998E-4</v>
      </c>
      <c r="AB29" s="355">
        <v>8.2524462608999998E-4</v>
      </c>
      <c r="AC29" s="355">
        <v>1.235198339117E-2</v>
      </c>
      <c r="AD29" s="355">
        <v>1.235198339117E-2</v>
      </c>
      <c r="AE29" s="356">
        <v>4.1871223501599997E-3</v>
      </c>
      <c r="AF29" s="356">
        <v>4.1871223501599997E-3</v>
      </c>
      <c r="AG29" s="360">
        <v>406</v>
      </c>
      <c r="AH29" s="358">
        <v>67</v>
      </c>
      <c r="AI29" s="202" t="s">
        <v>2481</v>
      </c>
      <c r="AJ29" s="361"/>
    </row>
    <row r="30" spans="2:36" x14ac:dyDescent="0.2">
      <c r="B30" s="283">
        <v>41293</v>
      </c>
      <c r="C30" s="401" t="s">
        <v>1380</v>
      </c>
      <c r="D30" s="401" t="s">
        <v>1380</v>
      </c>
      <c r="E30" s="355">
        <v>1.6761568425159998E-2</v>
      </c>
      <c r="F30" s="355">
        <v>1.6761568425159998E-2</v>
      </c>
      <c r="G30" s="355">
        <v>8.6346131174599994E-2</v>
      </c>
      <c r="H30" s="355">
        <v>8.6346131174599994E-2</v>
      </c>
      <c r="I30" s="355">
        <v>0.13120476834275999</v>
      </c>
      <c r="J30" s="355">
        <v>0.13120476834275999</v>
      </c>
      <c r="K30" s="355">
        <v>7.2483262921479996E-2</v>
      </c>
      <c r="L30" s="355">
        <v>7.2483262921479996E-2</v>
      </c>
      <c r="M30" s="401" t="s">
        <v>1380</v>
      </c>
      <c r="N30" s="401" t="s">
        <v>1380</v>
      </c>
      <c r="O30" s="355">
        <v>1.2565389626000001E-4</v>
      </c>
      <c r="P30" s="355">
        <v>1.2565389626000001E-4</v>
      </c>
      <c r="Q30" s="355">
        <v>7.9577160373000004E-4</v>
      </c>
      <c r="R30" s="355">
        <v>7.9577160373000004E-4</v>
      </c>
      <c r="S30" s="355">
        <v>5.6088301403000001E-4</v>
      </c>
      <c r="T30" s="355">
        <v>5.6088301403000001E-4</v>
      </c>
      <c r="U30" s="355">
        <v>4.4838052739999999E-4</v>
      </c>
      <c r="V30" s="355">
        <v>4.4838052739999999E-4</v>
      </c>
      <c r="W30" s="401" t="s">
        <v>1380</v>
      </c>
      <c r="X30" s="401" t="s">
        <v>1380</v>
      </c>
      <c r="Y30" s="355">
        <v>0</v>
      </c>
      <c r="Z30" s="355">
        <v>0</v>
      </c>
      <c r="AA30" s="355">
        <v>3.21747160766E-3</v>
      </c>
      <c r="AB30" s="355">
        <v>3.21747160766E-3</v>
      </c>
      <c r="AC30" s="355">
        <v>1.580936674633E-2</v>
      </c>
      <c r="AD30" s="355">
        <v>1.580936674633E-2</v>
      </c>
      <c r="AE30" s="356">
        <v>5.9497679563599998E-3</v>
      </c>
      <c r="AF30" s="356">
        <v>5.9497679563599998E-3</v>
      </c>
      <c r="AG30" s="360">
        <v>226</v>
      </c>
      <c r="AH30" s="358">
        <v>7</v>
      </c>
      <c r="AI30" s="202" t="s">
        <v>2481</v>
      </c>
      <c r="AJ30" s="361"/>
    </row>
    <row r="31" spans="2:36" x14ac:dyDescent="0.2">
      <c r="B31" s="283">
        <v>41294</v>
      </c>
      <c r="C31" s="401" t="s">
        <v>1380</v>
      </c>
      <c r="D31" s="401" t="s">
        <v>1380</v>
      </c>
      <c r="E31" s="355">
        <v>0</v>
      </c>
      <c r="F31" s="355">
        <v>0</v>
      </c>
      <c r="G31" s="355">
        <v>3.4694659488350002E-2</v>
      </c>
      <c r="H31" s="355">
        <v>3.4694659488350002E-2</v>
      </c>
      <c r="I31" s="355">
        <v>2.511416480752E-2</v>
      </c>
      <c r="J31" s="355">
        <v>2.511416480752E-2</v>
      </c>
      <c r="K31" s="355">
        <v>1.7536511465249999E-2</v>
      </c>
      <c r="L31" s="355">
        <v>1.7536511465249999E-2</v>
      </c>
      <c r="M31" s="401" t="s">
        <v>1380</v>
      </c>
      <c r="N31" s="401" t="s">
        <v>1380</v>
      </c>
      <c r="O31" s="355">
        <v>0</v>
      </c>
      <c r="P31" s="355">
        <v>0</v>
      </c>
      <c r="Q31" s="355">
        <v>5.7963610642E-4</v>
      </c>
      <c r="R31" s="355">
        <v>5.7963610642E-4</v>
      </c>
      <c r="S31" s="355">
        <v>2.0928470673E-4</v>
      </c>
      <c r="T31" s="355">
        <v>2.0928470673E-4</v>
      </c>
      <c r="U31" s="355">
        <v>2.2553272037E-4</v>
      </c>
      <c r="V31" s="355">
        <v>2.2553272037E-4</v>
      </c>
      <c r="W31" s="401" t="s">
        <v>1380</v>
      </c>
      <c r="X31" s="401" t="s">
        <v>1380</v>
      </c>
      <c r="Y31" s="355">
        <v>0</v>
      </c>
      <c r="Z31" s="355">
        <v>0</v>
      </c>
      <c r="AA31" s="355">
        <v>1.7953982787750001E-2</v>
      </c>
      <c r="AB31" s="355">
        <v>1.7953982787750001E-2</v>
      </c>
      <c r="AC31" s="355">
        <v>1.476712890682E-2</v>
      </c>
      <c r="AD31" s="355">
        <v>1.476712890682E-2</v>
      </c>
      <c r="AE31" s="356">
        <v>9.6428662523800005E-3</v>
      </c>
      <c r="AF31" s="356">
        <v>9.6428662523800005E-3</v>
      </c>
      <c r="AG31" s="360">
        <v>104</v>
      </c>
      <c r="AH31" s="358">
        <v>1</v>
      </c>
      <c r="AI31" s="202" t="s">
        <v>2481</v>
      </c>
      <c r="AJ31" s="361"/>
    </row>
    <row r="32" spans="2:36" x14ac:dyDescent="0.2">
      <c r="B32" s="283">
        <v>41295</v>
      </c>
      <c r="C32" s="401" t="s">
        <v>1380</v>
      </c>
      <c r="D32" s="401" t="s">
        <v>1380</v>
      </c>
      <c r="E32" s="355">
        <v>8.1807299830000003E-3</v>
      </c>
      <c r="F32" s="355">
        <v>8.1807299830000003E-3</v>
      </c>
      <c r="G32" s="355">
        <v>0.25923488033953002</v>
      </c>
      <c r="H32" s="355">
        <v>0.25923488033953002</v>
      </c>
      <c r="I32" s="355">
        <v>2.4695595394099998E-3</v>
      </c>
      <c r="J32" s="355">
        <v>2.4695595394099998E-3</v>
      </c>
      <c r="K32" s="355">
        <v>7.4960095475520003E-2</v>
      </c>
      <c r="L32" s="355">
        <v>7.4960095475520003E-2</v>
      </c>
      <c r="M32" s="401" t="s">
        <v>1380</v>
      </c>
      <c r="N32" s="401" t="s">
        <v>1380</v>
      </c>
      <c r="O32" s="355">
        <v>6.6133629609999999E-5</v>
      </c>
      <c r="P32" s="355">
        <v>6.6133629609999999E-5</v>
      </c>
      <c r="Q32" s="355">
        <v>1.9845168389199998E-3</v>
      </c>
      <c r="R32" s="355">
        <v>1.9845168389199998E-3</v>
      </c>
      <c r="S32" s="355">
        <v>2.5114164809999998E-5</v>
      </c>
      <c r="T32" s="355">
        <v>2.5114164809999998E-5</v>
      </c>
      <c r="U32" s="355">
        <v>5.7725636761000001E-4</v>
      </c>
      <c r="V32" s="355">
        <v>5.7725636761000001E-4</v>
      </c>
      <c r="W32" s="401" t="s">
        <v>1380</v>
      </c>
      <c r="X32" s="401" t="s">
        <v>1380</v>
      </c>
      <c r="Y32" s="355">
        <v>0</v>
      </c>
      <c r="Z32" s="355">
        <v>0</v>
      </c>
      <c r="AA32" s="355">
        <v>1.3744252760640001E-2</v>
      </c>
      <c r="AB32" s="355">
        <v>1.3744252760640001E-2</v>
      </c>
      <c r="AC32" s="355">
        <v>0</v>
      </c>
      <c r="AD32" s="355">
        <v>0</v>
      </c>
      <c r="AE32" s="356">
        <v>3.7561937594600002E-3</v>
      </c>
      <c r="AF32" s="356">
        <v>3.7561937594600002E-3</v>
      </c>
      <c r="AG32" s="360">
        <v>456</v>
      </c>
      <c r="AH32" s="358">
        <v>45</v>
      </c>
      <c r="AI32" s="202" t="s">
        <v>2481</v>
      </c>
      <c r="AJ32" s="361"/>
    </row>
    <row r="33" spans="2:36" x14ac:dyDescent="0.2">
      <c r="B33" s="283">
        <v>41296</v>
      </c>
      <c r="C33" s="401" t="s">
        <v>1380</v>
      </c>
      <c r="D33" s="401" t="s">
        <v>1380</v>
      </c>
      <c r="E33" s="355">
        <v>9.5364693900499998E-3</v>
      </c>
      <c r="F33" s="355">
        <v>9.5364693900499998E-3</v>
      </c>
      <c r="G33" s="355">
        <v>4.4631980194129998E-2</v>
      </c>
      <c r="H33" s="355">
        <v>4.4631980194129998E-2</v>
      </c>
      <c r="I33" s="355">
        <v>2.62024452825E-3</v>
      </c>
      <c r="J33" s="355">
        <v>2.62024452825E-3</v>
      </c>
      <c r="K33" s="355">
        <v>1.69095842009E-2</v>
      </c>
      <c r="L33" s="355">
        <v>1.69095842009E-2</v>
      </c>
      <c r="M33" s="401" t="s">
        <v>1380</v>
      </c>
      <c r="N33" s="401" t="s">
        <v>1380</v>
      </c>
      <c r="O33" s="355">
        <v>3.968017777E-5</v>
      </c>
      <c r="P33" s="355">
        <v>3.968017777E-5</v>
      </c>
      <c r="Q33" s="355">
        <v>4.1753448344E-4</v>
      </c>
      <c r="R33" s="355">
        <v>4.1753448344E-4</v>
      </c>
      <c r="S33" s="355">
        <v>4.1856941349999998E-5</v>
      </c>
      <c r="T33" s="355">
        <v>4.1856941349999998E-5</v>
      </c>
      <c r="U33" s="355">
        <v>1.4364286356999999E-4</v>
      </c>
      <c r="V33" s="355">
        <v>1.4364286356999999E-4</v>
      </c>
      <c r="W33" s="401" t="s">
        <v>1380</v>
      </c>
      <c r="X33" s="401" t="s">
        <v>1380</v>
      </c>
      <c r="Y33" s="355">
        <v>1.4909826796019999E-2</v>
      </c>
      <c r="Z33" s="355">
        <v>1.4909826796019999E-2</v>
      </c>
      <c r="AA33" s="355">
        <v>9.1120760797000003E-3</v>
      </c>
      <c r="AB33" s="355">
        <v>9.1120760797000003E-3</v>
      </c>
      <c r="AC33" s="355">
        <v>2.0388516129569999E-2</v>
      </c>
      <c r="AD33" s="355">
        <v>2.0388516129569999E-2</v>
      </c>
      <c r="AE33" s="356">
        <v>1.508250067458E-2</v>
      </c>
      <c r="AF33" s="356">
        <v>1.508250067458E-2</v>
      </c>
      <c r="AG33" s="360">
        <v>294</v>
      </c>
      <c r="AH33" s="358">
        <v>12</v>
      </c>
      <c r="AI33" s="202" t="s">
        <v>2481</v>
      </c>
      <c r="AJ33" s="361"/>
    </row>
    <row r="34" spans="2:36" x14ac:dyDescent="0.2">
      <c r="B34" s="283">
        <v>41297</v>
      </c>
      <c r="C34" s="401" t="s">
        <v>1380</v>
      </c>
      <c r="D34" s="401" t="s">
        <v>1380</v>
      </c>
      <c r="E34" s="355">
        <v>7.4469773624589994E-2</v>
      </c>
      <c r="F34" s="355">
        <v>7.4469773624589994E-2</v>
      </c>
      <c r="G34" s="355">
        <v>0.37204287342318998</v>
      </c>
      <c r="H34" s="355">
        <v>0.37204287342318998</v>
      </c>
      <c r="I34" s="355">
        <v>3.7051764479359997E-2</v>
      </c>
      <c r="J34" s="355">
        <v>3.7051764479359997E-2</v>
      </c>
      <c r="K34" s="355">
        <v>0.14379321871438</v>
      </c>
      <c r="L34" s="355">
        <v>0.14379321871438</v>
      </c>
      <c r="M34" s="401" t="s">
        <v>1380</v>
      </c>
      <c r="N34" s="401" t="s">
        <v>1380</v>
      </c>
      <c r="O34" s="355">
        <v>6.8448306648000005E-4</v>
      </c>
      <c r="P34" s="355">
        <v>6.8448306648000005E-4</v>
      </c>
      <c r="Q34" s="355">
        <v>3.3648367194600002E-3</v>
      </c>
      <c r="R34" s="355">
        <v>3.3648367194600002E-3</v>
      </c>
      <c r="S34" s="355">
        <v>2.9718428356E-4</v>
      </c>
      <c r="T34" s="355">
        <v>2.9718428356E-4</v>
      </c>
      <c r="U34" s="355">
        <v>1.2927857721099999E-3</v>
      </c>
      <c r="V34" s="355">
        <v>1.2927857721099999E-3</v>
      </c>
      <c r="W34" s="401" t="s">
        <v>1380</v>
      </c>
      <c r="X34" s="401" t="s">
        <v>1380</v>
      </c>
      <c r="Y34" s="355">
        <v>0</v>
      </c>
      <c r="Z34" s="355">
        <v>0</v>
      </c>
      <c r="AA34" s="355">
        <v>1.508527527803E-2</v>
      </c>
      <c r="AB34" s="355">
        <v>1.508527527803E-2</v>
      </c>
      <c r="AC34" s="355">
        <v>0</v>
      </c>
      <c r="AD34" s="355">
        <v>0</v>
      </c>
      <c r="AE34" s="356">
        <v>4.1226844300499997E-3</v>
      </c>
      <c r="AF34" s="356">
        <v>4.1226844300499997E-3</v>
      </c>
      <c r="AG34" s="360">
        <v>358</v>
      </c>
      <c r="AH34" s="358">
        <v>48</v>
      </c>
      <c r="AI34" s="202" t="s">
        <v>2481</v>
      </c>
      <c r="AJ34" s="361"/>
    </row>
    <row r="35" spans="2:36" x14ac:dyDescent="0.2">
      <c r="B35" s="283">
        <v>41298</v>
      </c>
      <c r="C35" s="401" t="s">
        <v>1380</v>
      </c>
      <c r="D35" s="401" t="s">
        <v>1380</v>
      </c>
      <c r="E35" s="355">
        <v>1.433777089988E-2</v>
      </c>
      <c r="F35" s="355">
        <v>1.433777089988E-2</v>
      </c>
      <c r="G35" s="355">
        <v>8.7254882697370001E-2</v>
      </c>
      <c r="H35" s="355">
        <v>8.7254882697370001E-2</v>
      </c>
      <c r="I35" s="355">
        <v>2.7772080582979999E-2</v>
      </c>
      <c r="J35" s="355">
        <v>2.7772080582979999E-2</v>
      </c>
      <c r="K35" s="355">
        <v>3.8574149922879997E-2</v>
      </c>
      <c r="L35" s="355">
        <v>3.8574149922879997E-2</v>
      </c>
      <c r="M35" s="401" t="s">
        <v>1380</v>
      </c>
      <c r="N35" s="401" t="s">
        <v>1380</v>
      </c>
      <c r="O35" s="355">
        <v>1.5210734811000001E-4</v>
      </c>
      <c r="P35" s="355">
        <v>1.5210734811000001E-4</v>
      </c>
      <c r="Q35" s="355">
        <v>1.036467953E-3</v>
      </c>
      <c r="R35" s="355">
        <v>1.036467953E-3</v>
      </c>
      <c r="S35" s="355">
        <v>2.8462720115E-4</v>
      </c>
      <c r="T35" s="355">
        <v>2.8462720115E-4</v>
      </c>
      <c r="U35" s="355">
        <v>4.3629841737999998E-4</v>
      </c>
      <c r="V35" s="355">
        <v>4.3629841737999998E-4</v>
      </c>
      <c r="W35" s="401" t="s">
        <v>1380</v>
      </c>
      <c r="X35" s="401" t="s">
        <v>1380</v>
      </c>
      <c r="Y35" s="355">
        <v>0</v>
      </c>
      <c r="Z35" s="355">
        <v>0</v>
      </c>
      <c r="AA35" s="355">
        <v>1.7497150941169999E-2</v>
      </c>
      <c r="AB35" s="355">
        <v>1.7497150941169999E-2</v>
      </c>
      <c r="AC35" s="355">
        <v>1.089954752646E-2</v>
      </c>
      <c r="AD35" s="355">
        <v>1.089954752646E-2</v>
      </c>
      <c r="AE35" s="356">
        <v>8.2775878201600001E-3</v>
      </c>
      <c r="AF35" s="356">
        <v>8.2775878201600001E-3</v>
      </c>
      <c r="AG35" s="360">
        <v>372</v>
      </c>
      <c r="AH35" s="358">
        <v>68</v>
      </c>
      <c r="AI35" s="202" t="s">
        <v>2481</v>
      </c>
      <c r="AJ35" s="361"/>
    </row>
    <row r="36" spans="2:36" x14ac:dyDescent="0.2">
      <c r="B36" s="283">
        <v>41299</v>
      </c>
      <c r="C36" s="401" t="s">
        <v>1380</v>
      </c>
      <c r="D36" s="401" t="s">
        <v>1380</v>
      </c>
      <c r="E36" s="355">
        <v>0.56977097924065001</v>
      </c>
      <c r="F36" s="355">
        <v>0.56977097924065001</v>
      </c>
      <c r="G36" s="355">
        <v>5.0661521986874698</v>
      </c>
      <c r="H36" s="355">
        <v>5.0661521986874698</v>
      </c>
      <c r="I36" s="355">
        <v>2.2592032949784202</v>
      </c>
      <c r="J36" s="355">
        <v>2.2592032949784202</v>
      </c>
      <c r="K36" s="355">
        <v>2.3404389564815902</v>
      </c>
      <c r="L36" s="355">
        <v>2.3404389564815902</v>
      </c>
      <c r="M36" s="401" t="s">
        <v>1380</v>
      </c>
      <c r="N36" s="401" t="s">
        <v>1380</v>
      </c>
      <c r="O36" s="355">
        <v>5.7635458206899996E-3</v>
      </c>
      <c r="P36" s="355">
        <v>5.7635458206899996E-3</v>
      </c>
      <c r="Q36" s="355">
        <v>3.2548041026450002E-2</v>
      </c>
      <c r="R36" s="355">
        <v>3.2548041026450002E-2</v>
      </c>
      <c r="S36" s="355">
        <v>3.7579161940320002E-2</v>
      </c>
      <c r="T36" s="355">
        <v>3.7579161940320002E-2</v>
      </c>
      <c r="U36" s="355">
        <v>2.3287595834629998E-2</v>
      </c>
      <c r="V36" s="355">
        <v>2.3287595834629998E-2</v>
      </c>
      <c r="W36" s="401" t="s">
        <v>1380</v>
      </c>
      <c r="X36" s="401" t="s">
        <v>1380</v>
      </c>
      <c r="Y36" s="355">
        <v>7.4367266498700001E-3</v>
      </c>
      <c r="Z36" s="355">
        <v>7.4367266498700001E-3</v>
      </c>
      <c r="AA36" s="355">
        <v>3.2567689708E-3</v>
      </c>
      <c r="AB36" s="355">
        <v>3.2567689708E-3</v>
      </c>
      <c r="AC36" s="355">
        <v>0</v>
      </c>
      <c r="AD36" s="355">
        <v>0</v>
      </c>
      <c r="AE36" s="356">
        <v>3.9092338197100002E-3</v>
      </c>
      <c r="AF36" s="356">
        <v>3.9092338197100002E-3</v>
      </c>
      <c r="AG36" s="360">
        <v>986</v>
      </c>
      <c r="AH36" s="358">
        <v>320</v>
      </c>
      <c r="AI36" s="202" t="s">
        <v>2481</v>
      </c>
      <c r="AJ36" s="361"/>
    </row>
    <row r="37" spans="2:36" x14ac:dyDescent="0.2">
      <c r="B37" s="283">
        <v>41300</v>
      </c>
      <c r="C37" s="401" t="s">
        <v>1380</v>
      </c>
      <c r="D37" s="401" t="s">
        <v>1380</v>
      </c>
      <c r="E37" s="355">
        <v>0.51509830764041997</v>
      </c>
      <c r="F37" s="355">
        <v>0.51509830764041997</v>
      </c>
      <c r="G37" s="355">
        <v>1.99188509451E-2</v>
      </c>
      <c r="H37" s="355">
        <v>1.99188509451E-2</v>
      </c>
      <c r="I37" s="355">
        <v>6.4417832731299999E-3</v>
      </c>
      <c r="J37" s="355">
        <v>6.4417832731299999E-3</v>
      </c>
      <c r="K37" s="355">
        <v>0.21663089019644</v>
      </c>
      <c r="L37" s="355">
        <v>0.21663089019644</v>
      </c>
      <c r="M37" s="401" t="s">
        <v>1380</v>
      </c>
      <c r="N37" s="401" t="s">
        <v>1380</v>
      </c>
      <c r="O37" s="355">
        <v>1.169573239688E-2</v>
      </c>
      <c r="P37" s="355">
        <v>1.169573239688E-2</v>
      </c>
      <c r="Q37" s="355">
        <v>2.3087200849000001E-4</v>
      </c>
      <c r="R37" s="355">
        <v>2.3087200849000001E-4</v>
      </c>
      <c r="S37" s="355">
        <v>7.9528188559999999E-5</v>
      </c>
      <c r="T37" s="355">
        <v>7.9528188559999999E-5</v>
      </c>
      <c r="U37" s="355">
        <v>4.8368713778800003E-3</v>
      </c>
      <c r="V37" s="355">
        <v>4.8368713778800003E-3</v>
      </c>
      <c r="W37" s="401" t="s">
        <v>1380</v>
      </c>
      <c r="X37" s="401" t="s">
        <v>1380</v>
      </c>
      <c r="Y37" s="355">
        <v>0</v>
      </c>
      <c r="Z37" s="355">
        <v>0</v>
      </c>
      <c r="AA37" s="355">
        <v>0</v>
      </c>
      <c r="AB37" s="355">
        <v>0</v>
      </c>
      <c r="AC37" s="355">
        <v>0</v>
      </c>
      <c r="AD37" s="355">
        <v>0</v>
      </c>
      <c r="AE37" s="355">
        <v>0</v>
      </c>
      <c r="AF37" s="355">
        <v>0</v>
      </c>
      <c r="AG37" s="360">
        <v>245</v>
      </c>
      <c r="AH37" s="358">
        <v>90</v>
      </c>
      <c r="AI37" s="202" t="s">
        <v>2481</v>
      </c>
      <c r="AJ37" s="361"/>
    </row>
    <row r="38" spans="2:36" x14ac:dyDescent="0.2">
      <c r="B38" s="283">
        <v>41301</v>
      </c>
      <c r="C38" s="401" t="s">
        <v>1380</v>
      </c>
      <c r="D38" s="401" t="s">
        <v>1380</v>
      </c>
      <c r="E38" s="355">
        <v>12.2252544491399</v>
      </c>
      <c r="F38" s="355">
        <v>12.2252544491399</v>
      </c>
      <c r="G38" s="355">
        <v>0.70904232326010996</v>
      </c>
      <c r="H38" s="355">
        <v>0.70904232326010996</v>
      </c>
      <c r="I38" s="355">
        <v>1.24584674499496</v>
      </c>
      <c r="J38" s="355">
        <v>1.24584674499496</v>
      </c>
      <c r="K38" s="355">
        <v>5.5565959594739196</v>
      </c>
      <c r="L38" s="355">
        <v>5.5565959594739196</v>
      </c>
      <c r="M38" s="401" t="s">
        <v>1380</v>
      </c>
      <c r="N38" s="401" t="s">
        <v>1380</v>
      </c>
      <c r="O38" s="355">
        <v>5.8763036591740002E-2</v>
      </c>
      <c r="P38" s="355">
        <v>5.8763036591740002E-2</v>
      </c>
      <c r="Q38" s="355">
        <v>4.2293787086899997E-3</v>
      </c>
      <c r="R38" s="355">
        <v>4.2293787086899997E-3</v>
      </c>
      <c r="S38" s="355">
        <v>1.4875956954320001E-2</v>
      </c>
      <c r="T38" s="355">
        <v>1.4875956954320001E-2</v>
      </c>
      <c r="U38" s="355">
        <v>2.9783743655209999E-2</v>
      </c>
      <c r="V38" s="355">
        <v>2.9783743655209999E-2</v>
      </c>
      <c r="W38" s="401" t="s">
        <v>1380</v>
      </c>
      <c r="X38" s="401" t="s">
        <v>1380</v>
      </c>
      <c r="Y38" s="355">
        <v>2.3655999312210001E-2</v>
      </c>
      <c r="Z38" s="355">
        <v>2.3655999312210001E-2</v>
      </c>
      <c r="AA38" s="355">
        <v>2.1318819507209999E-2</v>
      </c>
      <c r="AB38" s="355">
        <v>2.1318819507209999E-2</v>
      </c>
      <c r="AC38" s="355">
        <v>1.2222226872990001E-2</v>
      </c>
      <c r="AD38" s="355">
        <v>1.2222226872990001E-2</v>
      </c>
      <c r="AE38" s="356">
        <v>1.935017042487E-2</v>
      </c>
      <c r="AF38" s="356">
        <v>1.935017042487E-2</v>
      </c>
      <c r="AG38" s="360">
        <v>1798</v>
      </c>
      <c r="AH38" s="358">
        <v>1346</v>
      </c>
      <c r="AI38" s="202" t="s">
        <v>2481</v>
      </c>
      <c r="AJ38" s="361"/>
    </row>
    <row r="39" spans="2:36" x14ac:dyDescent="0.2">
      <c r="B39" s="283">
        <v>41302</v>
      </c>
      <c r="C39" s="401" t="s">
        <v>1380</v>
      </c>
      <c r="D39" s="401" t="s">
        <v>1380</v>
      </c>
      <c r="E39" s="355">
        <v>1.24980655913338</v>
      </c>
      <c r="F39" s="355">
        <v>1.24980655913338</v>
      </c>
      <c r="G39" s="355">
        <v>2.789130349354E-2</v>
      </c>
      <c r="H39" s="355">
        <v>2.789130349354E-2</v>
      </c>
      <c r="I39" s="355">
        <v>8.7481007413000005E-4</v>
      </c>
      <c r="J39" s="355">
        <v>8.7481007413000005E-4</v>
      </c>
      <c r="K39" s="355">
        <v>0.51530333479660995</v>
      </c>
      <c r="L39" s="355">
        <v>0.51530333479660995</v>
      </c>
      <c r="M39" s="401" t="s">
        <v>1380</v>
      </c>
      <c r="N39" s="401" t="s">
        <v>1380</v>
      </c>
      <c r="O39" s="355">
        <v>8.0583827682200009E-3</v>
      </c>
      <c r="P39" s="355">
        <v>8.0583827682200009E-3</v>
      </c>
      <c r="Q39" s="355">
        <v>2.1613549730999999E-4</v>
      </c>
      <c r="R39" s="355">
        <v>2.1613549730999999E-4</v>
      </c>
      <c r="S39" s="355">
        <v>8.37138827E-6</v>
      </c>
      <c r="T39" s="355">
        <v>8.37138827E-6</v>
      </c>
      <c r="U39" s="355">
        <v>3.3333199087700002E-3</v>
      </c>
      <c r="V39" s="355">
        <v>3.3333199087700002E-3</v>
      </c>
      <c r="W39" s="401" t="s">
        <v>1380</v>
      </c>
      <c r="X39" s="401" t="s">
        <v>1380</v>
      </c>
      <c r="Y39" s="355">
        <v>1.1242717034E-4</v>
      </c>
      <c r="Z39" s="355">
        <v>1.1242717034E-4</v>
      </c>
      <c r="AA39" s="355">
        <v>4.1556961527899998E-3</v>
      </c>
      <c r="AB39" s="355">
        <v>4.1556961527899998E-3</v>
      </c>
      <c r="AC39" s="355">
        <v>1.5415911497680001E-2</v>
      </c>
      <c r="AD39" s="355">
        <v>1.5415911497680001E-2</v>
      </c>
      <c r="AE39" s="356">
        <v>6.1256297799800003E-3</v>
      </c>
      <c r="AF39" s="356">
        <v>6.1256297799800003E-3</v>
      </c>
      <c r="AG39" s="360">
        <v>319</v>
      </c>
      <c r="AH39" s="358">
        <v>49</v>
      </c>
      <c r="AI39" s="202" t="s">
        <v>2481</v>
      </c>
      <c r="AJ39" s="361"/>
    </row>
    <row r="40" spans="2:36" x14ac:dyDescent="0.2">
      <c r="B40" s="283">
        <v>41303</v>
      </c>
      <c r="C40" s="401" t="s">
        <v>1380</v>
      </c>
      <c r="D40" s="401" t="s">
        <v>1380</v>
      </c>
      <c r="E40" s="355">
        <v>1.2988248054017899</v>
      </c>
      <c r="F40" s="355">
        <v>1.2988248054017899</v>
      </c>
      <c r="G40" s="355">
        <v>4.85266436122137</v>
      </c>
      <c r="H40" s="355">
        <v>4.85266436122137</v>
      </c>
      <c r="I40" s="355">
        <v>4.9901217618423797</v>
      </c>
      <c r="J40" s="355">
        <v>4.9901217618423797</v>
      </c>
      <c r="K40" s="355">
        <v>3.4539517225732701</v>
      </c>
      <c r="L40" s="355">
        <v>3.4539517225732701</v>
      </c>
      <c r="M40" s="401" t="s">
        <v>1380</v>
      </c>
      <c r="N40" s="401" t="s">
        <v>1380</v>
      </c>
      <c r="O40" s="355">
        <v>1.670535483999E-2</v>
      </c>
      <c r="P40" s="355">
        <v>1.670535483999E-2</v>
      </c>
      <c r="Q40" s="355">
        <v>1.354285377451E-2</v>
      </c>
      <c r="R40" s="355">
        <v>1.354285377451E-2</v>
      </c>
      <c r="S40" s="355">
        <v>1.6202821994989999E-2</v>
      </c>
      <c r="T40" s="355">
        <v>1.6202821994989999E-2</v>
      </c>
      <c r="U40" s="355">
        <v>1.567989389222E-2</v>
      </c>
      <c r="V40" s="355">
        <v>1.567989389222E-2</v>
      </c>
      <c r="W40" s="401" t="s">
        <v>1380</v>
      </c>
      <c r="X40" s="401" t="s">
        <v>1380</v>
      </c>
      <c r="Y40" s="355">
        <v>4.0606048581799999E-3</v>
      </c>
      <c r="Z40" s="355">
        <v>4.0606048581799999E-3</v>
      </c>
      <c r="AA40" s="355">
        <v>4.3919715487089998E-2</v>
      </c>
      <c r="AB40" s="355">
        <v>4.3919715487089998E-2</v>
      </c>
      <c r="AC40" s="355">
        <v>9.3257265318599999E-3</v>
      </c>
      <c r="AD40" s="355">
        <v>9.3257265318599999E-3</v>
      </c>
      <c r="AE40" s="356">
        <v>1.6642435323789999E-2</v>
      </c>
      <c r="AF40" s="356">
        <v>1.6642435323789999E-2</v>
      </c>
      <c r="AG40" s="360">
        <v>1033</v>
      </c>
      <c r="AH40" s="358">
        <v>355</v>
      </c>
      <c r="AI40" s="202" t="s">
        <v>2481</v>
      </c>
      <c r="AJ40" s="361"/>
    </row>
    <row r="41" spans="2:36" x14ac:dyDescent="0.2">
      <c r="B41" s="283">
        <v>41304</v>
      </c>
      <c r="C41" s="401" t="s">
        <v>1380</v>
      </c>
      <c r="D41" s="401" t="s">
        <v>1380</v>
      </c>
      <c r="E41" s="355">
        <v>0.53668763102725003</v>
      </c>
      <c r="F41" s="355">
        <v>0.53668763102725003</v>
      </c>
      <c r="G41" s="355">
        <v>4.0343655440720001E-2</v>
      </c>
      <c r="H41" s="355">
        <v>4.0343655440720001E-2</v>
      </c>
      <c r="I41" s="355">
        <v>1.68240208614996</v>
      </c>
      <c r="J41" s="355">
        <v>1.68240208614996</v>
      </c>
      <c r="K41" s="355">
        <v>0.76850005973932001</v>
      </c>
      <c r="L41" s="355">
        <v>0.76850005973932001</v>
      </c>
      <c r="M41" s="401" t="s">
        <v>1380</v>
      </c>
      <c r="N41" s="401" t="s">
        <v>1380</v>
      </c>
      <c r="O41" s="355">
        <v>2.499520531185E-2</v>
      </c>
      <c r="P41" s="355">
        <v>2.499520531185E-2</v>
      </c>
      <c r="Q41" s="355">
        <v>3.5858843872000002E-4</v>
      </c>
      <c r="R41" s="355">
        <v>3.5858843872000002E-4</v>
      </c>
      <c r="S41" s="355">
        <v>3.4230606632649999E-2</v>
      </c>
      <c r="T41" s="355">
        <v>3.4230606632649999E-2</v>
      </c>
      <c r="U41" s="355">
        <v>2.12242399346E-2</v>
      </c>
      <c r="V41" s="355">
        <v>2.12242399346E-2</v>
      </c>
      <c r="W41" s="401" t="s">
        <v>1380</v>
      </c>
      <c r="X41" s="401" t="s">
        <v>1380</v>
      </c>
      <c r="Y41" s="355">
        <v>2.2320099993999999E-3</v>
      </c>
      <c r="Z41" s="355">
        <v>2.2320099993999999E-3</v>
      </c>
      <c r="AA41" s="355">
        <v>5.85530710889E-3</v>
      </c>
      <c r="AB41" s="355">
        <v>5.85530710889E-3</v>
      </c>
      <c r="AC41" s="355">
        <v>2.6633571778380001E-2</v>
      </c>
      <c r="AD41" s="355">
        <v>2.6633571778380001E-2</v>
      </c>
      <c r="AE41" s="356">
        <v>1.104841838468E-2</v>
      </c>
      <c r="AF41" s="356">
        <v>1.104841838468E-2</v>
      </c>
      <c r="AG41" s="360">
        <v>805</v>
      </c>
      <c r="AH41" s="358">
        <v>412</v>
      </c>
      <c r="AI41" s="202" t="s">
        <v>2481</v>
      </c>
      <c r="AJ41" s="361"/>
    </row>
    <row r="42" spans="2:36" x14ac:dyDescent="0.2">
      <c r="B42" s="283">
        <v>41305</v>
      </c>
      <c r="C42" s="401" t="s">
        <v>1380</v>
      </c>
      <c r="D42" s="401" t="s">
        <v>1380</v>
      </c>
      <c r="E42" s="355">
        <v>2.1707768717470501</v>
      </c>
      <c r="F42" s="355">
        <v>2.1707768717470501</v>
      </c>
      <c r="G42" s="355">
        <v>7.9973326914763998</v>
      </c>
      <c r="H42" s="355">
        <v>7.9973326914763998</v>
      </c>
      <c r="I42" s="355">
        <v>0.72832333650050995</v>
      </c>
      <c r="J42" s="355">
        <v>0.72832333650050995</v>
      </c>
      <c r="K42" s="355">
        <v>3.3004968432131498</v>
      </c>
      <c r="L42" s="355">
        <v>3.3004968432131498</v>
      </c>
      <c r="M42" s="401" t="s">
        <v>1380</v>
      </c>
      <c r="N42" s="401" t="s">
        <v>1380</v>
      </c>
      <c r="O42" s="355">
        <v>1.9148992454149999E-2</v>
      </c>
      <c r="P42" s="355">
        <v>1.9148992454149999E-2</v>
      </c>
      <c r="Q42" s="355">
        <v>4.2067827248789998E-2</v>
      </c>
      <c r="R42" s="355">
        <v>4.2067827248789998E-2</v>
      </c>
      <c r="S42" s="355">
        <v>1.0154493970509999E-2</v>
      </c>
      <c r="T42" s="355">
        <v>1.0154493970509999E-2</v>
      </c>
      <c r="U42" s="355">
        <v>2.2527765360049998E-2</v>
      </c>
      <c r="V42" s="355">
        <v>2.2527765360049998E-2</v>
      </c>
      <c r="W42" s="401" t="s">
        <v>1380</v>
      </c>
      <c r="X42" s="401" t="s">
        <v>1380</v>
      </c>
      <c r="Y42" s="355">
        <v>1.7270797373169999E-2</v>
      </c>
      <c r="Z42" s="355">
        <v>1.7270797373169999E-2</v>
      </c>
      <c r="AA42" s="355">
        <v>3.4331158879240001E-2</v>
      </c>
      <c r="AB42" s="355">
        <v>3.4331158879240001E-2</v>
      </c>
      <c r="AC42" s="355">
        <v>2.2397649314170001E-2</v>
      </c>
      <c r="AD42" s="355">
        <v>2.2397649314170001E-2</v>
      </c>
      <c r="AE42" s="356">
        <v>2.3577566475099999E-2</v>
      </c>
      <c r="AF42" s="356">
        <v>2.3577566475099999E-2</v>
      </c>
      <c r="AG42" s="360">
        <v>1107</v>
      </c>
      <c r="AH42" s="358">
        <v>355</v>
      </c>
      <c r="AI42" s="202" t="s">
        <v>2481</v>
      </c>
      <c r="AJ42" s="361"/>
    </row>
    <row r="43" spans="2:36" x14ac:dyDescent="0.2">
      <c r="B43" s="283">
        <v>41306</v>
      </c>
      <c r="C43" s="401" t="s">
        <v>1380</v>
      </c>
      <c r="D43" s="401" t="s">
        <v>1380</v>
      </c>
      <c r="E43" s="355">
        <v>5.3171438207999999E-3</v>
      </c>
      <c r="F43" s="355">
        <v>5.3171438207999999E-3</v>
      </c>
      <c r="G43" s="355">
        <v>2.7258910677093602</v>
      </c>
      <c r="H43" s="355">
        <v>2.7258910677093602</v>
      </c>
      <c r="I43" s="355">
        <v>3.5691413885619999E-2</v>
      </c>
      <c r="J43" s="355">
        <v>3.5691413885619999E-2</v>
      </c>
      <c r="K43" s="355">
        <v>0.75856990775980004</v>
      </c>
      <c r="L43" s="355">
        <v>0.75856990775980004</v>
      </c>
      <c r="M43" s="401" t="s">
        <v>1380</v>
      </c>
      <c r="N43" s="401" t="s">
        <v>1380</v>
      </c>
      <c r="O43" s="355">
        <v>1.6533407399999999E-5</v>
      </c>
      <c r="P43" s="355">
        <v>1.6533407399999999E-5</v>
      </c>
      <c r="Q43" s="355">
        <v>9.9667937281399995E-3</v>
      </c>
      <c r="R43" s="355">
        <v>9.9667937281399995E-3</v>
      </c>
      <c r="S43" s="355">
        <v>3.7252677798000001E-4</v>
      </c>
      <c r="T43" s="355">
        <v>3.7252677798000001E-4</v>
      </c>
      <c r="U43" s="355">
        <v>2.85003550798E-3</v>
      </c>
      <c r="V43" s="355">
        <v>2.85003550798E-3</v>
      </c>
      <c r="W43" s="401" t="s">
        <v>1380</v>
      </c>
      <c r="X43" s="401" t="s">
        <v>1380</v>
      </c>
      <c r="Y43" s="355">
        <v>0</v>
      </c>
      <c r="Z43" s="355">
        <v>0</v>
      </c>
      <c r="AA43" s="355">
        <v>1.26733996149E-3</v>
      </c>
      <c r="AB43" s="355">
        <v>1.26733996149E-3</v>
      </c>
      <c r="AC43" s="355">
        <v>0</v>
      </c>
      <c r="AD43" s="355">
        <v>0</v>
      </c>
      <c r="AE43" s="356">
        <v>3.4635382055999998E-4</v>
      </c>
      <c r="AF43" s="356">
        <v>3.4635382055999998E-4</v>
      </c>
      <c r="AG43" s="360">
        <v>543</v>
      </c>
      <c r="AH43" s="358">
        <v>90</v>
      </c>
      <c r="AI43" s="202" t="s">
        <v>2481</v>
      </c>
      <c r="AJ43" s="361"/>
    </row>
    <row r="44" spans="2:36" x14ac:dyDescent="0.2">
      <c r="B44" s="283">
        <v>41307</v>
      </c>
      <c r="C44" s="401" t="s">
        <v>1380</v>
      </c>
      <c r="D44" s="401" t="s">
        <v>1380</v>
      </c>
      <c r="E44" s="355">
        <v>4.5632204431999998E-4</v>
      </c>
      <c r="F44" s="355">
        <v>4.5632204431999998E-4</v>
      </c>
      <c r="G44" s="355">
        <v>0.19618717334067001</v>
      </c>
      <c r="H44" s="355">
        <v>0.19618717334067001</v>
      </c>
      <c r="I44" s="355">
        <v>2.8328777902879999E-2</v>
      </c>
      <c r="J44" s="355">
        <v>2.8328777902879999E-2</v>
      </c>
      <c r="K44" s="355">
        <v>6.2887382652509996E-2</v>
      </c>
      <c r="L44" s="355">
        <v>6.2887382652509996E-2</v>
      </c>
      <c r="M44" s="401" t="s">
        <v>1380</v>
      </c>
      <c r="N44" s="401" t="s">
        <v>1380</v>
      </c>
      <c r="O44" s="355">
        <v>3.3066814800000002E-6</v>
      </c>
      <c r="P44" s="355">
        <v>3.3066814800000002E-6</v>
      </c>
      <c r="Q44" s="355">
        <v>8.0559594451000004E-4</v>
      </c>
      <c r="R44" s="355">
        <v>8.0559594451000004E-4</v>
      </c>
      <c r="S44" s="355">
        <v>1.7579915365000001E-4</v>
      </c>
      <c r="T44" s="355">
        <v>1.7579915365000001E-4</v>
      </c>
      <c r="U44" s="355">
        <v>2.7788853045000001E-4</v>
      </c>
      <c r="V44" s="355">
        <v>2.7788853045000001E-4</v>
      </c>
      <c r="W44" s="401" t="s">
        <v>1380</v>
      </c>
      <c r="X44" s="401" t="s">
        <v>1380</v>
      </c>
      <c r="Y44" s="355">
        <v>0</v>
      </c>
      <c r="Z44" s="355">
        <v>0</v>
      </c>
      <c r="AA44" s="355">
        <v>9.7162730380800002E-3</v>
      </c>
      <c r="AB44" s="355">
        <v>9.7162730380800002E-3</v>
      </c>
      <c r="AC44" s="355">
        <v>0</v>
      </c>
      <c r="AD44" s="355">
        <v>0</v>
      </c>
      <c r="AE44" s="356">
        <v>2.6553792909900001E-3</v>
      </c>
      <c r="AF44" s="356">
        <v>2.6553792909900001E-3</v>
      </c>
      <c r="AG44" s="360">
        <v>204</v>
      </c>
      <c r="AH44" s="358">
        <v>28</v>
      </c>
      <c r="AI44" s="202" t="s">
        <v>2481</v>
      </c>
      <c r="AJ44" s="361"/>
    </row>
    <row r="45" spans="2:36" x14ac:dyDescent="0.2">
      <c r="B45" s="283">
        <v>41308</v>
      </c>
      <c r="C45" s="401" t="s">
        <v>1380</v>
      </c>
      <c r="D45" s="401" t="s">
        <v>1380</v>
      </c>
      <c r="E45" s="355">
        <v>0</v>
      </c>
      <c r="F45" s="355">
        <v>0</v>
      </c>
      <c r="G45" s="355">
        <v>0.25540338743270002</v>
      </c>
      <c r="H45" s="355">
        <v>0.25540338743270002</v>
      </c>
      <c r="I45" s="355">
        <v>6.1655274602500001E-3</v>
      </c>
      <c r="J45" s="355">
        <v>6.1655274602500001E-3</v>
      </c>
      <c r="K45" s="355">
        <v>7.1777130713660001E-2</v>
      </c>
      <c r="L45" s="355">
        <v>7.1777130713660001E-2</v>
      </c>
      <c r="M45" s="401" t="s">
        <v>1380</v>
      </c>
      <c r="N45" s="401" t="s">
        <v>1380</v>
      </c>
      <c r="O45" s="355">
        <v>0</v>
      </c>
      <c r="P45" s="355">
        <v>0</v>
      </c>
      <c r="Q45" s="355">
        <v>2.2153888474099998E-3</v>
      </c>
      <c r="R45" s="355">
        <v>2.2153888474099998E-3</v>
      </c>
      <c r="S45" s="355">
        <v>1.0464235336E-4</v>
      </c>
      <c r="T45" s="355">
        <v>1.0464235336E-4</v>
      </c>
      <c r="U45" s="355">
        <v>6.3900937437000001E-4</v>
      </c>
      <c r="V45" s="355">
        <v>6.3900937437000001E-4</v>
      </c>
      <c r="W45" s="401" t="s">
        <v>1380</v>
      </c>
      <c r="X45" s="401" t="s">
        <v>1380</v>
      </c>
      <c r="Y45" s="355">
        <v>1.219504130045E-2</v>
      </c>
      <c r="Z45" s="355">
        <v>1.219504130045E-2</v>
      </c>
      <c r="AA45" s="355">
        <v>6.8279168467999995E-4</v>
      </c>
      <c r="AB45" s="355">
        <v>6.8279168467999995E-4</v>
      </c>
      <c r="AC45" s="355">
        <v>1.42732169989E-3</v>
      </c>
      <c r="AD45" s="355">
        <v>1.42732169989E-3</v>
      </c>
      <c r="AE45" s="356">
        <v>5.59535939579E-3</v>
      </c>
      <c r="AF45" s="356">
        <v>5.59535939579E-3</v>
      </c>
      <c r="AG45" s="360">
        <v>158</v>
      </c>
      <c r="AH45" s="358">
        <v>6</v>
      </c>
      <c r="AI45" s="202" t="s">
        <v>2481</v>
      </c>
      <c r="AJ45" s="361"/>
    </row>
    <row r="46" spans="2:36" x14ac:dyDescent="0.2">
      <c r="B46" s="283">
        <v>41309</v>
      </c>
      <c r="C46" s="401" t="s">
        <v>1380</v>
      </c>
      <c r="D46" s="401" t="s">
        <v>1380</v>
      </c>
      <c r="E46" s="355">
        <v>5.3237571837999999E-4</v>
      </c>
      <c r="F46" s="355">
        <v>5.3237571837999999E-4</v>
      </c>
      <c r="G46" s="355">
        <v>9.9933194482650006E-2</v>
      </c>
      <c r="H46" s="355">
        <v>9.9933194482650006E-2</v>
      </c>
      <c r="I46" s="355">
        <v>4.025382049232E-2</v>
      </c>
      <c r="J46" s="355">
        <v>4.025382049232E-2</v>
      </c>
      <c r="K46" s="355">
        <v>4.0437479779250003E-2</v>
      </c>
      <c r="L46" s="355">
        <v>4.0437479779250003E-2</v>
      </c>
      <c r="M46" s="401" t="s">
        <v>1380</v>
      </c>
      <c r="N46" s="401" t="s">
        <v>1380</v>
      </c>
      <c r="O46" s="355">
        <v>3.3066814800000002E-6</v>
      </c>
      <c r="P46" s="355">
        <v>3.3066814800000002E-6</v>
      </c>
      <c r="Q46" s="355">
        <v>6.4349432152999999E-4</v>
      </c>
      <c r="R46" s="355">
        <v>6.4349432152999999E-4</v>
      </c>
      <c r="S46" s="355">
        <v>5.1902607268999998E-4</v>
      </c>
      <c r="T46" s="355">
        <v>5.1902607268999998E-4</v>
      </c>
      <c r="U46" s="355">
        <v>3.4366890722999999E-4</v>
      </c>
      <c r="V46" s="355">
        <v>3.4366890722999999E-4</v>
      </c>
      <c r="W46" s="401" t="s">
        <v>1380</v>
      </c>
      <c r="X46" s="401" t="s">
        <v>1380</v>
      </c>
      <c r="Y46" s="355">
        <v>0</v>
      </c>
      <c r="Z46" s="355">
        <v>0</v>
      </c>
      <c r="AA46" s="355">
        <v>2.1210751758559999E-2</v>
      </c>
      <c r="AB46" s="355">
        <v>2.1210751758559999E-2</v>
      </c>
      <c r="AC46" s="355">
        <v>0</v>
      </c>
      <c r="AD46" s="355">
        <v>0</v>
      </c>
      <c r="AE46" s="356">
        <v>5.79672789612E-3</v>
      </c>
      <c r="AF46" s="356">
        <v>5.79672789612E-3</v>
      </c>
      <c r="AG46" s="360">
        <v>443</v>
      </c>
      <c r="AH46" s="358">
        <v>31</v>
      </c>
      <c r="AI46" s="202" t="s">
        <v>2481</v>
      </c>
      <c r="AJ46" s="361"/>
    </row>
    <row r="47" spans="2:36" x14ac:dyDescent="0.2">
      <c r="B47" s="283">
        <v>41310</v>
      </c>
      <c r="C47" s="401" t="s">
        <v>1380</v>
      </c>
      <c r="D47" s="401" t="s">
        <v>1380</v>
      </c>
      <c r="E47" s="355">
        <v>0.60511609758677998</v>
      </c>
      <c r="F47" s="355">
        <v>0.60511609758677998</v>
      </c>
      <c r="G47" s="355">
        <v>3.128561323535E-2</v>
      </c>
      <c r="H47" s="355">
        <v>3.128561323535E-2</v>
      </c>
      <c r="I47" s="355">
        <v>7.8314337258099994E-3</v>
      </c>
      <c r="J47" s="355">
        <v>7.8314337258099994E-3</v>
      </c>
      <c r="K47" s="355">
        <v>0.25672872843847</v>
      </c>
      <c r="L47" s="355">
        <v>0.25672872843847</v>
      </c>
      <c r="M47" s="401" t="s">
        <v>1380</v>
      </c>
      <c r="N47" s="401" t="s">
        <v>1380</v>
      </c>
      <c r="O47" s="355">
        <v>6.9043509314899998E-3</v>
      </c>
      <c r="P47" s="355">
        <v>6.9043509314899998E-3</v>
      </c>
      <c r="Q47" s="355">
        <v>3.6350060911000001E-4</v>
      </c>
      <c r="R47" s="355">
        <v>3.6350060911000001E-4</v>
      </c>
      <c r="S47" s="355">
        <v>5.0228329619999997E-5</v>
      </c>
      <c r="T47" s="355">
        <v>5.0228329619999997E-5</v>
      </c>
      <c r="U47" s="355">
        <v>2.91850079809E-3</v>
      </c>
      <c r="V47" s="355">
        <v>2.91850079809E-3</v>
      </c>
      <c r="W47" s="401" t="s">
        <v>1380</v>
      </c>
      <c r="X47" s="401" t="s">
        <v>1380</v>
      </c>
      <c r="Y47" s="355">
        <v>2.0567558809299999E-3</v>
      </c>
      <c r="Z47" s="355">
        <v>2.0567558809299999E-3</v>
      </c>
      <c r="AA47" s="355">
        <v>1.53750933312E-3</v>
      </c>
      <c r="AB47" s="355">
        <v>1.53750933312E-3</v>
      </c>
      <c r="AC47" s="355">
        <v>7.0319661461000005E-4</v>
      </c>
      <c r="AD47" s="355">
        <v>7.0319661461000005E-4</v>
      </c>
      <c r="AE47" s="356">
        <v>1.48072970575E-3</v>
      </c>
      <c r="AF47" s="356">
        <v>1.48072970575E-3</v>
      </c>
      <c r="AG47" s="360">
        <v>358</v>
      </c>
      <c r="AH47" s="358">
        <v>50</v>
      </c>
      <c r="AI47" s="202" t="s">
        <v>2481</v>
      </c>
      <c r="AJ47" s="361"/>
    </row>
    <row r="48" spans="2:36" x14ac:dyDescent="0.2">
      <c r="B48" s="283">
        <v>41311</v>
      </c>
      <c r="C48" s="401" t="s">
        <v>1380</v>
      </c>
      <c r="D48" s="401" t="s">
        <v>1380</v>
      </c>
      <c r="E48" s="355">
        <v>5.3283865378380001E-2</v>
      </c>
      <c r="F48" s="355">
        <v>5.3283865378380001E-2</v>
      </c>
      <c r="G48" s="355">
        <v>9.796341415491E-2</v>
      </c>
      <c r="H48" s="355">
        <v>9.796341415491E-2</v>
      </c>
      <c r="I48" s="355">
        <v>0.17218689961450001</v>
      </c>
      <c r="J48" s="355">
        <v>0.17218689961450001</v>
      </c>
      <c r="K48" s="355">
        <v>0.10362960009558</v>
      </c>
      <c r="L48" s="355">
        <v>0.10362960009558</v>
      </c>
      <c r="M48" s="401" t="s">
        <v>1380</v>
      </c>
      <c r="N48" s="401" t="s">
        <v>1380</v>
      </c>
      <c r="O48" s="355">
        <v>2.5461447400999999E-4</v>
      </c>
      <c r="P48" s="355">
        <v>2.5461447400999999E-4</v>
      </c>
      <c r="Q48" s="355">
        <v>1.1101505088999999E-3</v>
      </c>
      <c r="R48" s="355">
        <v>1.1101505088999999E-3</v>
      </c>
      <c r="S48" s="355">
        <v>1.49010711191E-3</v>
      </c>
      <c r="T48" s="355">
        <v>1.49010711191E-3</v>
      </c>
      <c r="U48" s="355">
        <v>8.8467894477999996E-4</v>
      </c>
      <c r="V48" s="355">
        <v>8.8467894477999996E-4</v>
      </c>
      <c r="W48" s="401" t="s">
        <v>1380</v>
      </c>
      <c r="X48" s="401" t="s">
        <v>1380</v>
      </c>
      <c r="Y48" s="355">
        <v>0</v>
      </c>
      <c r="Z48" s="355">
        <v>0</v>
      </c>
      <c r="AA48" s="355">
        <v>2.8898298424179999E-2</v>
      </c>
      <c r="AB48" s="355">
        <v>2.8898298424179999E-2</v>
      </c>
      <c r="AC48" s="355">
        <v>2.7140040768660001E-2</v>
      </c>
      <c r="AD48" s="355">
        <v>2.7140040768660001E-2</v>
      </c>
      <c r="AE48" s="356">
        <v>1.6602161623729999E-2</v>
      </c>
      <c r="AF48" s="356">
        <v>1.6602161623729999E-2</v>
      </c>
      <c r="AG48" s="360">
        <v>365</v>
      </c>
      <c r="AH48" s="358">
        <v>57</v>
      </c>
      <c r="AI48" s="202" t="s">
        <v>2481</v>
      </c>
      <c r="AJ48" s="361"/>
    </row>
    <row r="49" spans="2:36" x14ac:dyDescent="0.2">
      <c r="B49" s="283">
        <v>41312</v>
      </c>
      <c r="C49" s="401" t="s">
        <v>1380</v>
      </c>
      <c r="D49" s="401" t="s">
        <v>1380</v>
      </c>
      <c r="E49" s="355">
        <v>1.7723812736010001E-2</v>
      </c>
      <c r="F49" s="355">
        <v>1.7723812736010001E-2</v>
      </c>
      <c r="G49" s="355">
        <v>0.27377490470388999</v>
      </c>
      <c r="H49" s="355">
        <v>0.27377490470388999</v>
      </c>
      <c r="I49" s="355">
        <v>6.5556341535899995E-2</v>
      </c>
      <c r="J49" s="355">
        <v>6.5556341535899995E-2</v>
      </c>
      <c r="K49" s="355">
        <v>0.10304160407462</v>
      </c>
      <c r="L49" s="355">
        <v>0.10304160407462</v>
      </c>
      <c r="M49" s="401" t="s">
        <v>1380</v>
      </c>
      <c r="N49" s="401" t="s">
        <v>1380</v>
      </c>
      <c r="O49" s="355">
        <v>3.4720155545999999E-4</v>
      </c>
      <c r="P49" s="355">
        <v>3.4720155545999999E-4</v>
      </c>
      <c r="Q49" s="355">
        <v>1.6308405705999999E-3</v>
      </c>
      <c r="R49" s="355">
        <v>1.6308405705999999E-3</v>
      </c>
      <c r="S49" s="355">
        <v>5.692544023E-4</v>
      </c>
      <c r="T49" s="355">
        <v>5.692544023E-4</v>
      </c>
      <c r="U49" s="355">
        <v>7.6922767124999996E-4</v>
      </c>
      <c r="V49" s="355">
        <v>7.6922767124999996E-4</v>
      </c>
      <c r="W49" s="401" t="s">
        <v>1380</v>
      </c>
      <c r="X49" s="401" t="s">
        <v>1380</v>
      </c>
      <c r="Y49" s="355">
        <v>0</v>
      </c>
      <c r="Z49" s="355">
        <v>0</v>
      </c>
      <c r="AA49" s="355">
        <v>1.04629229379E-3</v>
      </c>
      <c r="AB49" s="355">
        <v>1.04629229379E-3</v>
      </c>
      <c r="AC49" s="355">
        <v>0</v>
      </c>
      <c r="AD49" s="355">
        <v>0</v>
      </c>
      <c r="AE49" s="356">
        <v>2.8594327047E-4</v>
      </c>
      <c r="AF49" s="356">
        <v>2.8594327047E-4</v>
      </c>
      <c r="AG49" s="360">
        <v>444</v>
      </c>
      <c r="AH49" s="358">
        <v>63</v>
      </c>
      <c r="AI49" s="202" t="s">
        <v>2481</v>
      </c>
      <c r="AJ49" s="361"/>
    </row>
    <row r="50" spans="2:36" x14ac:dyDescent="0.2">
      <c r="B50" s="283">
        <v>41313</v>
      </c>
      <c r="C50" s="401" t="s">
        <v>1380</v>
      </c>
      <c r="D50" s="401" t="s">
        <v>1380</v>
      </c>
      <c r="E50" s="355">
        <v>2.7776124437E-4</v>
      </c>
      <c r="F50" s="355">
        <v>2.7776124437E-4</v>
      </c>
      <c r="G50" s="355">
        <v>3.2626635752740003E-2</v>
      </c>
      <c r="H50" s="355">
        <v>3.2626635752740003E-2</v>
      </c>
      <c r="I50" s="355">
        <v>3.5201687671900001E-3</v>
      </c>
      <c r="J50" s="355">
        <v>3.5201687671900001E-3</v>
      </c>
      <c r="K50" s="355">
        <v>1.015836961322E-2</v>
      </c>
      <c r="L50" s="355">
        <v>1.015836961322E-2</v>
      </c>
      <c r="M50" s="401" t="s">
        <v>1380</v>
      </c>
      <c r="N50" s="401" t="s">
        <v>1380</v>
      </c>
      <c r="O50" s="355">
        <v>3.3066814800000002E-6</v>
      </c>
      <c r="P50" s="355">
        <v>3.3066814800000002E-6</v>
      </c>
      <c r="Q50" s="355">
        <v>3.6841277950000001E-4</v>
      </c>
      <c r="R50" s="355">
        <v>3.6841277950000001E-4</v>
      </c>
      <c r="S50" s="355">
        <v>2.9299858939999999E-5</v>
      </c>
      <c r="T50" s="355">
        <v>2.9299858939999999E-5</v>
      </c>
      <c r="U50" s="355">
        <v>1.1142390351000001E-4</v>
      </c>
      <c r="V50" s="355">
        <v>1.1142390351000001E-4</v>
      </c>
      <c r="W50" s="401" t="s">
        <v>1380</v>
      </c>
      <c r="X50" s="401" t="s">
        <v>1380</v>
      </c>
      <c r="Y50" s="355">
        <v>0</v>
      </c>
      <c r="Z50" s="355">
        <v>0</v>
      </c>
      <c r="AA50" s="355">
        <v>0</v>
      </c>
      <c r="AB50" s="355">
        <v>0</v>
      </c>
      <c r="AC50" s="355">
        <v>1.5792623969799999E-2</v>
      </c>
      <c r="AD50" s="355">
        <v>1.5792623969799999E-2</v>
      </c>
      <c r="AE50" s="356">
        <v>5.0650890115899998E-3</v>
      </c>
      <c r="AF50" s="356">
        <v>5.0650890115899998E-3</v>
      </c>
      <c r="AG50" s="360">
        <v>322</v>
      </c>
      <c r="AH50" s="358">
        <v>16</v>
      </c>
      <c r="AI50" s="202" t="s">
        <v>2481</v>
      </c>
      <c r="AJ50" s="361"/>
    </row>
    <row r="51" spans="2:36" x14ac:dyDescent="0.2">
      <c r="B51" s="283">
        <v>41314</v>
      </c>
      <c r="C51" s="401" t="s">
        <v>1380</v>
      </c>
      <c r="D51" s="401" t="s">
        <v>1380</v>
      </c>
      <c r="E51" s="355">
        <v>5.1809085438039998E-2</v>
      </c>
      <c r="F51" s="355">
        <v>5.1809085438039998E-2</v>
      </c>
      <c r="G51" s="355">
        <v>0.766146304083</v>
      </c>
      <c r="H51" s="355">
        <v>0.766146304083</v>
      </c>
      <c r="I51" s="355">
        <v>8.2441431674820001E-2</v>
      </c>
      <c r="J51" s="355">
        <v>8.2441431674820001E-2</v>
      </c>
      <c r="K51" s="355">
        <v>0.25685626182200999</v>
      </c>
      <c r="L51" s="355">
        <v>0.25685626182200999</v>
      </c>
      <c r="M51" s="401" t="s">
        <v>1380</v>
      </c>
      <c r="N51" s="401" t="s">
        <v>1380</v>
      </c>
      <c r="O51" s="355">
        <v>1.2036320589400001E-3</v>
      </c>
      <c r="P51" s="355">
        <v>1.2036320589400001E-3</v>
      </c>
      <c r="Q51" s="355">
        <v>7.2307148190399999E-3</v>
      </c>
      <c r="R51" s="355">
        <v>7.2307148190399999E-3</v>
      </c>
      <c r="S51" s="355">
        <v>1.47336433537E-3</v>
      </c>
      <c r="T51" s="355">
        <v>1.47336433537E-3</v>
      </c>
      <c r="U51" s="355">
        <v>2.9372951914499999E-3</v>
      </c>
      <c r="V51" s="355">
        <v>2.9372951914499999E-3</v>
      </c>
      <c r="W51" s="401" t="s">
        <v>1380</v>
      </c>
      <c r="X51" s="401" t="s">
        <v>1380</v>
      </c>
      <c r="Y51" s="355">
        <v>0</v>
      </c>
      <c r="Z51" s="355">
        <v>0</v>
      </c>
      <c r="AA51" s="355">
        <v>1.619542578693E-2</v>
      </c>
      <c r="AB51" s="355">
        <v>1.619542578693E-2</v>
      </c>
      <c r="AC51" s="355">
        <v>0</v>
      </c>
      <c r="AD51" s="355">
        <v>0</v>
      </c>
      <c r="AE51" s="356">
        <v>4.4260796372100003E-3</v>
      </c>
      <c r="AF51" s="356">
        <v>4.4260796372100003E-3</v>
      </c>
      <c r="AG51" s="360">
        <v>272</v>
      </c>
      <c r="AH51" s="358">
        <v>82</v>
      </c>
      <c r="AI51" s="202" t="s">
        <v>2481</v>
      </c>
      <c r="AJ51" s="361"/>
    </row>
    <row r="52" spans="2:36" x14ac:dyDescent="0.2">
      <c r="B52" s="283">
        <v>41315</v>
      </c>
      <c r="C52" s="401" t="s">
        <v>1380</v>
      </c>
      <c r="D52" s="401" t="s">
        <v>1380</v>
      </c>
      <c r="E52" s="355">
        <v>4.9930890357000003E-4</v>
      </c>
      <c r="F52" s="355">
        <v>4.9930890357000003E-4</v>
      </c>
      <c r="G52" s="355">
        <v>0.13449031319998</v>
      </c>
      <c r="H52" s="355">
        <v>0.13449031319998</v>
      </c>
      <c r="I52" s="355">
        <v>3.6453210218120001E-2</v>
      </c>
      <c r="J52" s="355">
        <v>3.6453210218120001E-2</v>
      </c>
      <c r="K52" s="355">
        <v>4.8649287222629997E-2</v>
      </c>
      <c r="L52" s="355">
        <v>4.8649287222629997E-2</v>
      </c>
      <c r="M52" s="401" t="s">
        <v>1380</v>
      </c>
      <c r="N52" s="401" t="s">
        <v>1380</v>
      </c>
      <c r="O52" s="355">
        <v>3.3066814800000002E-6</v>
      </c>
      <c r="P52" s="355">
        <v>3.3066814800000002E-6</v>
      </c>
      <c r="Q52" s="355">
        <v>1.7487326600400001E-3</v>
      </c>
      <c r="R52" s="355">
        <v>1.7487326600400001E-3</v>
      </c>
      <c r="S52" s="355">
        <v>1.0045665923E-4</v>
      </c>
      <c r="T52" s="355">
        <v>1.0045665923E-4</v>
      </c>
      <c r="U52" s="355">
        <v>5.1147599083000003E-4</v>
      </c>
      <c r="V52" s="355">
        <v>5.1147599083000003E-4</v>
      </c>
      <c r="W52" s="401" t="s">
        <v>1380</v>
      </c>
      <c r="X52" s="401" t="s">
        <v>1380</v>
      </c>
      <c r="Y52" s="355">
        <v>6.6960299982099999E-3</v>
      </c>
      <c r="Z52" s="355">
        <v>6.6960299982099999E-3</v>
      </c>
      <c r="AA52" s="355">
        <v>4.7697174519600004E-3</v>
      </c>
      <c r="AB52" s="355">
        <v>4.7697174519600004E-3</v>
      </c>
      <c r="AC52" s="355">
        <v>0</v>
      </c>
      <c r="AD52" s="355">
        <v>0</v>
      </c>
      <c r="AE52" s="356">
        <v>4.02200017989E-3</v>
      </c>
      <c r="AF52" s="356">
        <v>4.02200017989E-3</v>
      </c>
      <c r="AG52" s="360">
        <v>127</v>
      </c>
      <c r="AH52" s="358">
        <v>5</v>
      </c>
      <c r="AI52" s="202" t="s">
        <v>2481</v>
      </c>
      <c r="AJ52" s="361"/>
    </row>
    <row r="53" spans="2:36" x14ac:dyDescent="0.2">
      <c r="B53" s="283">
        <v>41316</v>
      </c>
      <c r="C53" s="401" t="s">
        <v>1380</v>
      </c>
      <c r="D53" s="401" t="s">
        <v>1380</v>
      </c>
      <c r="E53" s="355">
        <v>0</v>
      </c>
      <c r="F53" s="355">
        <v>0</v>
      </c>
      <c r="G53" s="355">
        <v>2.1137069202660001E-2</v>
      </c>
      <c r="H53" s="355">
        <v>2.1137069202660001E-2</v>
      </c>
      <c r="I53" s="355">
        <v>9.7769443595680003E-2</v>
      </c>
      <c r="J53" s="355">
        <v>9.7769443595680003E-2</v>
      </c>
      <c r="K53" s="355">
        <v>3.713369391719E-2</v>
      </c>
      <c r="L53" s="355">
        <v>3.713369391719E-2</v>
      </c>
      <c r="M53" s="401" t="s">
        <v>1380</v>
      </c>
      <c r="N53" s="401" t="s">
        <v>1380</v>
      </c>
      <c r="O53" s="355">
        <v>0</v>
      </c>
      <c r="P53" s="355">
        <v>0</v>
      </c>
      <c r="Q53" s="355">
        <v>1.8666247494999999E-4</v>
      </c>
      <c r="R53" s="355">
        <v>1.8666247494999999E-4</v>
      </c>
      <c r="S53" s="355">
        <v>5.3995454336000005E-4</v>
      </c>
      <c r="T53" s="355">
        <v>5.3995454336000005E-4</v>
      </c>
      <c r="U53" s="355">
        <v>2.2419026369999999E-4</v>
      </c>
      <c r="V53" s="355">
        <v>2.2419026369999999E-4</v>
      </c>
      <c r="W53" s="401" t="s">
        <v>1380</v>
      </c>
      <c r="X53" s="401" t="s">
        <v>1380</v>
      </c>
      <c r="Y53" s="355">
        <v>0</v>
      </c>
      <c r="Z53" s="355">
        <v>0</v>
      </c>
      <c r="AA53" s="355">
        <v>2.456085197E-5</v>
      </c>
      <c r="AB53" s="355">
        <v>2.456085197E-5</v>
      </c>
      <c r="AC53" s="355">
        <v>8.3337170219600007E-3</v>
      </c>
      <c r="AD53" s="355">
        <v>8.3337170219600007E-3</v>
      </c>
      <c r="AE53" s="356">
        <v>2.6795435110299999E-3</v>
      </c>
      <c r="AF53" s="356">
        <v>2.6795435110299999E-3</v>
      </c>
      <c r="AG53" s="360">
        <v>362</v>
      </c>
      <c r="AH53" s="358">
        <v>25</v>
      </c>
      <c r="AI53" s="202" t="s">
        <v>2481</v>
      </c>
      <c r="AJ53" s="361"/>
    </row>
    <row r="54" spans="2:36" x14ac:dyDescent="0.2">
      <c r="B54" s="283">
        <v>41317</v>
      </c>
      <c r="C54" s="401" t="s">
        <v>1380</v>
      </c>
      <c r="D54" s="401" t="s">
        <v>1380</v>
      </c>
      <c r="E54" s="355">
        <v>0</v>
      </c>
      <c r="F54" s="355">
        <v>0</v>
      </c>
      <c r="G54" s="355">
        <v>0.17920580029079999</v>
      </c>
      <c r="H54" s="355">
        <v>0.17920580029079999</v>
      </c>
      <c r="I54" s="355">
        <v>1.5687981616430001E-2</v>
      </c>
      <c r="J54" s="355">
        <v>1.5687981616430001E-2</v>
      </c>
      <c r="K54" s="355">
        <v>5.4007031788029999E-2</v>
      </c>
      <c r="L54" s="355">
        <v>5.4007031788029999E-2</v>
      </c>
      <c r="M54" s="401" t="s">
        <v>1380</v>
      </c>
      <c r="N54" s="401" t="s">
        <v>1380</v>
      </c>
      <c r="O54" s="355">
        <v>0</v>
      </c>
      <c r="P54" s="355">
        <v>0</v>
      </c>
      <c r="Q54" s="355">
        <v>9.1857586356000002E-4</v>
      </c>
      <c r="R54" s="355">
        <v>9.1857586356000002E-4</v>
      </c>
      <c r="S54" s="355">
        <v>1.3394221231E-4</v>
      </c>
      <c r="T54" s="355">
        <v>1.3394221231E-4</v>
      </c>
      <c r="U54" s="355">
        <v>2.9399801048000002E-4</v>
      </c>
      <c r="V54" s="355">
        <v>2.9399801048000002E-4</v>
      </c>
      <c r="W54" s="401" t="s">
        <v>1380</v>
      </c>
      <c r="X54" s="401" t="s">
        <v>1380</v>
      </c>
      <c r="Y54" s="355">
        <v>0</v>
      </c>
      <c r="Z54" s="355">
        <v>0</v>
      </c>
      <c r="AA54" s="355">
        <v>3.9788580186000001E-4</v>
      </c>
      <c r="AB54" s="355">
        <v>3.9788580186000001E-4</v>
      </c>
      <c r="AC54" s="355">
        <v>0</v>
      </c>
      <c r="AD54" s="355">
        <v>0</v>
      </c>
      <c r="AE54" s="356">
        <v>1.0873899018000001E-4</v>
      </c>
      <c r="AF54" s="356">
        <v>1.0873899018000001E-4</v>
      </c>
      <c r="AG54" s="360">
        <v>358</v>
      </c>
      <c r="AH54" s="358">
        <v>12</v>
      </c>
      <c r="AI54" s="202" t="s">
        <v>2481</v>
      </c>
      <c r="AJ54" s="361"/>
    </row>
    <row r="55" spans="2:36" x14ac:dyDescent="0.2">
      <c r="B55" s="283">
        <v>41318</v>
      </c>
      <c r="C55" s="401" t="s">
        <v>1380</v>
      </c>
      <c r="D55" s="401" t="s">
        <v>1380</v>
      </c>
      <c r="E55" s="355">
        <v>5.0592226653000001E-4</v>
      </c>
      <c r="F55" s="355">
        <v>5.0592226653000001E-4</v>
      </c>
      <c r="G55" s="355">
        <v>0.24744567139545001</v>
      </c>
      <c r="H55" s="355">
        <v>0.24744567139545001</v>
      </c>
      <c r="I55" s="355">
        <v>0.17318728051266</v>
      </c>
      <c r="J55" s="355">
        <v>0.17318728051266</v>
      </c>
      <c r="K55" s="355">
        <v>0.12337579523776999</v>
      </c>
      <c r="L55" s="355">
        <v>0.12337579523776999</v>
      </c>
      <c r="M55" s="401" t="s">
        <v>1380</v>
      </c>
      <c r="N55" s="401" t="s">
        <v>1380</v>
      </c>
      <c r="O55" s="355">
        <v>6.6133629600000004E-6</v>
      </c>
      <c r="P55" s="355">
        <v>6.6133629600000004E-6</v>
      </c>
      <c r="Q55" s="355">
        <v>1.0806774865400001E-3</v>
      </c>
      <c r="R55" s="355">
        <v>1.0806774865400001E-3</v>
      </c>
      <c r="S55" s="355">
        <v>2.1012184555600001E-3</v>
      </c>
      <c r="T55" s="355">
        <v>2.1012184555600001E-3</v>
      </c>
      <c r="U55" s="355">
        <v>9.7193862824999997E-4</v>
      </c>
      <c r="V55" s="355">
        <v>9.7193862824999997E-4</v>
      </c>
      <c r="W55" s="401" t="s">
        <v>1380</v>
      </c>
      <c r="X55" s="401" t="s">
        <v>1380</v>
      </c>
      <c r="Y55" s="355">
        <v>4.4970868135999999E-4</v>
      </c>
      <c r="Z55" s="355">
        <v>4.4970868135999999E-4</v>
      </c>
      <c r="AA55" s="355">
        <v>3.4591503910089999E-2</v>
      </c>
      <c r="AB55" s="355">
        <v>3.4591503910089999E-2</v>
      </c>
      <c r="AC55" s="355">
        <v>2.3448258541960001E-2</v>
      </c>
      <c r="AD55" s="355">
        <v>2.3448258541960001E-2</v>
      </c>
      <c r="AE55" s="356">
        <v>1.715659622797E-2</v>
      </c>
      <c r="AF55" s="356">
        <v>1.715659622797E-2</v>
      </c>
      <c r="AG55" s="360">
        <v>419</v>
      </c>
      <c r="AH55" s="358">
        <v>60</v>
      </c>
      <c r="AI55" s="202" t="s">
        <v>2481</v>
      </c>
      <c r="AJ55" s="361"/>
    </row>
    <row r="56" spans="2:36" x14ac:dyDescent="0.2">
      <c r="B56" s="283">
        <v>41319</v>
      </c>
      <c r="C56" s="401" t="s">
        <v>1380</v>
      </c>
      <c r="D56" s="401" t="s">
        <v>1380</v>
      </c>
      <c r="E56" s="355">
        <v>0.26076490156009002</v>
      </c>
      <c r="F56" s="355">
        <v>0.26076490156009002</v>
      </c>
      <c r="G56" s="355">
        <v>6.9811176170079001</v>
      </c>
      <c r="H56" s="355">
        <v>6.9811176170079001</v>
      </c>
      <c r="I56" s="355">
        <v>2.8714991900681901</v>
      </c>
      <c r="J56" s="355">
        <v>2.8714991900681901</v>
      </c>
      <c r="K56" s="355">
        <v>2.9347109623669199</v>
      </c>
      <c r="L56" s="355">
        <v>2.9347109623669199</v>
      </c>
      <c r="M56" s="401" t="s">
        <v>1380</v>
      </c>
      <c r="N56" s="401" t="s">
        <v>1380</v>
      </c>
      <c r="O56" s="355">
        <v>1.2333921922600001E-3</v>
      </c>
      <c r="P56" s="355">
        <v>1.2333921922600001E-3</v>
      </c>
      <c r="Q56" s="355">
        <v>5.7570637010260002E-2</v>
      </c>
      <c r="R56" s="355">
        <v>5.7570637010260002E-2</v>
      </c>
      <c r="S56" s="355">
        <v>2.5796432951459999E-2</v>
      </c>
      <c r="T56" s="355">
        <v>2.5796432951459999E-2</v>
      </c>
      <c r="U56" s="355">
        <v>2.4507888946610001E-2</v>
      </c>
      <c r="V56" s="355">
        <v>2.4507888946610001E-2</v>
      </c>
      <c r="W56" s="401" t="s">
        <v>1380</v>
      </c>
      <c r="X56" s="401" t="s">
        <v>1380</v>
      </c>
      <c r="Y56" s="355">
        <v>0</v>
      </c>
      <c r="Z56" s="355">
        <v>0</v>
      </c>
      <c r="AA56" s="355">
        <v>0.21295732306362</v>
      </c>
      <c r="AB56" s="355">
        <v>0.21295732306362</v>
      </c>
      <c r="AC56" s="355">
        <v>8.8368374569399999E-2</v>
      </c>
      <c r="AD56" s="355">
        <v>8.8368374569399999E-2</v>
      </c>
      <c r="AE56" s="356">
        <v>8.6541469157730005E-2</v>
      </c>
      <c r="AF56" s="356">
        <v>8.6541469157730005E-2</v>
      </c>
      <c r="AG56" s="360">
        <v>1282</v>
      </c>
      <c r="AH56" s="358">
        <v>747</v>
      </c>
      <c r="AI56" s="202" t="s">
        <v>2481</v>
      </c>
      <c r="AJ56" s="361"/>
    </row>
    <row r="57" spans="2:36" x14ac:dyDescent="0.2">
      <c r="B57" s="283">
        <v>41320</v>
      </c>
      <c r="C57" s="401" t="s">
        <v>1380</v>
      </c>
      <c r="D57" s="401" t="s">
        <v>1380</v>
      </c>
      <c r="E57" s="355">
        <v>0.76070538129344001</v>
      </c>
      <c r="F57" s="355">
        <v>0.76070538129344001</v>
      </c>
      <c r="G57" s="355">
        <v>3.8263940739576401</v>
      </c>
      <c r="H57" s="355">
        <v>3.8263940739576401</v>
      </c>
      <c r="I57" s="355">
        <v>0.12778087054067</v>
      </c>
      <c r="J57" s="355">
        <v>0.12778087054067</v>
      </c>
      <c r="K57" s="355">
        <v>1.3955387479980601</v>
      </c>
      <c r="L57" s="355">
        <v>1.3955387479980601</v>
      </c>
      <c r="M57" s="401" t="s">
        <v>1380</v>
      </c>
      <c r="N57" s="401" t="s">
        <v>1380</v>
      </c>
      <c r="O57" s="355">
        <v>9.1396676123799998E-3</v>
      </c>
      <c r="P57" s="355">
        <v>9.1396676123799998E-3</v>
      </c>
      <c r="Q57" s="355">
        <v>3.047510512045E-2</v>
      </c>
      <c r="R57" s="355">
        <v>3.047510512045E-2</v>
      </c>
      <c r="S57" s="355">
        <v>1.85007680749E-3</v>
      </c>
      <c r="T57" s="355">
        <v>1.85007680749E-3</v>
      </c>
      <c r="U57" s="355">
        <v>1.2632517253920001E-2</v>
      </c>
      <c r="V57" s="355">
        <v>1.2632517253920001E-2</v>
      </c>
      <c r="W57" s="401" t="s">
        <v>1380</v>
      </c>
      <c r="X57" s="401" t="s">
        <v>1380</v>
      </c>
      <c r="Y57" s="355">
        <v>8.6965722939799997E-3</v>
      </c>
      <c r="Z57" s="355">
        <v>8.6965722939799997E-3</v>
      </c>
      <c r="AA57" s="355">
        <v>0.11917416591347001</v>
      </c>
      <c r="AB57" s="355">
        <v>0.11917416591347001</v>
      </c>
      <c r="AC57" s="355">
        <v>2.4105412521090001E-2</v>
      </c>
      <c r="AD57" s="355">
        <v>2.4105412521090001E-2</v>
      </c>
      <c r="AE57" s="356">
        <v>4.3831210238109999E-2</v>
      </c>
      <c r="AF57" s="356">
        <v>4.3831210238109999E-2</v>
      </c>
      <c r="AG57" s="360">
        <v>1354</v>
      </c>
      <c r="AH57" s="358">
        <v>880</v>
      </c>
      <c r="AI57" s="202" t="s">
        <v>2481</v>
      </c>
      <c r="AJ57" s="361"/>
    </row>
    <row r="58" spans="2:36" x14ac:dyDescent="0.2">
      <c r="B58" s="283">
        <v>41321</v>
      </c>
      <c r="C58" s="401" t="s">
        <v>1380</v>
      </c>
      <c r="D58" s="401" t="s">
        <v>1380</v>
      </c>
      <c r="E58" s="355">
        <v>6.2096171524179997E-2</v>
      </c>
      <c r="F58" s="355">
        <v>6.2096171524179997E-2</v>
      </c>
      <c r="G58" s="355">
        <v>0.91184127795025005</v>
      </c>
      <c r="H58" s="355">
        <v>0.91184127795025005</v>
      </c>
      <c r="I58" s="355">
        <v>8.1411750917709996E-2</v>
      </c>
      <c r="J58" s="355">
        <v>8.1411750917709996E-2</v>
      </c>
      <c r="K58" s="355">
        <v>0.30051966497651</v>
      </c>
      <c r="L58" s="355">
        <v>0.30051966497651</v>
      </c>
      <c r="M58" s="401" t="s">
        <v>1380</v>
      </c>
      <c r="N58" s="401" t="s">
        <v>1380</v>
      </c>
      <c r="O58" s="355">
        <v>3.1413474066E-4</v>
      </c>
      <c r="P58" s="355">
        <v>3.1413474066E-4</v>
      </c>
      <c r="Q58" s="355">
        <v>6.3317876370499997E-3</v>
      </c>
      <c r="R58" s="355">
        <v>6.3317876370499997E-3</v>
      </c>
      <c r="S58" s="355">
        <v>9.4596687441999997E-4</v>
      </c>
      <c r="T58" s="355">
        <v>9.4596687441999997E-4</v>
      </c>
      <c r="U58" s="355">
        <v>2.1613552368600002E-3</v>
      </c>
      <c r="V58" s="355">
        <v>2.1613552368600002E-3</v>
      </c>
      <c r="W58" s="401" t="s">
        <v>1380</v>
      </c>
      <c r="X58" s="401" t="s">
        <v>1380</v>
      </c>
      <c r="Y58" s="355">
        <v>1.422865041102E-2</v>
      </c>
      <c r="Z58" s="355">
        <v>1.422865041102E-2</v>
      </c>
      <c r="AA58" s="355">
        <v>1.804731402523E-2</v>
      </c>
      <c r="AB58" s="355">
        <v>1.804731402523E-2</v>
      </c>
      <c r="AC58" s="355">
        <v>1.3812790644E-4</v>
      </c>
      <c r="AD58" s="355">
        <v>1.3812790644E-4</v>
      </c>
      <c r="AE58" s="356">
        <v>1.075307791753E-2</v>
      </c>
      <c r="AF58" s="356">
        <v>1.075307791753E-2</v>
      </c>
      <c r="AG58" s="360">
        <v>484</v>
      </c>
      <c r="AH58" s="358">
        <v>206</v>
      </c>
      <c r="AI58" s="202" t="s">
        <v>2481</v>
      </c>
      <c r="AJ58" s="361"/>
    </row>
    <row r="59" spans="2:36" x14ac:dyDescent="0.2">
      <c r="B59" s="283">
        <v>41322</v>
      </c>
      <c r="C59" s="401" t="s">
        <v>1380</v>
      </c>
      <c r="D59" s="401" t="s">
        <v>1380</v>
      </c>
      <c r="E59" s="355">
        <v>1.03522277113135</v>
      </c>
      <c r="F59" s="355">
        <v>1.03522277113135</v>
      </c>
      <c r="G59" s="355">
        <v>4.5388454434709999E-2</v>
      </c>
      <c r="H59" s="355">
        <v>4.5388454434709999E-2</v>
      </c>
      <c r="I59" s="355">
        <v>9.1336031710819998E-2</v>
      </c>
      <c r="J59" s="355">
        <v>9.1336031710819998E-2</v>
      </c>
      <c r="K59" s="355">
        <v>0.46198095590970001</v>
      </c>
      <c r="L59" s="355">
        <v>0.46198095590970001</v>
      </c>
      <c r="M59" s="401" t="s">
        <v>1380</v>
      </c>
      <c r="N59" s="401" t="s">
        <v>1380</v>
      </c>
      <c r="O59" s="355">
        <v>1.0482180293499999E-2</v>
      </c>
      <c r="P59" s="355">
        <v>1.0482180293499999E-2</v>
      </c>
      <c r="Q59" s="355">
        <v>4.5191967619E-4</v>
      </c>
      <c r="R59" s="355">
        <v>4.5191967619E-4</v>
      </c>
      <c r="S59" s="355">
        <v>1.2138512990299999E-3</v>
      </c>
      <c r="T59" s="355">
        <v>1.2138512990299999E-3</v>
      </c>
      <c r="U59" s="355">
        <v>4.7684060877699998E-3</v>
      </c>
      <c r="V59" s="355">
        <v>4.7684060877699998E-3</v>
      </c>
      <c r="W59" s="401" t="s">
        <v>1380</v>
      </c>
      <c r="X59" s="401" t="s">
        <v>1380</v>
      </c>
      <c r="Y59" s="355">
        <v>5.1848765615800001E-3</v>
      </c>
      <c r="Z59" s="355">
        <v>5.1848765615800001E-3</v>
      </c>
      <c r="AA59" s="355">
        <v>5.2132864384799998E-2</v>
      </c>
      <c r="AB59" s="355">
        <v>5.2132864384799998E-2</v>
      </c>
      <c r="AC59" s="355">
        <v>0</v>
      </c>
      <c r="AD59" s="355">
        <v>0</v>
      </c>
      <c r="AE59" s="356">
        <v>1.6352464683319998E-2</v>
      </c>
      <c r="AF59" s="356">
        <v>1.6352464683319998E-2</v>
      </c>
      <c r="AG59" s="360">
        <v>377</v>
      </c>
      <c r="AH59" s="358">
        <v>135</v>
      </c>
      <c r="AI59" s="202" t="s">
        <v>2481</v>
      </c>
      <c r="AJ59" s="361"/>
    </row>
    <row r="60" spans="2:36" x14ac:dyDescent="0.2">
      <c r="B60" s="283">
        <v>41323</v>
      </c>
      <c r="C60" s="401" t="s">
        <v>1380</v>
      </c>
      <c r="D60" s="401" t="s">
        <v>1380</v>
      </c>
      <c r="E60" s="355">
        <v>6.0237089062158997</v>
      </c>
      <c r="F60" s="355">
        <v>6.0237089062158997</v>
      </c>
      <c r="G60" s="355">
        <v>0.64257083349707</v>
      </c>
      <c r="H60" s="355">
        <v>0.64257083349707</v>
      </c>
      <c r="I60" s="355">
        <v>4.7813184099389998E-2</v>
      </c>
      <c r="J60" s="355">
        <v>4.7813184099389998E-2</v>
      </c>
      <c r="K60" s="355">
        <v>2.63646810390077</v>
      </c>
      <c r="L60" s="355">
        <v>2.63646810390077</v>
      </c>
      <c r="M60" s="401" t="s">
        <v>1380</v>
      </c>
      <c r="N60" s="401" t="s">
        <v>1380</v>
      </c>
      <c r="O60" s="355">
        <v>4.7940268105730002E-2</v>
      </c>
      <c r="P60" s="355">
        <v>4.7940268105730002E-2</v>
      </c>
      <c r="Q60" s="355">
        <v>8.5324399732799993E-3</v>
      </c>
      <c r="R60" s="355">
        <v>8.5324399732799993E-3</v>
      </c>
      <c r="S60" s="355">
        <v>2.3021317739999999E-4</v>
      </c>
      <c r="T60" s="355">
        <v>2.3021317739999999E-4</v>
      </c>
      <c r="U60" s="355">
        <v>2.1868619135650001E-2</v>
      </c>
      <c r="V60" s="355">
        <v>2.1868619135650001E-2</v>
      </c>
      <c r="W60" s="401" t="s">
        <v>1380</v>
      </c>
      <c r="X60" s="401" t="s">
        <v>1380</v>
      </c>
      <c r="Y60" s="355">
        <v>1.3927742396290001E-2</v>
      </c>
      <c r="Z60" s="355">
        <v>1.3927742396290001E-2</v>
      </c>
      <c r="AA60" s="355">
        <v>2.9718630879900002E-3</v>
      </c>
      <c r="AB60" s="355">
        <v>2.9718630879900002E-3</v>
      </c>
      <c r="AC60" s="355">
        <v>1.940487800794E-2</v>
      </c>
      <c r="AD60" s="355">
        <v>1.940487800794E-2</v>
      </c>
      <c r="AE60" s="356">
        <v>1.269024289069E-2</v>
      </c>
      <c r="AF60" s="356">
        <v>1.269024289069E-2</v>
      </c>
      <c r="AG60" s="360">
        <v>1205</v>
      </c>
      <c r="AH60" s="358">
        <v>577</v>
      </c>
      <c r="AI60" s="202" t="s">
        <v>2481</v>
      </c>
      <c r="AJ60" s="361"/>
    </row>
    <row r="61" spans="2:36" x14ac:dyDescent="0.2">
      <c r="B61" s="283">
        <v>41324</v>
      </c>
      <c r="C61" s="401" t="s">
        <v>1380</v>
      </c>
      <c r="D61" s="401" t="s">
        <v>1380</v>
      </c>
      <c r="E61" s="355">
        <v>4.15909436607609</v>
      </c>
      <c r="F61" s="355">
        <v>4.15909436607609</v>
      </c>
      <c r="G61" s="355">
        <v>0.23818131803355999</v>
      </c>
      <c r="H61" s="355">
        <v>0.23818131803355999</v>
      </c>
      <c r="I61" s="355">
        <v>0.16765797856087</v>
      </c>
      <c r="J61" s="355">
        <v>0.16765797856087</v>
      </c>
      <c r="K61" s="355">
        <v>1.8073870020660401</v>
      </c>
      <c r="L61" s="355">
        <v>1.8073870020660401</v>
      </c>
      <c r="M61" s="401" t="s">
        <v>1380</v>
      </c>
      <c r="N61" s="401" t="s">
        <v>1380</v>
      </c>
      <c r="O61" s="355">
        <v>6.6623018471119996E-2</v>
      </c>
      <c r="P61" s="355">
        <v>6.6623018471119996E-2</v>
      </c>
      <c r="Q61" s="355">
        <v>1.8469760679100001E-3</v>
      </c>
      <c r="R61" s="355">
        <v>1.8469760679100001E-3</v>
      </c>
      <c r="S61" s="355">
        <v>1.22640838143E-3</v>
      </c>
      <c r="T61" s="355">
        <v>1.22640838143E-3</v>
      </c>
      <c r="U61" s="355">
        <v>2.7945920475550001E-2</v>
      </c>
      <c r="V61" s="355">
        <v>2.7945920475550001E-2</v>
      </c>
      <c r="W61" s="401" t="s">
        <v>1380</v>
      </c>
      <c r="X61" s="401" t="s">
        <v>1380</v>
      </c>
      <c r="Y61" s="355">
        <v>3.2891560687529998E-2</v>
      </c>
      <c r="Z61" s="355">
        <v>3.2891560687529998E-2</v>
      </c>
      <c r="AA61" s="355">
        <v>2.9816874287700002E-3</v>
      </c>
      <c r="AB61" s="355">
        <v>2.9816874287700002E-3</v>
      </c>
      <c r="AC61" s="355">
        <v>3.2698642579390001E-2</v>
      </c>
      <c r="AD61" s="355">
        <v>3.2698642579390001E-2</v>
      </c>
      <c r="AE61" s="356">
        <v>2.4655559180189999E-2</v>
      </c>
      <c r="AF61" s="356">
        <v>2.4655559180189999E-2</v>
      </c>
      <c r="AG61" s="360">
        <v>921</v>
      </c>
      <c r="AH61" s="358">
        <v>368</v>
      </c>
      <c r="AI61" s="202" t="s">
        <v>2481</v>
      </c>
      <c r="AJ61" s="361"/>
    </row>
    <row r="62" spans="2:36" x14ac:dyDescent="0.2">
      <c r="B62" s="283">
        <v>41325</v>
      </c>
      <c r="C62" s="401" t="s">
        <v>1380</v>
      </c>
      <c r="D62" s="401" t="s">
        <v>1380</v>
      </c>
      <c r="E62" s="355">
        <v>9.7685984299879999E-2</v>
      </c>
      <c r="F62" s="355">
        <v>9.7685984299879999E-2</v>
      </c>
      <c r="G62" s="355">
        <v>6.046881754234E-2</v>
      </c>
      <c r="H62" s="355">
        <v>6.046881754234E-2</v>
      </c>
      <c r="I62" s="355">
        <v>0.22240685784127001</v>
      </c>
      <c r="J62" s="355">
        <v>0.22240685784127001</v>
      </c>
      <c r="K62" s="355">
        <v>0.12751593160451999</v>
      </c>
      <c r="L62" s="355">
        <v>0.12751593160451999</v>
      </c>
      <c r="M62" s="401" t="s">
        <v>1380</v>
      </c>
      <c r="N62" s="401" t="s">
        <v>1380</v>
      </c>
      <c r="O62" s="355">
        <v>1.8682750365399999E-3</v>
      </c>
      <c r="P62" s="355">
        <v>1.8682750365399999E-3</v>
      </c>
      <c r="Q62" s="355">
        <v>5.9928478799000002E-4</v>
      </c>
      <c r="R62" s="355">
        <v>5.9928478799000002E-4</v>
      </c>
      <c r="S62" s="355">
        <v>1.7161345951799999E-3</v>
      </c>
      <c r="T62" s="355">
        <v>1.7161345951799999E-3</v>
      </c>
      <c r="U62" s="355">
        <v>1.4726749657300001E-3</v>
      </c>
      <c r="V62" s="355">
        <v>1.4726749657300001E-3</v>
      </c>
      <c r="W62" s="401" t="s">
        <v>1380</v>
      </c>
      <c r="X62" s="401" t="s">
        <v>1380</v>
      </c>
      <c r="Y62" s="355">
        <v>0</v>
      </c>
      <c r="Z62" s="355">
        <v>0</v>
      </c>
      <c r="AA62" s="355">
        <v>2.1122332691000001E-4</v>
      </c>
      <c r="AB62" s="355">
        <v>2.1122332691000001E-4</v>
      </c>
      <c r="AC62" s="355">
        <v>1.7466901623629998E-2</v>
      </c>
      <c r="AD62" s="355">
        <v>1.7466901623629998E-2</v>
      </c>
      <c r="AE62" s="356">
        <v>5.6597973158900002E-3</v>
      </c>
      <c r="AF62" s="356">
        <v>5.6597973158900002E-3</v>
      </c>
      <c r="AG62" s="360">
        <v>410</v>
      </c>
      <c r="AH62" s="358">
        <v>95</v>
      </c>
      <c r="AI62" s="202" t="s">
        <v>2481</v>
      </c>
      <c r="AJ62" s="361"/>
    </row>
    <row r="63" spans="2:36" x14ac:dyDescent="0.2">
      <c r="B63" s="283">
        <v>41326</v>
      </c>
      <c r="C63" s="401" t="s">
        <v>1380</v>
      </c>
      <c r="D63" s="401" t="s">
        <v>1380</v>
      </c>
      <c r="E63" s="355">
        <v>1.09272596207898</v>
      </c>
      <c r="F63" s="355">
        <v>1.09272596207898</v>
      </c>
      <c r="G63" s="355">
        <v>6.08979938696113</v>
      </c>
      <c r="H63" s="355">
        <v>6.08979938696113</v>
      </c>
      <c r="I63" s="355">
        <v>0.89306807194370996</v>
      </c>
      <c r="J63" s="355">
        <v>0.89306807194370996</v>
      </c>
      <c r="K63" s="355">
        <v>2.39435067384612</v>
      </c>
      <c r="L63" s="355">
        <v>2.39435067384612</v>
      </c>
      <c r="M63" s="401" t="s">
        <v>1380</v>
      </c>
      <c r="N63" s="401" t="s">
        <v>1380</v>
      </c>
      <c r="O63" s="355">
        <v>1.128239721181E-2</v>
      </c>
      <c r="P63" s="355">
        <v>1.128239721181E-2</v>
      </c>
      <c r="Q63" s="355">
        <v>4.6483868432429999E-2</v>
      </c>
      <c r="R63" s="355">
        <v>4.6483868432429999E-2</v>
      </c>
      <c r="S63" s="355">
        <v>5.9939140007299998E-3</v>
      </c>
      <c r="T63" s="355">
        <v>5.9939140007299998E-3</v>
      </c>
      <c r="U63" s="355">
        <v>1.9206527561309999E-2</v>
      </c>
      <c r="V63" s="355">
        <v>1.9206527561309999E-2</v>
      </c>
      <c r="W63" s="401" t="s">
        <v>1380</v>
      </c>
      <c r="X63" s="401" t="s">
        <v>1380</v>
      </c>
      <c r="Y63" s="355">
        <v>0</v>
      </c>
      <c r="Z63" s="355">
        <v>0</v>
      </c>
      <c r="AA63" s="355">
        <v>0.11081365190396</v>
      </c>
      <c r="AB63" s="355">
        <v>9.0875152277280005E-2</v>
      </c>
      <c r="AC63" s="355">
        <v>3.779681803532E-2</v>
      </c>
      <c r="AD63" s="355">
        <v>1.042656408926E-2</v>
      </c>
      <c r="AE63" s="356">
        <v>4.2406863712459997E-2</v>
      </c>
      <c r="AF63" s="356">
        <v>2.817950793593E-2</v>
      </c>
      <c r="AG63" s="360">
        <v>981</v>
      </c>
      <c r="AH63" s="358">
        <v>415</v>
      </c>
      <c r="AI63" s="202" t="s">
        <v>2481</v>
      </c>
      <c r="AJ63" s="361" t="s">
        <v>1797</v>
      </c>
    </row>
    <row r="64" spans="2:36" x14ac:dyDescent="0.2">
      <c r="B64" s="283">
        <v>41327</v>
      </c>
      <c r="C64" s="401" t="s">
        <v>1380</v>
      </c>
      <c r="D64" s="401" t="s">
        <v>1380</v>
      </c>
      <c r="E64" s="355">
        <v>0.10211693748388</v>
      </c>
      <c r="F64" s="355">
        <v>0.10211693748388</v>
      </c>
      <c r="G64" s="355">
        <v>7.7143572916257304</v>
      </c>
      <c r="H64" s="355">
        <v>7.7143572916257304</v>
      </c>
      <c r="I64" s="355">
        <v>0.87987894972562997</v>
      </c>
      <c r="J64" s="355">
        <v>0.87987894972562997</v>
      </c>
      <c r="K64" s="355">
        <v>2.4319287209207099</v>
      </c>
      <c r="L64" s="355">
        <v>2.4319287209207099</v>
      </c>
      <c r="M64" s="401" t="s">
        <v>1380</v>
      </c>
      <c r="N64" s="401" t="s">
        <v>1380</v>
      </c>
      <c r="O64" s="355">
        <v>5.3898908133999997E-4</v>
      </c>
      <c r="P64" s="355">
        <v>5.3898908133999997E-4</v>
      </c>
      <c r="Q64" s="355">
        <v>4.8699257279840001E-2</v>
      </c>
      <c r="R64" s="355">
        <v>4.8699257279840001E-2</v>
      </c>
      <c r="S64" s="355">
        <v>6.2199414840000003E-3</v>
      </c>
      <c r="T64" s="355">
        <v>6.2199414840000003E-3</v>
      </c>
      <c r="U64" s="355">
        <v>1.552282646197E-2</v>
      </c>
      <c r="V64" s="355">
        <v>1.552282646197E-2</v>
      </c>
      <c r="W64" s="401" t="s">
        <v>1380</v>
      </c>
      <c r="X64" s="401" t="s">
        <v>1380</v>
      </c>
      <c r="Y64" s="355">
        <v>6.4810957019800003E-3</v>
      </c>
      <c r="Z64" s="355">
        <v>6.4810957019800003E-3</v>
      </c>
      <c r="AA64" s="355">
        <v>6.6314300310450006E-2</v>
      </c>
      <c r="AB64" s="355">
        <v>6.6314300310450006E-2</v>
      </c>
      <c r="AC64" s="355">
        <v>3.9140425852519999E-2</v>
      </c>
      <c r="AD64" s="355">
        <v>3.9140425852519999E-2</v>
      </c>
      <c r="AE64" s="356">
        <v>3.3307692410960002E-2</v>
      </c>
      <c r="AF64" s="356">
        <v>3.3307692410960002E-2</v>
      </c>
      <c r="AG64" s="360">
        <v>1124</v>
      </c>
      <c r="AH64" s="358">
        <v>447</v>
      </c>
      <c r="AI64" s="202" t="s">
        <v>2481</v>
      </c>
      <c r="AJ64" s="361"/>
    </row>
    <row r="65" spans="2:36" x14ac:dyDescent="0.2">
      <c r="B65" s="283">
        <v>41328</v>
      </c>
      <c r="C65" s="401" t="s">
        <v>1380</v>
      </c>
      <c r="D65" s="401" t="s">
        <v>1380</v>
      </c>
      <c r="E65" s="355">
        <v>3.9594204048700003E-2</v>
      </c>
      <c r="F65" s="355">
        <v>3.9594204048700003E-2</v>
      </c>
      <c r="G65" s="355">
        <v>0.21681337682242</v>
      </c>
      <c r="H65" s="355">
        <v>0.21681337682242</v>
      </c>
      <c r="I65" s="355">
        <v>0.22780640327488999</v>
      </c>
      <c r="J65" s="355">
        <v>0.22780640327488999</v>
      </c>
      <c r="K65" s="355">
        <v>0.14839113280520999</v>
      </c>
      <c r="L65" s="355">
        <v>0.14839113280520999</v>
      </c>
      <c r="M65" s="401" t="s">
        <v>1380</v>
      </c>
      <c r="N65" s="401" t="s">
        <v>1380</v>
      </c>
      <c r="O65" s="355">
        <v>2.5130779253E-4</v>
      </c>
      <c r="P65" s="355">
        <v>2.5130779253E-4</v>
      </c>
      <c r="Q65" s="355">
        <v>2.5101190710099999E-3</v>
      </c>
      <c r="R65" s="355">
        <v>2.5101190710099999E-3</v>
      </c>
      <c r="S65" s="355">
        <v>1.53614974739E-3</v>
      </c>
      <c r="T65" s="355">
        <v>1.53614974739E-3</v>
      </c>
      <c r="U65" s="355">
        <v>1.28070366209E-3</v>
      </c>
      <c r="V65" s="355">
        <v>1.28070366209E-3</v>
      </c>
      <c r="W65" s="401" t="s">
        <v>1380</v>
      </c>
      <c r="X65" s="401" t="s">
        <v>1380</v>
      </c>
      <c r="Y65" s="355">
        <v>0</v>
      </c>
      <c r="Z65" s="355">
        <v>0</v>
      </c>
      <c r="AA65" s="355">
        <v>0</v>
      </c>
      <c r="AB65" s="355">
        <v>0</v>
      </c>
      <c r="AC65" s="355">
        <v>2.7746966418179999E-2</v>
      </c>
      <c r="AD65" s="355">
        <v>2.7746966418179999E-2</v>
      </c>
      <c r="AE65" s="356">
        <v>8.89914525784E-3</v>
      </c>
      <c r="AF65" s="356">
        <v>8.89914525784E-3</v>
      </c>
      <c r="AG65" s="360">
        <v>349</v>
      </c>
      <c r="AH65" s="358">
        <v>30</v>
      </c>
      <c r="AI65" s="202" t="s">
        <v>2481</v>
      </c>
      <c r="AJ65" s="361"/>
    </row>
    <row r="66" spans="2:36" x14ac:dyDescent="0.2">
      <c r="B66" s="283">
        <v>41329</v>
      </c>
      <c r="C66" s="401" t="s">
        <v>1380</v>
      </c>
      <c r="D66" s="401" t="s">
        <v>1380</v>
      </c>
      <c r="E66" s="355">
        <v>0.13965107897017001</v>
      </c>
      <c r="F66" s="355">
        <v>0.13965107897017001</v>
      </c>
      <c r="G66" s="355">
        <v>0.38381734585609001</v>
      </c>
      <c r="H66" s="355">
        <v>0.38381734585609001</v>
      </c>
      <c r="I66" s="355">
        <v>0.16415873826436</v>
      </c>
      <c r="J66" s="355">
        <v>0.16415873826436</v>
      </c>
      <c r="K66" s="355">
        <v>0.21423997486921001</v>
      </c>
      <c r="L66" s="355">
        <v>0.21423997486921001</v>
      </c>
      <c r="M66" s="401" t="s">
        <v>1380</v>
      </c>
      <c r="N66" s="401" t="s">
        <v>1380</v>
      </c>
      <c r="O66" s="355">
        <v>9.9861780714000006E-4</v>
      </c>
      <c r="P66" s="355">
        <v>9.9861780714000006E-4</v>
      </c>
      <c r="Q66" s="355">
        <v>5.8896923016500003E-3</v>
      </c>
      <c r="R66" s="355">
        <v>5.8896923016500003E-3</v>
      </c>
      <c r="S66" s="355">
        <v>9.0829562721000002E-4</v>
      </c>
      <c r="T66" s="355">
        <v>9.0829562721000002E-4</v>
      </c>
      <c r="U66" s="355">
        <v>2.30634055709E-3</v>
      </c>
      <c r="V66" s="355">
        <v>2.30634055709E-3</v>
      </c>
      <c r="W66" s="401" t="s">
        <v>1380</v>
      </c>
      <c r="X66" s="401" t="s">
        <v>1380</v>
      </c>
      <c r="Y66" s="355">
        <v>0</v>
      </c>
      <c r="Z66" s="355">
        <v>0</v>
      </c>
      <c r="AA66" s="355">
        <v>6.7542342908800002E-3</v>
      </c>
      <c r="AB66" s="355">
        <v>6.7542342908800002E-3</v>
      </c>
      <c r="AC66" s="355">
        <v>1.0506092277810001E-2</v>
      </c>
      <c r="AD66" s="355">
        <v>1.0506092277810001E-2</v>
      </c>
      <c r="AE66" s="356">
        <v>5.2154441585000001E-3</v>
      </c>
      <c r="AF66" s="356">
        <v>5.2154441585000001E-3</v>
      </c>
      <c r="AG66" s="360">
        <v>313</v>
      </c>
      <c r="AH66" s="358">
        <v>30</v>
      </c>
      <c r="AI66" s="202" t="s">
        <v>2481</v>
      </c>
      <c r="AJ66" s="361"/>
    </row>
    <row r="67" spans="2:36" x14ac:dyDescent="0.2">
      <c r="B67" s="283">
        <v>41330</v>
      </c>
      <c r="C67" s="401" t="s">
        <v>1380</v>
      </c>
      <c r="D67" s="401" t="s">
        <v>1380</v>
      </c>
      <c r="E67" s="355">
        <v>2.91550436812624</v>
      </c>
      <c r="F67" s="355">
        <v>2.91550436812624</v>
      </c>
      <c r="G67" s="355">
        <v>2.4535161315675702</v>
      </c>
      <c r="H67" s="355">
        <v>2.4535161315675702</v>
      </c>
      <c r="I67" s="355">
        <v>0.53643856028865</v>
      </c>
      <c r="J67" s="355">
        <v>0.53643856028865</v>
      </c>
      <c r="K67" s="355">
        <v>2.0262208636560701</v>
      </c>
      <c r="L67" s="355">
        <v>2.0262208636560701</v>
      </c>
      <c r="M67" s="401" t="s">
        <v>1380</v>
      </c>
      <c r="N67" s="401" t="s">
        <v>1380</v>
      </c>
      <c r="O67" s="355">
        <v>4.2351976403520002E-2</v>
      </c>
      <c r="P67" s="355">
        <v>4.2351976403520002E-2</v>
      </c>
      <c r="Q67" s="355">
        <v>3.735214367116E-2</v>
      </c>
      <c r="R67" s="355">
        <v>3.735214367116E-2</v>
      </c>
      <c r="S67" s="355">
        <v>1.0493535195410001E-2</v>
      </c>
      <c r="T67" s="355">
        <v>1.0493535195410001E-2</v>
      </c>
      <c r="U67" s="355">
        <v>3.0767764393480002E-2</v>
      </c>
      <c r="V67" s="355">
        <v>3.0767764393480002E-2</v>
      </c>
      <c r="W67" s="401" t="s">
        <v>1380</v>
      </c>
      <c r="X67" s="401" t="s">
        <v>1380</v>
      </c>
      <c r="Y67" s="355">
        <v>3.9323056167290003E-2</v>
      </c>
      <c r="Z67" s="355">
        <v>3.9323056167290003E-2</v>
      </c>
      <c r="AA67" s="355">
        <v>3.6413919126030002E-2</v>
      </c>
      <c r="AB67" s="355">
        <v>3.6413919126030002E-2</v>
      </c>
      <c r="AC67" s="355">
        <v>1.6135850888829999E-2</v>
      </c>
      <c r="AD67" s="355">
        <v>1.6135850888829999E-2</v>
      </c>
      <c r="AE67" s="356">
        <v>3.1091296450680001E-2</v>
      </c>
      <c r="AF67" s="356">
        <v>3.1091296450680001E-2</v>
      </c>
      <c r="AG67" s="360">
        <v>1172</v>
      </c>
      <c r="AH67" s="358">
        <v>692</v>
      </c>
      <c r="AI67" s="202" t="s">
        <v>2481</v>
      </c>
      <c r="AJ67" s="361"/>
    </row>
    <row r="68" spans="2:36" x14ac:dyDescent="0.2">
      <c r="B68" s="283">
        <v>41331</v>
      </c>
      <c r="C68" s="401" t="s">
        <v>1380</v>
      </c>
      <c r="D68" s="401" t="s">
        <v>1380</v>
      </c>
      <c r="E68" s="355">
        <v>0.27097262729069999</v>
      </c>
      <c r="F68" s="355">
        <v>0.27097262729069999</v>
      </c>
      <c r="G68" s="355">
        <v>2.2143523794553399</v>
      </c>
      <c r="H68" s="355">
        <v>2.2143523794553399</v>
      </c>
      <c r="I68" s="355">
        <v>0.27435132205148999</v>
      </c>
      <c r="J68" s="355">
        <v>0.27435132205148999</v>
      </c>
      <c r="K68" s="355">
        <v>0.80316631829915996</v>
      </c>
      <c r="L68" s="355">
        <v>0.80316631829915996</v>
      </c>
      <c r="M68" s="401" t="s">
        <v>1380</v>
      </c>
      <c r="N68" s="401" t="s">
        <v>1380</v>
      </c>
      <c r="O68" s="355">
        <v>8.0352359979E-4</v>
      </c>
      <c r="P68" s="355">
        <v>8.0352359979E-4</v>
      </c>
      <c r="Q68" s="355">
        <v>3.3206271859160003E-2</v>
      </c>
      <c r="R68" s="355">
        <v>3.3206271859160003E-2</v>
      </c>
      <c r="S68" s="355">
        <v>2.3146888564299999E-3</v>
      </c>
      <c r="T68" s="355">
        <v>2.3146888564299999E-3</v>
      </c>
      <c r="U68" s="355">
        <v>1.014360258987E-2</v>
      </c>
      <c r="V68" s="355">
        <v>1.014360258987E-2</v>
      </c>
      <c r="W68" s="401" t="s">
        <v>1380</v>
      </c>
      <c r="X68" s="401" t="s">
        <v>1380</v>
      </c>
      <c r="Y68" s="355">
        <v>6.7125634055999997E-4</v>
      </c>
      <c r="Z68" s="355">
        <v>6.7125634055999997E-4</v>
      </c>
      <c r="AA68" s="355">
        <v>5.4343341061809998E-2</v>
      </c>
      <c r="AB68" s="355">
        <v>5.4343341061809998E-2</v>
      </c>
      <c r="AC68" s="355">
        <v>1.570472439297E-2</v>
      </c>
      <c r="AD68" s="355">
        <v>1.570472439297E-2</v>
      </c>
      <c r="AE68" s="356">
        <v>2.0161014252860002E-2</v>
      </c>
      <c r="AF68" s="356">
        <v>2.0161014252860002E-2</v>
      </c>
      <c r="AG68" s="360">
        <v>828</v>
      </c>
      <c r="AH68" s="358">
        <v>444</v>
      </c>
      <c r="AI68" s="202" t="s">
        <v>2481</v>
      </c>
      <c r="AJ68" s="361"/>
    </row>
    <row r="69" spans="2:36" x14ac:dyDescent="0.2">
      <c r="B69" s="283">
        <v>41332</v>
      </c>
      <c r="C69" s="401" t="s">
        <v>1380</v>
      </c>
      <c r="D69" s="401" t="s">
        <v>1380</v>
      </c>
      <c r="E69" s="355">
        <v>1.47477994035E-3</v>
      </c>
      <c r="F69" s="355">
        <v>1.47477994035E-3</v>
      </c>
      <c r="G69" s="355">
        <v>3.85668251660314</v>
      </c>
      <c r="H69" s="355">
        <v>3.85668251660314</v>
      </c>
      <c r="I69" s="355">
        <v>0.18660661590815</v>
      </c>
      <c r="J69" s="355">
        <v>0.18660661590815</v>
      </c>
      <c r="K69" s="355">
        <v>1.1144484583898899</v>
      </c>
      <c r="L69" s="355">
        <v>1.1144484583898899</v>
      </c>
      <c r="M69" s="401" t="s">
        <v>1380</v>
      </c>
      <c r="N69" s="401" t="s">
        <v>1380</v>
      </c>
      <c r="O69" s="355">
        <v>9.9200444399999993E-6</v>
      </c>
      <c r="P69" s="355">
        <v>9.9200444399999993E-6</v>
      </c>
      <c r="Q69" s="355">
        <v>4.5216528470940001E-2</v>
      </c>
      <c r="R69" s="355">
        <v>4.5216528470940001E-2</v>
      </c>
      <c r="S69" s="355">
        <v>1.6910204303699999E-3</v>
      </c>
      <c r="T69" s="355">
        <v>1.6910204303699999E-3</v>
      </c>
      <c r="U69" s="355">
        <v>1.290369350103E-2</v>
      </c>
      <c r="V69" s="355">
        <v>1.290369350103E-2</v>
      </c>
      <c r="W69" s="401" t="s">
        <v>1380</v>
      </c>
      <c r="X69" s="401" t="s">
        <v>1380</v>
      </c>
      <c r="Y69" s="355">
        <v>8.5973718495999996E-4</v>
      </c>
      <c r="Z69" s="355">
        <v>8.5973718495999996E-4</v>
      </c>
      <c r="AA69" s="355">
        <v>0.10280190199238</v>
      </c>
      <c r="AB69" s="355">
        <v>0.10280190199238</v>
      </c>
      <c r="AC69" s="355">
        <v>3.0429996358399998E-3</v>
      </c>
      <c r="AD69" s="355">
        <v>3.0429996358399998E-3</v>
      </c>
      <c r="AE69" s="356">
        <v>2.9419937897949999E-2</v>
      </c>
      <c r="AF69" s="356">
        <v>2.9419937897949999E-2</v>
      </c>
      <c r="AG69" s="360">
        <v>806</v>
      </c>
      <c r="AH69" s="358">
        <v>464</v>
      </c>
      <c r="AI69" s="202" t="s">
        <v>2481</v>
      </c>
      <c r="AJ69" s="361"/>
    </row>
    <row r="70" spans="2:36" x14ac:dyDescent="0.2">
      <c r="B70" s="283">
        <v>41333</v>
      </c>
      <c r="C70" s="401" t="s">
        <v>1380</v>
      </c>
      <c r="D70" s="401" t="s">
        <v>1380</v>
      </c>
      <c r="E70" s="355">
        <v>2.5091099074789999E-2</v>
      </c>
      <c r="F70" s="355">
        <v>2.5091099074789999E-2</v>
      </c>
      <c r="G70" s="355">
        <v>0.83202833339882998</v>
      </c>
      <c r="H70" s="355">
        <v>0.83202833339882998</v>
      </c>
      <c r="I70" s="355">
        <v>0.12961001887748</v>
      </c>
      <c r="J70" s="355">
        <v>0.12961001887748</v>
      </c>
      <c r="K70" s="355">
        <v>0.27914238498166999</v>
      </c>
      <c r="L70" s="355">
        <v>0.27914238498166999</v>
      </c>
      <c r="M70" s="401" t="s">
        <v>1380</v>
      </c>
      <c r="N70" s="401" t="s">
        <v>1380</v>
      </c>
      <c r="O70" s="355">
        <v>3.9680177767000002E-4</v>
      </c>
      <c r="P70" s="355">
        <v>3.9680177767000002E-4</v>
      </c>
      <c r="Q70" s="355">
        <v>8.0854324674799992E-3</v>
      </c>
      <c r="R70" s="355">
        <v>8.0854324674799992E-3</v>
      </c>
      <c r="S70" s="355">
        <v>6.4041120259000002E-4</v>
      </c>
      <c r="T70" s="355">
        <v>6.4041120259000002E-4</v>
      </c>
      <c r="U70" s="355">
        <v>2.5761743475300001E-3</v>
      </c>
      <c r="V70" s="355">
        <v>2.5761743475300001E-3</v>
      </c>
      <c r="W70" s="401" t="s">
        <v>1380</v>
      </c>
      <c r="X70" s="401" t="s">
        <v>1380</v>
      </c>
      <c r="Y70" s="355">
        <v>0</v>
      </c>
      <c r="Z70" s="355">
        <v>0</v>
      </c>
      <c r="AA70" s="355">
        <v>1.8017841002869999E-2</v>
      </c>
      <c r="AB70" s="355">
        <v>1.8017841002869999E-2</v>
      </c>
      <c r="AC70" s="355">
        <v>3.7210820856499998E-3</v>
      </c>
      <c r="AD70" s="355">
        <v>3.7210820856499998E-3</v>
      </c>
      <c r="AE70" s="356">
        <v>6.1175750399699996E-3</v>
      </c>
      <c r="AF70" s="356">
        <v>6.1175750399699996E-3</v>
      </c>
      <c r="AG70" s="360">
        <v>557</v>
      </c>
      <c r="AH70" s="358">
        <v>183</v>
      </c>
      <c r="AI70" s="202" t="s">
        <v>2481</v>
      </c>
      <c r="AJ70" s="361"/>
    </row>
    <row r="71" spans="2:36" x14ac:dyDescent="0.2">
      <c r="B71" s="283">
        <v>41334</v>
      </c>
      <c r="C71" s="401" t="s">
        <v>1380</v>
      </c>
      <c r="D71" s="401" t="s">
        <v>1380</v>
      </c>
      <c r="E71" s="355">
        <v>8.1499778452339994E-2</v>
      </c>
      <c r="F71" s="355">
        <v>8.1499778452339994E-2</v>
      </c>
      <c r="G71" s="355">
        <v>2.63031496836562</v>
      </c>
      <c r="H71" s="355">
        <v>2.63031496836562</v>
      </c>
      <c r="I71" s="355">
        <v>0.61818516673712998</v>
      </c>
      <c r="J71" s="355">
        <v>0.61818516673712998</v>
      </c>
      <c r="K71" s="355">
        <v>0.95019888495548999</v>
      </c>
      <c r="L71" s="355">
        <v>0.95019888495548999</v>
      </c>
      <c r="M71" s="401" t="s">
        <v>1380</v>
      </c>
      <c r="N71" s="401" t="s">
        <v>1380</v>
      </c>
      <c r="O71" s="355">
        <v>8.3989709606999998E-4</v>
      </c>
      <c r="P71" s="355">
        <v>8.3989709606999998E-4</v>
      </c>
      <c r="Q71" s="355">
        <v>4.1984320352100001E-2</v>
      </c>
      <c r="R71" s="355">
        <v>4.1984320352100001E-2</v>
      </c>
      <c r="S71" s="355">
        <v>5.6381299992900001E-3</v>
      </c>
      <c r="T71" s="355">
        <v>5.6381299992900001E-3</v>
      </c>
      <c r="U71" s="355">
        <v>1.362325027554E-2</v>
      </c>
      <c r="V71" s="355">
        <v>1.362325027554E-2</v>
      </c>
      <c r="W71" s="401" t="s">
        <v>1380</v>
      </c>
      <c r="X71" s="401" t="s">
        <v>1380</v>
      </c>
      <c r="Y71" s="355">
        <v>0</v>
      </c>
      <c r="Z71" s="355">
        <v>0</v>
      </c>
      <c r="AA71" s="355">
        <v>1.54045663536E-2</v>
      </c>
      <c r="AB71" s="355">
        <v>1.54045663536E-2</v>
      </c>
      <c r="AC71" s="355">
        <v>0</v>
      </c>
      <c r="AD71" s="355">
        <v>0</v>
      </c>
      <c r="AE71" s="356">
        <v>4.2099441135299998E-3</v>
      </c>
      <c r="AF71" s="356">
        <v>4.2099441135299998E-3</v>
      </c>
      <c r="AG71" s="360">
        <v>642</v>
      </c>
      <c r="AH71" s="358">
        <v>190</v>
      </c>
      <c r="AI71" s="202" t="s">
        <v>2481</v>
      </c>
      <c r="AJ71" s="361"/>
    </row>
    <row r="72" spans="2:36" x14ac:dyDescent="0.2">
      <c r="B72" s="283">
        <v>41335</v>
      </c>
      <c r="C72" s="401" t="s">
        <v>1380</v>
      </c>
      <c r="D72" s="401" t="s">
        <v>1380</v>
      </c>
      <c r="E72" s="355">
        <v>8.8056927828399998E-3</v>
      </c>
      <c r="F72" s="355">
        <v>8.8056927828399998E-3</v>
      </c>
      <c r="G72" s="355">
        <v>0.86302412858097</v>
      </c>
      <c r="H72" s="355">
        <v>0.86302412858097</v>
      </c>
      <c r="I72" s="355">
        <v>0.1243486013503</v>
      </c>
      <c r="J72" s="355">
        <v>0.1243486013503</v>
      </c>
      <c r="K72" s="355">
        <v>0.27931421943528001</v>
      </c>
      <c r="L72" s="355">
        <v>0.27931421943528001</v>
      </c>
      <c r="M72" s="401" t="s">
        <v>1380</v>
      </c>
      <c r="N72" s="401" t="s">
        <v>1380</v>
      </c>
      <c r="O72" s="355">
        <v>1.0250712590000001E-4</v>
      </c>
      <c r="P72" s="355">
        <v>1.0250712590000001E-4</v>
      </c>
      <c r="Q72" s="355">
        <v>1.7384171022120001E-2</v>
      </c>
      <c r="R72" s="355">
        <v>1.7384171022120001E-2</v>
      </c>
      <c r="S72" s="355">
        <v>9.5852395682000005E-4</v>
      </c>
      <c r="T72" s="355">
        <v>9.5852395682000005E-4</v>
      </c>
      <c r="U72" s="355">
        <v>5.0999928849800001E-3</v>
      </c>
      <c r="V72" s="355">
        <v>5.0999928849800001E-3</v>
      </c>
      <c r="W72" s="401" t="s">
        <v>1380</v>
      </c>
      <c r="X72" s="401" t="s">
        <v>1380</v>
      </c>
      <c r="Y72" s="355">
        <v>9.4637223974799994E-3</v>
      </c>
      <c r="Z72" s="355">
        <v>9.4637223974799994E-3</v>
      </c>
      <c r="AA72" s="355">
        <v>1.2771643022750001E-2</v>
      </c>
      <c r="AB72" s="355">
        <v>1.2771643022750001E-2</v>
      </c>
      <c r="AC72" s="355">
        <v>0</v>
      </c>
      <c r="AD72" s="355">
        <v>0</v>
      </c>
      <c r="AE72" s="356">
        <v>7.3324983252899996E-3</v>
      </c>
      <c r="AF72" s="356">
        <v>7.3324983252899996E-3</v>
      </c>
      <c r="AG72" s="360">
        <v>395</v>
      </c>
      <c r="AH72" s="358">
        <v>178</v>
      </c>
      <c r="AI72" s="202" t="s">
        <v>2481</v>
      </c>
      <c r="AJ72" s="361"/>
    </row>
    <row r="73" spans="2:36" x14ac:dyDescent="0.2">
      <c r="B73" s="283">
        <v>41336</v>
      </c>
      <c r="C73" s="401" t="s">
        <v>1380</v>
      </c>
      <c r="D73" s="401" t="s">
        <v>1380</v>
      </c>
      <c r="E73" s="355">
        <v>2.22208995496E-3</v>
      </c>
      <c r="F73" s="355">
        <v>2.22208995496E-3</v>
      </c>
      <c r="G73" s="355">
        <v>2.7871654811959998E-2</v>
      </c>
      <c r="H73" s="355">
        <v>2.7871654811959998E-2</v>
      </c>
      <c r="I73" s="355">
        <v>2.8002293760389999E-2</v>
      </c>
      <c r="J73" s="355">
        <v>2.8002293760389999E-2</v>
      </c>
      <c r="K73" s="355">
        <v>1.7500265135189999E-2</v>
      </c>
      <c r="L73" s="355">
        <v>1.7500265135189999E-2</v>
      </c>
      <c r="M73" s="401" t="s">
        <v>1380</v>
      </c>
      <c r="N73" s="401" t="s">
        <v>1380</v>
      </c>
      <c r="O73" s="355">
        <v>1.3226725920000001E-5</v>
      </c>
      <c r="P73" s="355">
        <v>1.3226725920000001E-5</v>
      </c>
      <c r="Q73" s="355">
        <v>3.1437890518E-4</v>
      </c>
      <c r="R73" s="355">
        <v>3.1437890518E-4</v>
      </c>
      <c r="S73" s="355">
        <v>3.5578400144000002E-4</v>
      </c>
      <c r="T73" s="355">
        <v>3.5578400144000002E-4</v>
      </c>
      <c r="U73" s="355">
        <v>2.0539587033E-4</v>
      </c>
      <c r="V73" s="355">
        <v>2.0539587033E-4</v>
      </c>
      <c r="W73" s="401" t="s">
        <v>1380</v>
      </c>
      <c r="X73" s="401" t="s">
        <v>1380</v>
      </c>
      <c r="Y73" s="355">
        <v>0</v>
      </c>
      <c r="Z73" s="355">
        <v>0</v>
      </c>
      <c r="AA73" s="355">
        <v>1.3709867567889999E-2</v>
      </c>
      <c r="AB73" s="355">
        <v>1.3709867567889999E-2</v>
      </c>
      <c r="AC73" s="355">
        <v>9.7149960863800004E-3</v>
      </c>
      <c r="AD73" s="355">
        <v>9.7149960863800004E-3</v>
      </c>
      <c r="AE73" s="356">
        <v>6.86263849119E-3</v>
      </c>
      <c r="AF73" s="356">
        <v>6.86263849119E-3</v>
      </c>
      <c r="AG73" s="360">
        <v>107</v>
      </c>
      <c r="AH73" s="358">
        <v>22</v>
      </c>
      <c r="AI73" s="202" t="s">
        <v>2481</v>
      </c>
      <c r="AJ73" s="361"/>
    </row>
    <row r="74" spans="2:36" x14ac:dyDescent="0.2">
      <c r="B74" s="283">
        <v>41337</v>
      </c>
      <c r="C74" s="401" t="s">
        <v>1380</v>
      </c>
      <c r="D74" s="401" t="s">
        <v>1380</v>
      </c>
      <c r="E74" s="355">
        <v>7.8037682941999996E-4</v>
      </c>
      <c r="F74" s="355">
        <v>7.8037682941999996E-4</v>
      </c>
      <c r="G74" s="355">
        <v>1.0664616654222501</v>
      </c>
      <c r="H74" s="355">
        <v>1.0664616654222501</v>
      </c>
      <c r="I74" s="355">
        <v>8.5697901711529995E-2</v>
      </c>
      <c r="J74" s="355">
        <v>8.5697901711529995E-2</v>
      </c>
      <c r="K74" s="355">
        <v>0.31925767516039</v>
      </c>
      <c r="L74" s="355">
        <v>0.31925767516039</v>
      </c>
      <c r="M74" s="401" t="s">
        <v>1380</v>
      </c>
      <c r="N74" s="401" t="s">
        <v>1380</v>
      </c>
      <c r="O74" s="355">
        <v>3.3066814800000002E-6</v>
      </c>
      <c r="P74" s="355">
        <v>3.3066814800000002E-6</v>
      </c>
      <c r="Q74" s="355">
        <v>1.2653750933310001E-2</v>
      </c>
      <c r="R74" s="355">
        <v>1.2653750933310001E-2</v>
      </c>
      <c r="S74" s="355">
        <v>6.5296828500000003E-4</v>
      </c>
      <c r="T74" s="355">
        <v>6.5296828500000003E-4</v>
      </c>
      <c r="U74" s="355">
        <v>3.6689340759800001E-3</v>
      </c>
      <c r="V74" s="355">
        <v>3.6689340759800001E-3</v>
      </c>
      <c r="W74" s="401" t="s">
        <v>1380</v>
      </c>
      <c r="X74" s="401" t="s">
        <v>1380</v>
      </c>
      <c r="Y74" s="355">
        <v>0</v>
      </c>
      <c r="Z74" s="355">
        <v>0</v>
      </c>
      <c r="AA74" s="355">
        <v>2.4904703894369998E-2</v>
      </c>
      <c r="AB74" s="355">
        <v>2.4904703894369998E-2</v>
      </c>
      <c r="AC74" s="355">
        <v>5.1329167172440002E-2</v>
      </c>
      <c r="AD74" s="355">
        <v>5.1329167172440002E-2</v>
      </c>
      <c r="AE74" s="356">
        <v>2.3268801441259999E-2</v>
      </c>
      <c r="AF74" s="356">
        <v>2.3268801441259999E-2</v>
      </c>
      <c r="AG74" s="360">
        <v>538</v>
      </c>
      <c r="AH74" s="358">
        <v>160</v>
      </c>
      <c r="AI74" s="202" t="s">
        <v>2481</v>
      </c>
      <c r="AJ74" s="361"/>
    </row>
    <row r="75" spans="2:36" x14ac:dyDescent="0.2">
      <c r="B75" s="283">
        <v>41338</v>
      </c>
      <c r="C75" s="401" t="s">
        <v>1380</v>
      </c>
      <c r="D75" s="401" t="s">
        <v>1380</v>
      </c>
      <c r="E75" s="355">
        <v>2.0580785535250001E-2</v>
      </c>
      <c r="F75" s="355">
        <v>2.0580785535250001E-2</v>
      </c>
      <c r="G75" s="355">
        <v>0.29674421346328</v>
      </c>
      <c r="H75" s="355">
        <v>0.29674421346328</v>
      </c>
      <c r="I75" s="355">
        <v>9.6672791732419994E-2</v>
      </c>
      <c r="J75" s="355">
        <v>9.6672791732419994E-2</v>
      </c>
      <c r="K75" s="355">
        <v>0.12045863689635</v>
      </c>
      <c r="L75" s="355">
        <v>0.12045863689635</v>
      </c>
      <c r="M75" s="401" t="s">
        <v>1380</v>
      </c>
      <c r="N75" s="401" t="s">
        <v>1380</v>
      </c>
      <c r="O75" s="355">
        <v>4.629354073E-5</v>
      </c>
      <c r="P75" s="355">
        <v>4.629354073E-5</v>
      </c>
      <c r="Q75" s="355">
        <v>2.2841592329200001E-3</v>
      </c>
      <c r="R75" s="355">
        <v>2.2841592329200001E-3</v>
      </c>
      <c r="S75" s="355">
        <v>4.8554051961000001E-4</v>
      </c>
      <c r="T75" s="355">
        <v>4.8554051961000001E-4</v>
      </c>
      <c r="U75" s="355">
        <v>7.9876171797000001E-4</v>
      </c>
      <c r="V75" s="355">
        <v>7.9876171797000001E-4</v>
      </c>
      <c r="W75" s="401" t="s">
        <v>1380</v>
      </c>
      <c r="X75" s="401" t="s">
        <v>1380</v>
      </c>
      <c r="Y75" s="355">
        <v>0</v>
      </c>
      <c r="Z75" s="355">
        <v>0</v>
      </c>
      <c r="AA75" s="355">
        <v>1.56207018509E-3</v>
      </c>
      <c r="AB75" s="355">
        <v>1.56207018509E-3</v>
      </c>
      <c r="AC75" s="355">
        <v>1.059399185464E-2</v>
      </c>
      <c r="AD75" s="355">
        <v>1.059399185464E-2</v>
      </c>
      <c r="AE75" s="356">
        <v>3.8246590495699998E-3</v>
      </c>
      <c r="AF75" s="356">
        <v>3.8246590495699998E-3</v>
      </c>
      <c r="AG75" s="360">
        <v>447</v>
      </c>
      <c r="AH75" s="358">
        <v>100</v>
      </c>
      <c r="AI75" s="202" t="s">
        <v>2481</v>
      </c>
      <c r="AJ75" s="361"/>
    </row>
    <row r="76" spans="2:36" x14ac:dyDescent="0.2">
      <c r="B76" s="283">
        <v>41339</v>
      </c>
      <c r="C76" s="401" t="s">
        <v>1380</v>
      </c>
      <c r="D76" s="401" t="s">
        <v>1380</v>
      </c>
      <c r="E76" s="355">
        <v>9.7679370936899993E-3</v>
      </c>
      <c r="F76" s="355">
        <v>9.7679370936899993E-3</v>
      </c>
      <c r="G76" s="355">
        <v>0.39378905175463003</v>
      </c>
      <c r="H76" s="355">
        <v>0.39378905175463003</v>
      </c>
      <c r="I76" s="355">
        <v>2.8190649996440002E-2</v>
      </c>
      <c r="J76" s="355">
        <v>2.8190649996440002E-2</v>
      </c>
      <c r="K76" s="355">
        <v>0.12062644397995</v>
      </c>
      <c r="L76" s="355">
        <v>0.12062644397995</v>
      </c>
      <c r="M76" s="401" t="s">
        <v>1380</v>
      </c>
      <c r="N76" s="401" t="s">
        <v>1380</v>
      </c>
      <c r="O76" s="355">
        <v>6.9440311090000005E-5</v>
      </c>
      <c r="P76" s="355">
        <v>6.9440311090000005E-5</v>
      </c>
      <c r="Q76" s="355">
        <v>3.5907965575499999E-3</v>
      </c>
      <c r="R76" s="355">
        <v>3.5907965575499999E-3</v>
      </c>
      <c r="S76" s="355">
        <v>1.8835623606000001E-4</v>
      </c>
      <c r="T76" s="355">
        <v>1.8835623606000001E-4</v>
      </c>
      <c r="U76" s="355">
        <v>1.06993796508E-3</v>
      </c>
      <c r="V76" s="355">
        <v>1.06993796508E-3</v>
      </c>
      <c r="W76" s="401" t="s">
        <v>1380</v>
      </c>
      <c r="X76" s="401" t="s">
        <v>1380</v>
      </c>
      <c r="Y76" s="355">
        <v>0</v>
      </c>
      <c r="Z76" s="355">
        <v>0</v>
      </c>
      <c r="AA76" s="355">
        <v>1.8769403073050001E-2</v>
      </c>
      <c r="AB76" s="355">
        <v>1.8769403073050001E-2</v>
      </c>
      <c r="AC76" s="355">
        <v>9.3717691673399998E-3</v>
      </c>
      <c r="AD76" s="355">
        <v>9.3717691673399998E-3</v>
      </c>
      <c r="AE76" s="356">
        <v>8.1352874132600006E-3</v>
      </c>
      <c r="AF76" s="356">
        <v>8.1352874132600006E-3</v>
      </c>
      <c r="AG76" s="360">
        <v>405</v>
      </c>
      <c r="AH76" s="358">
        <v>123</v>
      </c>
      <c r="AI76" s="202" t="s">
        <v>2481</v>
      </c>
      <c r="AJ76" s="361"/>
    </row>
    <row r="77" spans="2:36" x14ac:dyDescent="0.2">
      <c r="B77" s="283">
        <v>41340</v>
      </c>
      <c r="C77" s="401" t="s">
        <v>1380</v>
      </c>
      <c r="D77" s="401" t="s">
        <v>1380</v>
      </c>
      <c r="E77" s="355">
        <v>0.28589568081264999</v>
      </c>
      <c r="F77" s="355">
        <v>0.28589568081264999</v>
      </c>
      <c r="G77" s="355">
        <v>0.11866821236295</v>
      </c>
      <c r="H77" s="355">
        <v>0.11866821236295</v>
      </c>
      <c r="I77" s="355">
        <v>0.76973659426811003</v>
      </c>
      <c r="J77" s="355">
        <v>0.76973659426811003</v>
      </c>
      <c r="K77" s="355">
        <v>0.39537362582779001</v>
      </c>
      <c r="L77" s="355">
        <v>0.39537362582779001</v>
      </c>
      <c r="M77" s="401" t="s">
        <v>1380</v>
      </c>
      <c r="N77" s="401" t="s">
        <v>1380</v>
      </c>
      <c r="O77" s="355">
        <v>6.6596565019300001E-3</v>
      </c>
      <c r="P77" s="355">
        <v>6.6596565019300001E-3</v>
      </c>
      <c r="Q77" s="355">
        <v>8.6454198923000003E-4</v>
      </c>
      <c r="R77" s="355">
        <v>8.6454198923000003E-4</v>
      </c>
      <c r="S77" s="355">
        <v>3.8173530507400002E-3</v>
      </c>
      <c r="T77" s="355">
        <v>3.8173530507400002E-3</v>
      </c>
      <c r="U77" s="355">
        <v>4.1643005867900004E-3</v>
      </c>
      <c r="V77" s="355">
        <v>4.1643005867900004E-3</v>
      </c>
      <c r="W77" s="401" t="s">
        <v>1380</v>
      </c>
      <c r="X77" s="401" t="s">
        <v>1380</v>
      </c>
      <c r="Y77" s="355">
        <v>0</v>
      </c>
      <c r="Z77" s="355">
        <v>0</v>
      </c>
      <c r="AA77" s="355">
        <v>2.4963649939090001E-2</v>
      </c>
      <c r="AB77" s="355">
        <v>2.4963649939090001E-2</v>
      </c>
      <c r="AC77" s="355">
        <v>0</v>
      </c>
      <c r="AD77" s="355">
        <v>0</v>
      </c>
      <c r="AE77" s="356">
        <v>6.8223647911200003E-3</v>
      </c>
      <c r="AF77" s="356">
        <v>6.8223647911200003E-3</v>
      </c>
      <c r="AG77" s="360">
        <v>532</v>
      </c>
      <c r="AH77" s="358">
        <v>196</v>
      </c>
      <c r="AI77" s="202" t="s">
        <v>2481</v>
      </c>
      <c r="AJ77" s="361"/>
    </row>
    <row r="78" spans="2:36" x14ac:dyDescent="0.2">
      <c r="B78" s="283">
        <v>41341</v>
      </c>
      <c r="C78" s="401" t="s">
        <v>1380</v>
      </c>
      <c r="D78" s="401" t="s">
        <v>1380</v>
      </c>
      <c r="E78" s="355">
        <v>0.13021711670601999</v>
      </c>
      <c r="F78" s="355">
        <v>0.13021711670601999</v>
      </c>
      <c r="G78" s="355">
        <v>0.19263076197587001</v>
      </c>
      <c r="H78" s="355">
        <v>0.19263076197587001</v>
      </c>
      <c r="I78" s="355">
        <v>0.37253933506062997</v>
      </c>
      <c r="J78" s="355">
        <v>0.37253933506062997</v>
      </c>
      <c r="K78" s="355">
        <v>0.22499305278674001</v>
      </c>
      <c r="L78" s="355">
        <v>0.22499305278674001</v>
      </c>
      <c r="M78" s="401" t="s">
        <v>1380</v>
      </c>
      <c r="N78" s="401" t="s">
        <v>1380</v>
      </c>
      <c r="O78" s="355">
        <v>7.4069665165000002E-4</v>
      </c>
      <c r="P78" s="355">
        <v>7.4069665165000002E-4</v>
      </c>
      <c r="Q78" s="355">
        <v>1.2280425983400001E-3</v>
      </c>
      <c r="R78" s="355">
        <v>1.2280425983400001E-3</v>
      </c>
      <c r="S78" s="355">
        <v>2.92580020008E-3</v>
      </c>
      <c r="T78" s="355">
        <v>2.92580020008E-3</v>
      </c>
      <c r="U78" s="355">
        <v>1.5747016725700001E-3</v>
      </c>
      <c r="V78" s="355">
        <v>1.5747016725700001E-3</v>
      </c>
      <c r="W78" s="401" t="s">
        <v>1380</v>
      </c>
      <c r="X78" s="401" t="s">
        <v>1380</v>
      </c>
      <c r="Y78" s="355">
        <v>0</v>
      </c>
      <c r="Z78" s="355">
        <v>0</v>
      </c>
      <c r="AA78" s="355">
        <v>2.0483750540299999E-3</v>
      </c>
      <c r="AB78" s="355">
        <v>2.0483750540299999E-3</v>
      </c>
      <c r="AC78" s="355">
        <v>1.1246960139630001E-2</v>
      </c>
      <c r="AD78" s="355">
        <v>1.1246960139630001E-2</v>
      </c>
      <c r="AE78" s="356">
        <v>4.1669855001299997E-3</v>
      </c>
      <c r="AF78" s="356">
        <v>4.1669855001299997E-3</v>
      </c>
      <c r="AG78" s="360">
        <v>423</v>
      </c>
      <c r="AH78" s="358">
        <v>122</v>
      </c>
      <c r="AI78" s="202" t="s">
        <v>2481</v>
      </c>
      <c r="AJ78" s="361"/>
    </row>
    <row r="79" spans="2:36" x14ac:dyDescent="0.2">
      <c r="B79" s="283">
        <v>41342</v>
      </c>
      <c r="C79" s="401" t="s">
        <v>1380</v>
      </c>
      <c r="D79" s="401" t="s">
        <v>1380</v>
      </c>
      <c r="E79" s="355">
        <v>8.7802313354360007E-2</v>
      </c>
      <c r="F79" s="355">
        <v>8.7802313354360007E-2</v>
      </c>
      <c r="G79" s="355">
        <v>0.31164773843674998</v>
      </c>
      <c r="H79" s="355">
        <v>0.31164773843674998</v>
      </c>
      <c r="I79" s="355">
        <v>3.8219573142910003E-2</v>
      </c>
      <c r="J79" s="355">
        <v>3.8219573142910003E-2</v>
      </c>
      <c r="K79" s="355">
        <v>0.13307504467025</v>
      </c>
      <c r="L79" s="355">
        <v>0.13307504467025</v>
      </c>
      <c r="M79" s="401" t="s">
        <v>1380</v>
      </c>
      <c r="N79" s="401" t="s">
        <v>1380</v>
      </c>
      <c r="O79" s="355">
        <v>5.8528262207000002E-4</v>
      </c>
      <c r="P79" s="355">
        <v>5.8528262207000002E-4</v>
      </c>
      <c r="Q79" s="355">
        <v>1.9796046685299998E-3</v>
      </c>
      <c r="R79" s="355">
        <v>1.9796046685299998E-3</v>
      </c>
      <c r="S79" s="355">
        <v>2.5532734220999999E-4</v>
      </c>
      <c r="T79" s="355">
        <v>2.5532734220999999E-4</v>
      </c>
      <c r="U79" s="355">
        <v>8.6051472474000005E-4</v>
      </c>
      <c r="V79" s="355">
        <v>8.6051472474000005E-4</v>
      </c>
      <c r="W79" s="401" t="s">
        <v>1380</v>
      </c>
      <c r="X79" s="401" t="s">
        <v>1380</v>
      </c>
      <c r="Y79" s="355">
        <v>0</v>
      </c>
      <c r="Z79" s="355">
        <v>0</v>
      </c>
      <c r="AA79" s="355">
        <v>2.2708963728529999E-2</v>
      </c>
      <c r="AB79" s="355">
        <v>2.2708963728529999E-2</v>
      </c>
      <c r="AC79" s="355">
        <v>4.6737460706800002E-2</v>
      </c>
      <c r="AD79" s="355">
        <v>4.6737460706800002E-2</v>
      </c>
      <c r="AE79" s="356">
        <v>2.1196048344550002E-2</v>
      </c>
      <c r="AF79" s="356">
        <v>2.1196048344550002E-2</v>
      </c>
      <c r="AG79" s="360">
        <v>358</v>
      </c>
      <c r="AH79" s="358">
        <v>122</v>
      </c>
      <c r="AI79" s="202" t="s">
        <v>2481</v>
      </c>
      <c r="AJ79" s="361"/>
    </row>
    <row r="80" spans="2:36" x14ac:dyDescent="0.2">
      <c r="B80" s="283">
        <v>41343</v>
      </c>
      <c r="C80" s="401" t="s">
        <v>1380</v>
      </c>
      <c r="D80" s="401" t="s">
        <v>1380</v>
      </c>
      <c r="E80" s="355">
        <v>4.3350594210699997E-3</v>
      </c>
      <c r="F80" s="355">
        <v>4.3350594210699997E-3</v>
      </c>
      <c r="G80" s="355">
        <v>9.3100365465480006E-2</v>
      </c>
      <c r="H80" s="355">
        <v>9.3100365465480006E-2</v>
      </c>
      <c r="I80" s="355">
        <v>0.14968460794696001</v>
      </c>
      <c r="J80" s="355">
        <v>0.14968460794696001</v>
      </c>
      <c r="K80" s="355">
        <v>7.5211134872589999E-2</v>
      </c>
      <c r="L80" s="355">
        <v>7.5211134872589999E-2</v>
      </c>
      <c r="M80" s="401" t="s">
        <v>1380</v>
      </c>
      <c r="N80" s="401" t="s">
        <v>1380</v>
      </c>
      <c r="O80" s="355">
        <v>1.9840088879999999E-5</v>
      </c>
      <c r="P80" s="355">
        <v>1.9840088879999999E-5</v>
      </c>
      <c r="Q80" s="355">
        <v>5.4525091366000003E-4</v>
      </c>
      <c r="R80" s="355">
        <v>5.4525091366000003E-4</v>
      </c>
      <c r="S80" s="355">
        <v>3.3485553077E-4</v>
      </c>
      <c r="T80" s="355">
        <v>3.3485553077E-4</v>
      </c>
      <c r="U80" s="355">
        <v>2.6446396376000002E-4</v>
      </c>
      <c r="V80" s="355">
        <v>2.6446396376000002E-4</v>
      </c>
      <c r="W80" s="401" t="s">
        <v>1380</v>
      </c>
      <c r="X80" s="401" t="s">
        <v>1380</v>
      </c>
      <c r="Y80" s="355">
        <v>0</v>
      </c>
      <c r="Z80" s="355">
        <v>0</v>
      </c>
      <c r="AA80" s="355">
        <v>1.9231147090030001E-2</v>
      </c>
      <c r="AB80" s="355">
        <v>1.9231147090030001E-2</v>
      </c>
      <c r="AC80" s="355">
        <v>9.7149960863800004E-3</v>
      </c>
      <c r="AD80" s="355">
        <v>9.7149960863800004E-3</v>
      </c>
      <c r="AE80" s="356">
        <v>8.3715597869799992E-3</v>
      </c>
      <c r="AF80" s="356">
        <v>8.3715597869799992E-3</v>
      </c>
      <c r="AG80" s="360">
        <v>170</v>
      </c>
      <c r="AH80" s="358">
        <v>60</v>
      </c>
      <c r="AI80" s="202" t="s">
        <v>2481</v>
      </c>
      <c r="AJ80" s="361"/>
    </row>
    <row r="81" spans="2:36" x14ac:dyDescent="0.2">
      <c r="B81" s="283">
        <v>41344</v>
      </c>
      <c r="C81" s="401" t="s">
        <v>1380</v>
      </c>
      <c r="D81" s="401" t="s">
        <v>1380</v>
      </c>
      <c r="E81" s="355">
        <v>5.4351923496619998E-2</v>
      </c>
      <c r="F81" s="355">
        <v>5.4351923496619998E-2</v>
      </c>
      <c r="G81" s="355">
        <v>2.8422112626242702</v>
      </c>
      <c r="H81" s="355">
        <v>2.8422112626242702</v>
      </c>
      <c r="I81" s="355">
        <v>0.21975312775993999</v>
      </c>
      <c r="J81" s="355">
        <v>0.21975312775993999</v>
      </c>
      <c r="K81" s="355">
        <v>0.86929976117695995</v>
      </c>
      <c r="L81" s="355">
        <v>0.86929976117695995</v>
      </c>
      <c r="M81" s="401" t="s">
        <v>1380</v>
      </c>
      <c r="N81" s="401" t="s">
        <v>1380</v>
      </c>
      <c r="O81" s="355">
        <v>1.4880066662999999E-4</v>
      </c>
      <c r="P81" s="355">
        <v>1.4880066662999999E-4</v>
      </c>
      <c r="Q81" s="355">
        <v>2.0459189688369999E-2</v>
      </c>
      <c r="R81" s="355">
        <v>2.0459189688369999E-2</v>
      </c>
      <c r="S81" s="355">
        <v>9.2922409787999998E-4</v>
      </c>
      <c r="T81" s="355">
        <v>9.2922409787999998E-4</v>
      </c>
      <c r="U81" s="355">
        <v>5.9497679563599998E-3</v>
      </c>
      <c r="V81" s="355">
        <v>5.9497679563599998E-3</v>
      </c>
      <c r="W81" s="401" t="s">
        <v>1380</v>
      </c>
      <c r="X81" s="401" t="s">
        <v>1380</v>
      </c>
      <c r="Y81" s="355">
        <v>1.7558478662E-3</v>
      </c>
      <c r="Z81" s="355">
        <v>1.7558478662E-3</v>
      </c>
      <c r="AA81" s="355">
        <v>6.9354933783940004E-2</v>
      </c>
      <c r="AB81" s="355">
        <v>6.9354933783940004E-2</v>
      </c>
      <c r="AC81" s="355">
        <v>9.4810157842529996E-2</v>
      </c>
      <c r="AD81" s="355">
        <v>9.4810157842529996E-2</v>
      </c>
      <c r="AE81" s="356">
        <v>5.0074976204960001E-2</v>
      </c>
      <c r="AF81" s="356">
        <v>5.0074976204960001E-2</v>
      </c>
      <c r="AG81" s="360">
        <v>604</v>
      </c>
      <c r="AH81" s="358">
        <v>388</v>
      </c>
      <c r="AI81" s="202" t="s">
        <v>2481</v>
      </c>
      <c r="AJ81" s="361"/>
    </row>
    <row r="82" spans="2:36" x14ac:dyDescent="0.2">
      <c r="B82" s="283">
        <v>41345</v>
      </c>
      <c r="C82" s="401" t="s">
        <v>1380</v>
      </c>
      <c r="D82" s="401" t="s">
        <v>1380</v>
      </c>
      <c r="E82" s="355">
        <v>2.5628567082647198</v>
      </c>
      <c r="F82" s="355">
        <v>2.5628567082647198</v>
      </c>
      <c r="G82" s="355">
        <v>0.22181396628285999</v>
      </c>
      <c r="H82" s="355">
        <v>0.22181396628285999</v>
      </c>
      <c r="I82" s="355">
        <v>7.4036557852570004E-2</v>
      </c>
      <c r="J82" s="355">
        <v>7.4036557852570004E-2</v>
      </c>
      <c r="K82" s="355">
        <v>1.1248417579201599</v>
      </c>
      <c r="L82" s="355">
        <v>1.1248417579201599</v>
      </c>
      <c r="M82" s="401" t="s">
        <v>1380</v>
      </c>
      <c r="N82" s="401" t="s">
        <v>1380</v>
      </c>
      <c r="O82" s="355">
        <v>2.417184162318E-2</v>
      </c>
      <c r="P82" s="355">
        <v>2.417184162318E-2</v>
      </c>
      <c r="Q82" s="355">
        <v>2.06802373561E-3</v>
      </c>
      <c r="R82" s="355">
        <v>2.06802373561E-3</v>
      </c>
      <c r="S82" s="355">
        <v>7.4923925008999999E-4</v>
      </c>
      <c r="T82" s="355">
        <v>7.4923925008999999E-4</v>
      </c>
      <c r="U82" s="355">
        <v>1.061883225064E-2</v>
      </c>
      <c r="V82" s="355">
        <v>1.061883225064E-2</v>
      </c>
      <c r="W82" s="401" t="s">
        <v>1380</v>
      </c>
      <c r="X82" s="401" t="s">
        <v>1380</v>
      </c>
      <c r="Y82" s="355">
        <v>2.274335522356E-2</v>
      </c>
      <c r="Z82" s="355">
        <v>2.274335522356E-2</v>
      </c>
      <c r="AA82" s="355">
        <v>6.3170511258699999E-3</v>
      </c>
      <c r="AB82" s="355">
        <v>6.3170511258699999E-3</v>
      </c>
      <c r="AC82" s="355">
        <v>0</v>
      </c>
      <c r="AD82" s="355">
        <v>0</v>
      </c>
      <c r="AE82" s="356">
        <v>1.0959816244529999E-2</v>
      </c>
      <c r="AF82" s="356">
        <v>1.0959816244529999E-2</v>
      </c>
      <c r="AG82" s="360">
        <v>968</v>
      </c>
      <c r="AH82" s="358">
        <v>760</v>
      </c>
      <c r="AI82" s="202" t="s">
        <v>2481</v>
      </c>
      <c r="AJ82" s="361"/>
    </row>
    <row r="83" spans="2:36" x14ac:dyDescent="0.2">
      <c r="B83" s="283">
        <v>41346</v>
      </c>
      <c r="C83" s="401" t="s">
        <v>1380</v>
      </c>
      <c r="D83" s="401" t="s">
        <v>1380</v>
      </c>
      <c r="E83" s="355">
        <v>1.475441276644E-2</v>
      </c>
      <c r="F83" s="355">
        <v>1.475441276644E-2</v>
      </c>
      <c r="G83" s="355">
        <v>0.93850945101584005</v>
      </c>
      <c r="H83" s="355">
        <v>0.93850945101584005</v>
      </c>
      <c r="I83" s="355">
        <v>4.7758770075599999E-3</v>
      </c>
      <c r="J83" s="355">
        <v>4.7758770075599999E-3</v>
      </c>
      <c r="K83" s="355">
        <v>0.26400887095366998</v>
      </c>
      <c r="L83" s="355">
        <v>0.26400887095366998</v>
      </c>
      <c r="M83" s="401" t="s">
        <v>1380</v>
      </c>
      <c r="N83" s="401" t="s">
        <v>1380</v>
      </c>
      <c r="O83" s="355">
        <v>6.2826948130000006E-5</v>
      </c>
      <c r="P83" s="355">
        <v>6.2826948130000006E-5</v>
      </c>
      <c r="Q83" s="355">
        <v>1.39947734507E-2</v>
      </c>
      <c r="R83" s="355">
        <v>1.39947734507E-2</v>
      </c>
      <c r="S83" s="355">
        <v>3.348555308E-5</v>
      </c>
      <c r="T83" s="355">
        <v>3.348555308E-5</v>
      </c>
      <c r="U83" s="355">
        <v>3.8609053796300002E-3</v>
      </c>
      <c r="V83" s="355">
        <v>3.8609053796300002E-3</v>
      </c>
      <c r="W83" s="401" t="s">
        <v>1380</v>
      </c>
      <c r="X83" s="401" t="s">
        <v>1380</v>
      </c>
      <c r="Y83" s="355">
        <v>0</v>
      </c>
      <c r="Z83" s="355">
        <v>0</v>
      </c>
      <c r="AA83" s="355">
        <v>1.529158643455E-2</v>
      </c>
      <c r="AB83" s="355">
        <v>1.529158643455E-2</v>
      </c>
      <c r="AC83" s="355">
        <v>0</v>
      </c>
      <c r="AD83" s="355">
        <v>0</v>
      </c>
      <c r="AE83" s="356">
        <v>4.1790676101499998E-3</v>
      </c>
      <c r="AF83" s="356">
        <v>4.1790676101499998E-3</v>
      </c>
      <c r="AG83" s="360">
        <v>395</v>
      </c>
      <c r="AH83" s="358">
        <v>160</v>
      </c>
      <c r="AI83" s="202" t="s">
        <v>2481</v>
      </c>
      <c r="AJ83" s="361"/>
    </row>
    <row r="84" spans="2:36" x14ac:dyDescent="0.2">
      <c r="B84" s="283">
        <v>41347</v>
      </c>
      <c r="C84" s="401" t="s">
        <v>1380</v>
      </c>
      <c r="D84" s="401" t="s">
        <v>1380</v>
      </c>
      <c r="E84" s="355">
        <v>2.6317877904090001E-2</v>
      </c>
      <c r="F84" s="355">
        <v>2.6317877904090001E-2</v>
      </c>
      <c r="G84" s="355">
        <v>0.1137413054584</v>
      </c>
      <c r="H84" s="355">
        <v>0.1137413054584</v>
      </c>
      <c r="I84" s="355">
        <v>5.3865697817999998E-2</v>
      </c>
      <c r="J84" s="355">
        <v>5.3865697817999998E-2</v>
      </c>
      <c r="K84" s="355">
        <v>5.9045271666239997E-2</v>
      </c>
      <c r="L84" s="355">
        <v>5.9045271666239997E-2</v>
      </c>
      <c r="M84" s="401" t="s">
        <v>1380</v>
      </c>
      <c r="N84" s="401" t="s">
        <v>1380</v>
      </c>
      <c r="O84" s="355">
        <v>2.1162761476E-4</v>
      </c>
      <c r="P84" s="355">
        <v>2.1162761476E-4</v>
      </c>
      <c r="Q84" s="355">
        <v>7.6138641096999997E-4</v>
      </c>
      <c r="R84" s="355">
        <v>7.6138641096999997E-4</v>
      </c>
      <c r="S84" s="355">
        <v>7.1993939115000004E-4</v>
      </c>
      <c r="T84" s="355">
        <v>7.1993939115000004E-4</v>
      </c>
      <c r="U84" s="355">
        <v>5.2490055752000002E-4</v>
      </c>
      <c r="V84" s="355">
        <v>5.2490055752000002E-4</v>
      </c>
      <c r="W84" s="401" t="s">
        <v>1380</v>
      </c>
      <c r="X84" s="401" t="s">
        <v>1380</v>
      </c>
      <c r="Y84" s="355">
        <v>0</v>
      </c>
      <c r="Z84" s="355">
        <v>0</v>
      </c>
      <c r="AA84" s="355">
        <v>1.56207018509E-3</v>
      </c>
      <c r="AB84" s="355">
        <v>1.56207018509E-3</v>
      </c>
      <c r="AC84" s="355">
        <v>0</v>
      </c>
      <c r="AD84" s="355">
        <v>0</v>
      </c>
      <c r="AE84" s="356">
        <v>4.2690122069999998E-4</v>
      </c>
      <c r="AF84" s="356">
        <v>4.2690122069999998E-4</v>
      </c>
      <c r="AG84" s="360">
        <v>364</v>
      </c>
      <c r="AH84" s="358">
        <v>98</v>
      </c>
      <c r="AI84" s="202" t="s">
        <v>2481</v>
      </c>
      <c r="AJ84" s="361"/>
    </row>
    <row r="85" spans="2:36" x14ac:dyDescent="0.2">
      <c r="B85" s="283">
        <v>41348</v>
      </c>
      <c r="C85" s="401" t="s">
        <v>1380</v>
      </c>
      <c r="D85" s="401" t="s">
        <v>1380</v>
      </c>
      <c r="E85" s="355">
        <v>0.72747323241341</v>
      </c>
      <c r="F85" s="355">
        <v>2.0283184201999999E-2</v>
      </c>
      <c r="G85" s="355">
        <v>2.1582357448815199</v>
      </c>
      <c r="H85" s="355">
        <v>0.32065174676779001</v>
      </c>
      <c r="I85" s="355">
        <v>1.20376377616582</v>
      </c>
      <c r="J85" s="355">
        <v>3.730290612744E-2</v>
      </c>
      <c r="K85" s="355">
        <v>1.2712473973121301</v>
      </c>
      <c r="L85" s="355">
        <v>0.10783014701243</v>
      </c>
      <c r="M85" s="401" t="s">
        <v>1380</v>
      </c>
      <c r="N85" s="401" t="s">
        <v>1380</v>
      </c>
      <c r="O85" s="355">
        <v>8.1675032570799992E-3</v>
      </c>
      <c r="P85" s="355">
        <v>2.215476592E-4</v>
      </c>
      <c r="Q85" s="355">
        <v>2.3386843242820001E-2</v>
      </c>
      <c r="R85" s="355">
        <v>2.5052069006199999E-3</v>
      </c>
      <c r="S85" s="355">
        <v>1.370396259664E-2</v>
      </c>
      <c r="T85" s="355">
        <v>7.2831077942000003E-4</v>
      </c>
      <c r="U85" s="355">
        <v>1.4102507306320001E-2</v>
      </c>
      <c r="V85" s="355">
        <v>1.00818495831E-3</v>
      </c>
      <c r="W85" s="401" t="s">
        <v>1380</v>
      </c>
      <c r="X85" s="401" t="s">
        <v>1380</v>
      </c>
      <c r="Y85" s="355">
        <v>0</v>
      </c>
      <c r="Z85" s="355">
        <v>0</v>
      </c>
      <c r="AA85" s="355">
        <v>3.12414037018E-3</v>
      </c>
      <c r="AB85" s="355">
        <v>3.12414037018E-3</v>
      </c>
      <c r="AC85" s="355">
        <v>7.9570045498500008E-3</v>
      </c>
      <c r="AD85" s="355">
        <v>7.9570045498500008E-3</v>
      </c>
      <c r="AE85" s="356">
        <v>3.4058125688800002E-3</v>
      </c>
      <c r="AF85" s="356">
        <v>3.4058125688800002E-3</v>
      </c>
      <c r="AG85" s="360">
        <v>818</v>
      </c>
      <c r="AH85" s="358">
        <v>507</v>
      </c>
      <c r="AI85" s="202" t="s">
        <v>2481</v>
      </c>
      <c r="AJ85" s="361" t="s">
        <v>1797</v>
      </c>
    </row>
    <row r="86" spans="2:36" x14ac:dyDescent="0.2">
      <c r="B86" s="283">
        <v>41349</v>
      </c>
      <c r="C86" s="401" t="s">
        <v>1380</v>
      </c>
      <c r="D86" s="401" t="s">
        <v>1380</v>
      </c>
      <c r="E86" s="355">
        <v>3.7153873116020003E-2</v>
      </c>
      <c r="F86" s="355">
        <v>3.7153873116020003E-2</v>
      </c>
      <c r="G86" s="355">
        <v>2.7663182300467701</v>
      </c>
      <c r="H86" s="355">
        <v>2.7663182300467701</v>
      </c>
      <c r="I86" s="355">
        <v>1.1950826465306901</v>
      </c>
      <c r="J86" s="355">
        <v>1.1950826465306901</v>
      </c>
      <c r="K86" s="355">
        <v>1.15438922920165</v>
      </c>
      <c r="L86" s="355">
        <v>1.15438922920165</v>
      </c>
      <c r="M86" s="401" t="s">
        <v>1380</v>
      </c>
      <c r="N86" s="401" t="s">
        <v>1380</v>
      </c>
      <c r="O86" s="355">
        <v>3.0752137770000002E-4</v>
      </c>
      <c r="P86" s="355">
        <v>3.0752137770000002E-4</v>
      </c>
      <c r="Q86" s="355">
        <v>2.0562345266629999E-2</v>
      </c>
      <c r="R86" s="355">
        <v>2.0562345266629999E-2</v>
      </c>
      <c r="S86" s="355">
        <v>1.504757041384E-2</v>
      </c>
      <c r="T86" s="355">
        <v>1.504757041384E-2</v>
      </c>
      <c r="U86" s="355">
        <v>1.057050381056E-2</v>
      </c>
      <c r="V86" s="355">
        <v>1.057050381056E-2</v>
      </c>
      <c r="W86" s="401" t="s">
        <v>1380</v>
      </c>
      <c r="X86" s="401" t="s">
        <v>1380</v>
      </c>
      <c r="Y86" s="355">
        <v>0</v>
      </c>
      <c r="Z86" s="355">
        <v>0</v>
      </c>
      <c r="AA86" s="355">
        <v>9.3183872362199993E-3</v>
      </c>
      <c r="AB86" s="355">
        <v>9.3183872362199993E-3</v>
      </c>
      <c r="AC86" s="355">
        <v>2.109589843832E-2</v>
      </c>
      <c r="AD86" s="355">
        <v>2.109589843832E-2</v>
      </c>
      <c r="AE86" s="356">
        <v>9.3126219118500001E-3</v>
      </c>
      <c r="AF86" s="356">
        <v>9.3126219118500001E-3</v>
      </c>
      <c r="AG86" s="360">
        <v>478</v>
      </c>
      <c r="AH86" s="358">
        <v>194</v>
      </c>
      <c r="AI86" s="202" t="s">
        <v>2481</v>
      </c>
      <c r="AJ86" s="361"/>
    </row>
    <row r="87" spans="2:36" x14ac:dyDescent="0.2">
      <c r="B87" s="283">
        <v>41350</v>
      </c>
      <c r="C87" s="401" t="s">
        <v>1380</v>
      </c>
      <c r="D87" s="401" t="s">
        <v>1380</v>
      </c>
      <c r="E87" s="355">
        <v>3.3423936405900002E-2</v>
      </c>
      <c r="F87" s="355">
        <v>3.3423936405900002E-2</v>
      </c>
      <c r="G87" s="355">
        <v>0.80128305890675</v>
      </c>
      <c r="H87" s="355">
        <v>0.80128305890675</v>
      </c>
      <c r="I87" s="355">
        <v>9.4973399913799994E-3</v>
      </c>
      <c r="J87" s="355">
        <v>9.4973399913799994E-3</v>
      </c>
      <c r="K87" s="355">
        <v>0.23559980292735999</v>
      </c>
      <c r="L87" s="355">
        <v>0.23559980292735999</v>
      </c>
      <c r="M87" s="401" t="s">
        <v>1380</v>
      </c>
      <c r="N87" s="401" t="s">
        <v>1380</v>
      </c>
      <c r="O87" s="355">
        <v>9.5893762940000007E-5</v>
      </c>
      <c r="P87" s="355">
        <v>9.5893762940000007E-5</v>
      </c>
      <c r="Q87" s="355">
        <v>6.8426533579599999E-3</v>
      </c>
      <c r="R87" s="355">
        <v>6.8426533579599999E-3</v>
      </c>
      <c r="S87" s="355">
        <v>7.5342494420000002E-5</v>
      </c>
      <c r="T87" s="355">
        <v>7.5342494420000002E-5</v>
      </c>
      <c r="U87" s="355">
        <v>1.9331376031499999E-3</v>
      </c>
      <c r="V87" s="355">
        <v>1.9331376031499999E-3</v>
      </c>
      <c r="W87" s="401" t="s">
        <v>1380</v>
      </c>
      <c r="X87" s="401" t="s">
        <v>1380</v>
      </c>
      <c r="Y87" s="355">
        <v>0</v>
      </c>
      <c r="Z87" s="355">
        <v>0</v>
      </c>
      <c r="AA87" s="355">
        <v>0</v>
      </c>
      <c r="AB87" s="355">
        <v>0</v>
      </c>
      <c r="AC87" s="355">
        <v>2.8462720115200002E-3</v>
      </c>
      <c r="AD87" s="355">
        <v>2.8462720115200002E-3</v>
      </c>
      <c r="AE87" s="356">
        <v>9.1287053482000001E-4</v>
      </c>
      <c r="AF87" s="356">
        <v>9.1287053482000001E-4</v>
      </c>
      <c r="AG87" s="360">
        <v>184</v>
      </c>
      <c r="AH87" s="358">
        <v>14</v>
      </c>
      <c r="AI87" s="202" t="s">
        <v>2481</v>
      </c>
      <c r="AJ87" s="361"/>
    </row>
    <row r="88" spans="2:36" x14ac:dyDescent="0.2">
      <c r="B88" s="283">
        <v>41351</v>
      </c>
      <c r="C88" s="401" t="s">
        <v>1380</v>
      </c>
      <c r="D88" s="401" t="s">
        <v>1380</v>
      </c>
      <c r="E88" s="355">
        <v>3.6204855531089999E-2</v>
      </c>
      <c r="F88" s="355">
        <v>3.6204855531089999E-2</v>
      </c>
      <c r="G88" s="355">
        <v>9.1155145989699995E-2</v>
      </c>
      <c r="H88" s="355">
        <v>9.1155145989699995E-2</v>
      </c>
      <c r="I88" s="355">
        <v>3.1936846246899998E-3</v>
      </c>
      <c r="J88" s="355">
        <v>3.1936846246899998E-3</v>
      </c>
      <c r="K88" s="355">
        <v>4.0634820909569998E-2</v>
      </c>
      <c r="L88" s="355">
        <v>4.0634820909569998E-2</v>
      </c>
      <c r="M88" s="401" t="s">
        <v>1380</v>
      </c>
      <c r="N88" s="401" t="s">
        <v>1380</v>
      </c>
      <c r="O88" s="355">
        <v>2.215476592E-4</v>
      </c>
      <c r="P88" s="355">
        <v>2.215476592E-4</v>
      </c>
      <c r="Q88" s="355">
        <v>9.0875152276999999E-4</v>
      </c>
      <c r="R88" s="355">
        <v>9.0875152276999999E-4</v>
      </c>
      <c r="S88" s="355">
        <v>3.7671247210000001E-5</v>
      </c>
      <c r="T88" s="355">
        <v>3.7671247210000001E-5</v>
      </c>
      <c r="U88" s="355">
        <v>3.5038119057000003E-4</v>
      </c>
      <c r="V88" s="355">
        <v>3.5038119057000003E-4</v>
      </c>
      <c r="W88" s="401" t="s">
        <v>1380</v>
      </c>
      <c r="X88" s="401" t="s">
        <v>1380</v>
      </c>
      <c r="Y88" s="355">
        <v>9.0272404420400007E-3</v>
      </c>
      <c r="Z88" s="355">
        <v>9.0272404420400007E-3</v>
      </c>
      <c r="AA88" s="355">
        <v>8.0412229339400006E-3</v>
      </c>
      <c r="AB88" s="355">
        <v>8.0412229339400006E-3</v>
      </c>
      <c r="AC88" s="355">
        <v>0</v>
      </c>
      <c r="AD88" s="355">
        <v>0</v>
      </c>
      <c r="AE88" s="356">
        <v>5.8625082728900003E-3</v>
      </c>
      <c r="AF88" s="356">
        <v>5.8625082728900003E-3</v>
      </c>
      <c r="AG88" s="360">
        <v>334</v>
      </c>
      <c r="AH88" s="358">
        <v>80</v>
      </c>
      <c r="AI88" s="202" t="s">
        <v>2481</v>
      </c>
      <c r="AJ88" s="361"/>
    </row>
    <row r="89" spans="2:36" x14ac:dyDescent="0.2">
      <c r="B89" s="283">
        <v>41352</v>
      </c>
      <c r="C89" s="401" t="s">
        <v>1380</v>
      </c>
      <c r="D89" s="401" t="s">
        <v>1380</v>
      </c>
      <c r="E89" s="355">
        <v>6.5571493760290006E-2</v>
      </c>
      <c r="F89" s="355">
        <v>6.5571493760290006E-2</v>
      </c>
      <c r="G89" s="355">
        <v>5.4515267025580003E-2</v>
      </c>
      <c r="H89" s="355">
        <v>5.4515267025580003E-2</v>
      </c>
      <c r="I89" s="355">
        <v>0.35590957226392</v>
      </c>
      <c r="J89" s="355">
        <v>0.35590957226392</v>
      </c>
      <c r="K89" s="355">
        <v>0.15566859040707001</v>
      </c>
      <c r="L89" s="355">
        <v>0.15566859040707001</v>
      </c>
      <c r="M89" s="401" t="s">
        <v>1380</v>
      </c>
      <c r="N89" s="401" t="s">
        <v>1380</v>
      </c>
      <c r="O89" s="355">
        <v>4.1002850358999999E-4</v>
      </c>
      <c r="P89" s="355">
        <v>4.1002850358999999E-4</v>
      </c>
      <c r="Q89" s="355">
        <v>6.3366998073999996E-4</v>
      </c>
      <c r="R89" s="355">
        <v>6.3366998073999996E-4</v>
      </c>
      <c r="S89" s="355">
        <v>6.2827268960100003E-3</v>
      </c>
      <c r="T89" s="355">
        <v>6.2827268960100003E-3</v>
      </c>
      <c r="U89" s="355">
        <v>2.3546689971700001E-3</v>
      </c>
      <c r="V89" s="355">
        <v>2.3546689971700001E-3</v>
      </c>
      <c r="W89" s="401" t="s">
        <v>1380</v>
      </c>
      <c r="X89" s="401" t="s">
        <v>1380</v>
      </c>
      <c r="Y89" s="355">
        <v>0</v>
      </c>
      <c r="Z89" s="355">
        <v>0</v>
      </c>
      <c r="AA89" s="355">
        <v>2.040515581404E-2</v>
      </c>
      <c r="AB89" s="355">
        <v>2.040515581404E-2</v>
      </c>
      <c r="AC89" s="355">
        <v>0</v>
      </c>
      <c r="AD89" s="355">
        <v>0</v>
      </c>
      <c r="AE89" s="356">
        <v>5.5765650024200003E-3</v>
      </c>
      <c r="AF89" s="356">
        <v>5.5765650024200003E-3</v>
      </c>
      <c r="AG89" s="360">
        <v>382</v>
      </c>
      <c r="AH89" s="358">
        <v>52</v>
      </c>
      <c r="AI89" s="202" t="s">
        <v>2481</v>
      </c>
      <c r="AJ89" s="361"/>
    </row>
    <row r="90" spans="2:36" x14ac:dyDescent="0.2">
      <c r="B90" s="283">
        <v>41353</v>
      </c>
      <c r="C90" s="401" t="s">
        <v>1380</v>
      </c>
      <c r="D90" s="401" t="s">
        <v>1380</v>
      </c>
      <c r="E90" s="355">
        <v>0.13335185074962</v>
      </c>
      <c r="F90" s="355">
        <v>0.13335185074962</v>
      </c>
      <c r="G90" s="355">
        <v>0.27866742641568998</v>
      </c>
      <c r="H90" s="355">
        <v>0.27866742641568998</v>
      </c>
      <c r="I90" s="355">
        <v>3.8558614367810003E-2</v>
      </c>
      <c r="J90" s="355">
        <v>3.8558614367810003E-2</v>
      </c>
      <c r="K90" s="355">
        <v>0.14266287019921001</v>
      </c>
      <c r="L90" s="355">
        <v>0.14266287019921001</v>
      </c>
      <c r="M90" s="401" t="s">
        <v>1380</v>
      </c>
      <c r="N90" s="401" t="s">
        <v>1380</v>
      </c>
      <c r="O90" s="355">
        <v>7.1424319980999997E-4</v>
      </c>
      <c r="P90" s="355">
        <v>7.1424319980999997E-4</v>
      </c>
      <c r="Q90" s="355">
        <v>2.72134239793E-3</v>
      </c>
      <c r="R90" s="355">
        <v>2.72134239793E-3</v>
      </c>
      <c r="S90" s="355">
        <v>3.0555567182000002E-4</v>
      </c>
      <c r="T90" s="355">
        <v>3.0555567182000002E-4</v>
      </c>
      <c r="U90" s="355">
        <v>1.1316909718400001E-3</v>
      </c>
      <c r="V90" s="355">
        <v>1.1316909718400001E-3</v>
      </c>
      <c r="W90" s="401" t="s">
        <v>1380</v>
      </c>
      <c r="X90" s="401" t="s">
        <v>1380</v>
      </c>
      <c r="Y90" s="355">
        <v>0</v>
      </c>
      <c r="Z90" s="355">
        <v>0</v>
      </c>
      <c r="AA90" s="355">
        <v>3.3879239203049999E-2</v>
      </c>
      <c r="AB90" s="355">
        <v>3.3879239203049999E-2</v>
      </c>
      <c r="AC90" s="355">
        <v>0</v>
      </c>
      <c r="AD90" s="355">
        <v>0</v>
      </c>
      <c r="AE90" s="356">
        <v>9.2589236450899993E-3</v>
      </c>
      <c r="AF90" s="356">
        <v>9.2589236450899993E-3</v>
      </c>
      <c r="AG90" s="360">
        <v>376</v>
      </c>
      <c r="AH90" s="358">
        <v>50</v>
      </c>
      <c r="AI90" s="202" t="s">
        <v>2481</v>
      </c>
      <c r="AJ90" s="361"/>
    </row>
    <row r="91" spans="2:36" x14ac:dyDescent="0.2">
      <c r="B91" s="283">
        <v>41354</v>
      </c>
      <c r="C91" s="401" t="s">
        <v>1380</v>
      </c>
      <c r="D91" s="401" t="s">
        <v>1380</v>
      </c>
      <c r="E91" s="355">
        <v>0.31902201588529999</v>
      </c>
      <c r="F91" s="355">
        <v>0.31902201588529999</v>
      </c>
      <c r="G91" s="355">
        <v>27.2038501591543</v>
      </c>
      <c r="H91" s="355">
        <v>27.2038501591543</v>
      </c>
      <c r="I91" s="355">
        <v>9.48051768665057</v>
      </c>
      <c r="J91" s="355">
        <v>9.48051768665057</v>
      </c>
      <c r="K91" s="355">
        <v>10.6047498801857</v>
      </c>
      <c r="L91" s="355">
        <v>10.6047498801857</v>
      </c>
      <c r="M91" s="401" t="s">
        <v>1380</v>
      </c>
      <c r="N91" s="401" t="s">
        <v>1380</v>
      </c>
      <c r="O91" s="355">
        <v>9.4901758492999997E-4</v>
      </c>
      <c r="P91" s="355">
        <v>9.4901758492999997E-4</v>
      </c>
      <c r="Q91" s="355">
        <v>0.13363068338115</v>
      </c>
      <c r="R91" s="355">
        <v>0.13363068338115</v>
      </c>
      <c r="S91" s="355">
        <v>6.0491651633050002E-2</v>
      </c>
      <c r="T91" s="355">
        <v>6.0491651633050002E-2</v>
      </c>
      <c r="U91" s="355">
        <v>5.6306660061779999E-2</v>
      </c>
      <c r="V91" s="355">
        <v>5.6306660061779999E-2</v>
      </c>
      <c r="W91" s="401" t="s">
        <v>1380</v>
      </c>
      <c r="X91" s="401" t="s">
        <v>1380</v>
      </c>
      <c r="Y91" s="355">
        <v>1.195034687089E-2</v>
      </c>
      <c r="Z91" s="355">
        <v>1.195034687089E-2</v>
      </c>
      <c r="AA91" s="355">
        <v>0.20681219790152</v>
      </c>
      <c r="AB91" s="355">
        <v>0.20681219790152</v>
      </c>
      <c r="AC91" s="355">
        <v>0.19782009049471</v>
      </c>
      <c r="AD91" s="355">
        <v>0.19782009049471</v>
      </c>
      <c r="AE91" s="356">
        <v>0.12481759370011999</v>
      </c>
      <c r="AF91" s="356">
        <v>0.12481759370011999</v>
      </c>
      <c r="AG91" s="360">
        <v>2323</v>
      </c>
      <c r="AH91" s="358">
        <v>1709</v>
      </c>
      <c r="AI91" s="202" t="s">
        <v>1379</v>
      </c>
      <c r="AJ91" s="403" t="s">
        <v>1798</v>
      </c>
    </row>
    <row r="92" spans="2:36" x14ac:dyDescent="0.2">
      <c r="B92" s="283">
        <v>41355</v>
      </c>
      <c r="C92" s="401" t="s">
        <v>1380</v>
      </c>
      <c r="D92" s="401" t="s">
        <v>1380</v>
      </c>
      <c r="E92" s="355">
        <v>7.9638116778759996E-2</v>
      </c>
      <c r="F92" s="355">
        <v>7.9638116778759996E-2</v>
      </c>
      <c r="G92" s="355">
        <v>0.84974161983731</v>
      </c>
      <c r="H92" s="355">
        <v>0.84974161983731</v>
      </c>
      <c r="I92" s="355">
        <v>5.136683841965E-2</v>
      </c>
      <c r="J92" s="355">
        <v>5.136683841965E-2</v>
      </c>
      <c r="K92" s="355">
        <v>0.28103390642809001</v>
      </c>
      <c r="L92" s="355">
        <v>0.28103390642809001</v>
      </c>
      <c r="M92" s="401" t="s">
        <v>1380</v>
      </c>
      <c r="N92" s="401" t="s">
        <v>1380</v>
      </c>
      <c r="O92" s="355">
        <v>5.0922894800999995E-4</v>
      </c>
      <c r="P92" s="355">
        <v>5.0922894800999995E-4</v>
      </c>
      <c r="Q92" s="355">
        <v>9.7015365268999995E-3</v>
      </c>
      <c r="R92" s="355">
        <v>9.7015365268999995E-3</v>
      </c>
      <c r="S92" s="355">
        <v>5.3576884922999996E-4</v>
      </c>
      <c r="T92" s="355">
        <v>5.3576884922999996E-4</v>
      </c>
      <c r="U92" s="355">
        <v>3.0299247016099999E-3</v>
      </c>
      <c r="V92" s="355">
        <v>3.0299247016099999E-3</v>
      </c>
      <c r="W92" s="401" t="s">
        <v>1380</v>
      </c>
      <c r="X92" s="401" t="s">
        <v>1380</v>
      </c>
      <c r="Y92" s="355">
        <v>0</v>
      </c>
      <c r="Z92" s="355">
        <v>0</v>
      </c>
      <c r="AA92" s="355">
        <v>4.8930129288320003E-2</v>
      </c>
      <c r="AB92" s="355">
        <v>4.8930129288320003E-2</v>
      </c>
      <c r="AC92" s="355">
        <v>1.29756518172E-3</v>
      </c>
      <c r="AD92" s="355">
        <v>1.29756518172E-3</v>
      </c>
      <c r="AE92" s="356">
        <v>1.378837244581E-2</v>
      </c>
      <c r="AF92" s="356">
        <v>1.378837244581E-2</v>
      </c>
      <c r="AG92" s="360">
        <v>685</v>
      </c>
      <c r="AH92" s="358">
        <v>282</v>
      </c>
      <c r="AI92" s="202" t="s">
        <v>2481</v>
      </c>
      <c r="AJ92" s="361"/>
    </row>
    <row r="93" spans="2:36" x14ac:dyDescent="0.2">
      <c r="B93" s="283">
        <v>41356</v>
      </c>
      <c r="C93" s="401" t="s">
        <v>1380</v>
      </c>
      <c r="D93" s="401" t="s">
        <v>1380</v>
      </c>
      <c r="E93" s="355">
        <v>0.24413560039415999</v>
      </c>
      <c r="F93" s="355">
        <v>0.24413560039415999</v>
      </c>
      <c r="G93" s="355">
        <v>0.77509136636931997</v>
      </c>
      <c r="H93" s="355">
        <v>0.77509136636931997</v>
      </c>
      <c r="I93" s="355">
        <v>0.26831136541528</v>
      </c>
      <c r="J93" s="355">
        <v>0.26831136541528</v>
      </c>
      <c r="K93" s="355">
        <v>0.39699531348376998</v>
      </c>
      <c r="L93" s="355">
        <v>0.39699531348376998</v>
      </c>
      <c r="M93" s="401" t="s">
        <v>1380</v>
      </c>
      <c r="N93" s="401" t="s">
        <v>1380</v>
      </c>
      <c r="O93" s="355">
        <v>7.2945393462000001E-3</v>
      </c>
      <c r="P93" s="355">
        <v>7.2945393462000001E-3</v>
      </c>
      <c r="Q93" s="355">
        <v>7.2601878414000004E-3</v>
      </c>
      <c r="R93" s="355">
        <v>7.2601878414000004E-3</v>
      </c>
      <c r="S93" s="355">
        <v>4.0433805340100003E-3</v>
      </c>
      <c r="T93" s="355">
        <v>4.0433805340100003E-3</v>
      </c>
      <c r="U93" s="355">
        <v>6.2424235101800002E-3</v>
      </c>
      <c r="V93" s="355">
        <v>6.2424235101800002E-3</v>
      </c>
      <c r="W93" s="401" t="s">
        <v>1380</v>
      </c>
      <c r="X93" s="401" t="s">
        <v>1380</v>
      </c>
      <c r="Y93" s="355">
        <v>0</v>
      </c>
      <c r="Z93" s="355">
        <v>0</v>
      </c>
      <c r="AA93" s="355">
        <v>9.3134750658200004E-3</v>
      </c>
      <c r="AB93" s="355">
        <v>9.3134750658200004E-3</v>
      </c>
      <c r="AC93" s="355">
        <v>4.2694080172800001E-3</v>
      </c>
      <c r="AD93" s="355">
        <v>4.2694080172800001E-3</v>
      </c>
      <c r="AE93" s="356">
        <v>3.9146036463799999E-3</v>
      </c>
      <c r="AF93" s="356">
        <v>3.9146036463799999E-3</v>
      </c>
      <c r="AG93" s="360">
        <v>294</v>
      </c>
      <c r="AH93" s="358">
        <v>111</v>
      </c>
      <c r="AI93" s="202" t="s">
        <v>2481</v>
      </c>
      <c r="AJ93" s="361"/>
    </row>
    <row r="94" spans="2:36" x14ac:dyDescent="0.2">
      <c r="B94" s="283">
        <v>41357</v>
      </c>
      <c r="C94" s="401" t="s">
        <v>1380</v>
      </c>
      <c r="D94" s="401" t="s">
        <v>1380</v>
      </c>
      <c r="E94" s="355">
        <v>4.2447870166459997E-2</v>
      </c>
      <c r="F94" s="355">
        <v>4.2447870166459997E-2</v>
      </c>
      <c r="G94" s="355">
        <v>0.49831021338468001</v>
      </c>
      <c r="H94" s="355">
        <v>0.49831021338468001</v>
      </c>
      <c r="I94" s="355">
        <v>1.07949051731E-2</v>
      </c>
      <c r="J94" s="355">
        <v>1.07949051731E-2</v>
      </c>
      <c r="K94" s="355">
        <v>0.15687948632238</v>
      </c>
      <c r="L94" s="355">
        <v>0.15687948632238</v>
      </c>
      <c r="M94" s="401" t="s">
        <v>1380</v>
      </c>
      <c r="N94" s="401" t="s">
        <v>1380</v>
      </c>
      <c r="O94" s="355">
        <v>1.11435165896E-3</v>
      </c>
      <c r="P94" s="355">
        <v>1.11435165896E-3</v>
      </c>
      <c r="Q94" s="355">
        <v>1.3862144850079999E-2</v>
      </c>
      <c r="R94" s="355">
        <v>1.3862144850079999E-2</v>
      </c>
      <c r="S94" s="355">
        <v>1.4649929471E-4</v>
      </c>
      <c r="T94" s="355">
        <v>1.4649929471E-4</v>
      </c>
      <c r="U94" s="355">
        <v>4.2878066003200002E-3</v>
      </c>
      <c r="V94" s="355">
        <v>4.2878066003200002E-3</v>
      </c>
      <c r="W94" s="401" t="s">
        <v>1380</v>
      </c>
      <c r="X94" s="401" t="s">
        <v>1380</v>
      </c>
      <c r="Y94" s="355">
        <v>1.9410220291099999E-3</v>
      </c>
      <c r="Z94" s="355">
        <v>1.9410220291099999E-3</v>
      </c>
      <c r="AA94" s="355">
        <v>4.3865681612800002E-3</v>
      </c>
      <c r="AB94" s="355">
        <v>4.3865681612800002E-3</v>
      </c>
      <c r="AC94" s="355">
        <v>2.3481744095000001E-3</v>
      </c>
      <c r="AD94" s="355">
        <v>2.3481744095000001E-3</v>
      </c>
      <c r="AE94" s="356">
        <v>2.7399540611300001E-3</v>
      </c>
      <c r="AF94" s="356">
        <v>2.7399540611300001E-3</v>
      </c>
      <c r="AG94" s="360">
        <v>190</v>
      </c>
      <c r="AH94" s="358">
        <v>34</v>
      </c>
      <c r="AI94" s="202" t="s">
        <v>2481</v>
      </c>
      <c r="AJ94" s="361"/>
    </row>
    <row r="95" spans="2:36" x14ac:dyDescent="0.2">
      <c r="B95" s="283">
        <v>41358</v>
      </c>
      <c r="C95" s="401" t="s">
        <v>1380</v>
      </c>
      <c r="D95" s="401" t="s">
        <v>1380</v>
      </c>
      <c r="E95" s="355">
        <v>0.15964327520186999</v>
      </c>
      <c r="F95" s="355">
        <v>0.15964327520186999</v>
      </c>
      <c r="G95" s="355">
        <v>0.90165343655440999</v>
      </c>
      <c r="H95" s="355">
        <v>0.90165343655440999</v>
      </c>
      <c r="I95" s="355">
        <v>0.10935125926608</v>
      </c>
      <c r="J95" s="355">
        <v>0.10935125926608</v>
      </c>
      <c r="K95" s="355">
        <v>0.34629877984113</v>
      </c>
      <c r="L95" s="355">
        <v>0.34629877984113</v>
      </c>
      <c r="M95" s="401" t="s">
        <v>1380</v>
      </c>
      <c r="N95" s="401" t="s">
        <v>1380</v>
      </c>
      <c r="O95" s="355">
        <v>7.4731001462000003E-4</v>
      </c>
      <c r="P95" s="355">
        <v>7.4731001462000003E-4</v>
      </c>
      <c r="Q95" s="355">
        <v>1.356250245609E-2</v>
      </c>
      <c r="R95" s="355">
        <v>1.356250245609E-2</v>
      </c>
      <c r="S95" s="355">
        <v>8.8318146240000004E-4</v>
      </c>
      <c r="T95" s="355">
        <v>8.8318146240000004E-4</v>
      </c>
      <c r="U95" s="355">
        <v>4.2931764269999997E-3</v>
      </c>
      <c r="V95" s="355">
        <v>4.2931764269999997E-3</v>
      </c>
      <c r="W95" s="401" t="s">
        <v>1380</v>
      </c>
      <c r="X95" s="401" t="s">
        <v>1380</v>
      </c>
      <c r="Y95" s="355">
        <v>9.536800058198E-2</v>
      </c>
      <c r="Z95" s="355">
        <v>9.536800058198E-2</v>
      </c>
      <c r="AA95" s="355">
        <v>1.8405902463939999E-2</v>
      </c>
      <c r="AB95" s="355">
        <v>1.8405902463939999E-2</v>
      </c>
      <c r="AC95" s="355">
        <v>5.6971482865859999E-2</v>
      </c>
      <c r="AD95" s="355">
        <v>5.6971482865859999E-2</v>
      </c>
      <c r="AE95" s="356">
        <v>6.2020155644430003E-2</v>
      </c>
      <c r="AF95" s="356">
        <v>6.2020155644430003E-2</v>
      </c>
      <c r="AG95" s="360">
        <v>435</v>
      </c>
      <c r="AH95" s="358">
        <v>100</v>
      </c>
      <c r="AI95" s="202" t="s">
        <v>2481</v>
      </c>
      <c r="AJ95" s="361"/>
    </row>
    <row r="96" spans="2:36" x14ac:dyDescent="0.2">
      <c r="B96" s="283">
        <v>41359</v>
      </c>
      <c r="C96" s="401" t="s">
        <v>1380</v>
      </c>
      <c r="D96" s="401" t="s">
        <v>1380</v>
      </c>
      <c r="E96" s="355">
        <v>2.87019952516E-3</v>
      </c>
      <c r="F96" s="355">
        <v>2.87019952516E-3</v>
      </c>
      <c r="G96" s="355">
        <v>0.11801980587103</v>
      </c>
      <c r="H96" s="355">
        <v>0.11801980587103</v>
      </c>
      <c r="I96" s="355">
        <v>3.1062036172770001E-2</v>
      </c>
      <c r="J96" s="355">
        <v>3.1062036172770001E-2</v>
      </c>
      <c r="K96" s="355">
        <v>4.338148725405E-2</v>
      </c>
      <c r="L96" s="355">
        <v>4.338148725405E-2</v>
      </c>
      <c r="M96" s="401" t="s">
        <v>1380</v>
      </c>
      <c r="N96" s="401" t="s">
        <v>1380</v>
      </c>
      <c r="O96" s="355">
        <v>9.5893762940000007E-5</v>
      </c>
      <c r="P96" s="355">
        <v>9.5893762940000007E-5</v>
      </c>
      <c r="Q96" s="355">
        <v>4.470075058E-4</v>
      </c>
      <c r="R96" s="355">
        <v>4.470075058E-4</v>
      </c>
      <c r="S96" s="355">
        <v>3.5159830730999999E-4</v>
      </c>
      <c r="T96" s="355">
        <v>3.5159830730999999E-4</v>
      </c>
      <c r="U96" s="355">
        <v>2.7386116044999999E-4</v>
      </c>
      <c r="V96" s="355">
        <v>2.7386116044999999E-4</v>
      </c>
      <c r="W96" s="401" t="s">
        <v>1380</v>
      </c>
      <c r="X96" s="401" t="s">
        <v>1380</v>
      </c>
      <c r="Y96" s="355">
        <v>0</v>
      </c>
      <c r="Z96" s="355">
        <v>0</v>
      </c>
      <c r="AA96" s="355">
        <v>3.2027350964800002E-3</v>
      </c>
      <c r="AB96" s="355">
        <v>3.2027350964800002E-3</v>
      </c>
      <c r="AC96" s="355">
        <v>0</v>
      </c>
      <c r="AD96" s="355">
        <v>0</v>
      </c>
      <c r="AE96" s="356">
        <v>8.7528174808999999E-4</v>
      </c>
      <c r="AF96" s="356">
        <v>8.7528174808999999E-4</v>
      </c>
      <c r="AG96" s="360">
        <v>392</v>
      </c>
      <c r="AH96" s="358">
        <v>74</v>
      </c>
      <c r="AI96" s="202" t="s">
        <v>2481</v>
      </c>
      <c r="AJ96" s="361"/>
    </row>
    <row r="97" spans="2:36" x14ac:dyDescent="0.2">
      <c r="B97" s="283">
        <v>41360</v>
      </c>
      <c r="C97" s="401" t="s">
        <v>1380</v>
      </c>
      <c r="D97" s="401" t="s">
        <v>1380</v>
      </c>
      <c r="E97" s="355">
        <v>6.4162847449559995E-2</v>
      </c>
      <c r="F97" s="355">
        <v>6.4162847449559995E-2</v>
      </c>
      <c r="G97" s="355">
        <v>4.4307924313278599</v>
      </c>
      <c r="H97" s="355">
        <v>4.4307924313278599</v>
      </c>
      <c r="I97" s="355">
        <v>0.97228651913490005</v>
      </c>
      <c r="J97" s="355">
        <v>0.97228651913490005</v>
      </c>
      <c r="K97" s="355">
        <v>1.5487855465745199</v>
      </c>
      <c r="L97" s="355">
        <v>1.5487855465745199</v>
      </c>
      <c r="M97" s="401" t="s">
        <v>1380</v>
      </c>
      <c r="N97" s="401" t="s">
        <v>1380</v>
      </c>
      <c r="O97" s="355">
        <v>2.7776124437E-4</v>
      </c>
      <c r="P97" s="355">
        <v>2.7776124437E-4</v>
      </c>
      <c r="Q97" s="355">
        <v>3.4060989507599997E-2</v>
      </c>
      <c r="R97" s="355">
        <v>3.4060989507599997E-2</v>
      </c>
      <c r="S97" s="355">
        <v>1.3595134549139999E-2</v>
      </c>
      <c r="T97" s="355">
        <v>1.3595134549139999E-2</v>
      </c>
      <c r="U97" s="355">
        <v>1.378166016246E-2</v>
      </c>
      <c r="V97" s="355">
        <v>1.378166016246E-2</v>
      </c>
      <c r="W97" s="401" t="s">
        <v>1380</v>
      </c>
      <c r="X97" s="401" t="s">
        <v>1380</v>
      </c>
      <c r="Y97" s="355">
        <v>0</v>
      </c>
      <c r="Z97" s="355">
        <v>0</v>
      </c>
      <c r="AA97" s="355">
        <v>4.3379376743820003E-2</v>
      </c>
      <c r="AB97" s="355">
        <v>4.3379376743820003E-2</v>
      </c>
      <c r="AC97" s="355">
        <v>0</v>
      </c>
      <c r="AD97" s="355">
        <v>0</v>
      </c>
      <c r="AE97" s="356">
        <v>1.185523484266E-2</v>
      </c>
      <c r="AF97" s="356">
        <v>1.185523484266E-2</v>
      </c>
      <c r="AG97" s="360">
        <v>768</v>
      </c>
      <c r="AH97" s="358">
        <v>398</v>
      </c>
      <c r="AI97" s="202" t="s">
        <v>2481</v>
      </c>
      <c r="AJ97" s="361"/>
    </row>
    <row r="98" spans="2:36" x14ac:dyDescent="0.2">
      <c r="B98" s="283">
        <v>41361</v>
      </c>
      <c r="C98" s="401" t="s">
        <v>1380</v>
      </c>
      <c r="D98" s="401" t="s">
        <v>1380</v>
      </c>
      <c r="E98" s="355">
        <v>7.8669259104949998E-2</v>
      </c>
      <c r="F98" s="355">
        <v>7.8669259104949998E-2</v>
      </c>
      <c r="G98" s="355">
        <v>4.5614168664282602</v>
      </c>
      <c r="H98" s="355">
        <v>4.5614168664282602</v>
      </c>
      <c r="I98" s="355">
        <v>0.17535547007437999</v>
      </c>
      <c r="J98" s="355">
        <v>0.17535547007437999</v>
      </c>
      <c r="K98" s="355">
        <v>1.3347778167090201</v>
      </c>
      <c r="L98" s="355">
        <v>1.3347778167090201</v>
      </c>
      <c r="M98" s="401" t="s">
        <v>1380</v>
      </c>
      <c r="N98" s="401" t="s">
        <v>1380</v>
      </c>
      <c r="O98" s="355">
        <v>6.81176385E-4</v>
      </c>
      <c r="P98" s="355">
        <v>6.81176385E-4</v>
      </c>
      <c r="Q98" s="355">
        <v>4.0540142256450001E-2</v>
      </c>
      <c r="R98" s="355">
        <v>4.0540142256450001E-2</v>
      </c>
      <c r="S98" s="355">
        <v>4.2359224642000001E-3</v>
      </c>
      <c r="T98" s="355">
        <v>4.2359224642000001E-3</v>
      </c>
      <c r="U98" s="355">
        <v>1.271440711072E-2</v>
      </c>
      <c r="V98" s="355">
        <v>1.271440711072E-2</v>
      </c>
      <c r="W98" s="401" t="s">
        <v>1380</v>
      </c>
      <c r="X98" s="401" t="s">
        <v>1380</v>
      </c>
      <c r="Y98" s="355">
        <v>7.8269150645799996E-3</v>
      </c>
      <c r="Z98" s="355">
        <v>7.8269150645799996E-3</v>
      </c>
      <c r="AA98" s="355">
        <v>1.9447282587339999E-2</v>
      </c>
      <c r="AB98" s="355">
        <v>1.9447282587339999E-2</v>
      </c>
      <c r="AC98" s="355">
        <v>1.382116203241E-2</v>
      </c>
      <c r="AD98" s="355">
        <v>1.382116203241E-2</v>
      </c>
      <c r="AE98" s="356">
        <v>1.292517280773E-2</v>
      </c>
      <c r="AF98" s="356">
        <v>1.292517280773E-2</v>
      </c>
      <c r="AG98" s="360">
        <v>679</v>
      </c>
      <c r="AH98" s="358">
        <v>172</v>
      </c>
      <c r="AI98" s="202" t="s">
        <v>2481</v>
      </c>
      <c r="AJ98" s="361"/>
    </row>
    <row r="99" spans="2:36" x14ac:dyDescent="0.2">
      <c r="B99" s="283">
        <v>41362</v>
      </c>
      <c r="C99" s="401" t="s">
        <v>1380</v>
      </c>
      <c r="D99" s="401" t="s">
        <v>1380</v>
      </c>
      <c r="E99" s="355">
        <v>0.49427282767559999</v>
      </c>
      <c r="F99" s="355">
        <v>0.49427282767559999</v>
      </c>
      <c r="G99" s="355">
        <v>0.19970428734232001</v>
      </c>
      <c r="H99" s="355">
        <v>0.19970428734232001</v>
      </c>
      <c r="I99" s="355">
        <v>1.718227442248E-2</v>
      </c>
      <c r="J99" s="355">
        <v>1.718227442248E-2</v>
      </c>
      <c r="K99" s="355">
        <v>0.26075475598836001</v>
      </c>
      <c r="L99" s="355">
        <v>0.26075475598836001</v>
      </c>
      <c r="M99" s="401" t="s">
        <v>1380</v>
      </c>
      <c r="N99" s="401" t="s">
        <v>1380</v>
      </c>
      <c r="O99" s="355">
        <v>8.8023861013600008E-3</v>
      </c>
      <c r="P99" s="355">
        <v>8.8023861013600008E-3</v>
      </c>
      <c r="Q99" s="355">
        <v>5.6539081227600001E-3</v>
      </c>
      <c r="R99" s="355">
        <v>5.6539081227600001E-3</v>
      </c>
      <c r="S99" s="355">
        <v>1.5905637711E-4</v>
      </c>
      <c r="T99" s="355">
        <v>1.5905637711E-4</v>
      </c>
      <c r="U99" s="355">
        <v>5.1698006317599998E-3</v>
      </c>
      <c r="V99" s="355">
        <v>5.1698006317599998E-3</v>
      </c>
      <c r="W99" s="401" t="s">
        <v>1380</v>
      </c>
      <c r="X99" s="401" t="s">
        <v>1380</v>
      </c>
      <c r="Y99" s="355">
        <v>0</v>
      </c>
      <c r="Z99" s="355">
        <v>0</v>
      </c>
      <c r="AA99" s="355">
        <v>6.7935316540299997E-3</v>
      </c>
      <c r="AB99" s="355">
        <v>6.7935316540299997E-3</v>
      </c>
      <c r="AC99" s="355">
        <v>1.74543445412E-3</v>
      </c>
      <c r="AD99" s="355">
        <v>1.74543445412E-3</v>
      </c>
      <c r="AE99" s="356">
        <v>2.4164220039399999E-3</v>
      </c>
      <c r="AF99" s="356">
        <v>2.4164220039399999E-3</v>
      </c>
      <c r="AG99" s="360">
        <v>218</v>
      </c>
      <c r="AH99" s="358">
        <v>43</v>
      </c>
      <c r="AI99" s="202" t="s">
        <v>2481</v>
      </c>
      <c r="AJ99" s="361"/>
    </row>
    <row r="100" spans="2:36" x14ac:dyDescent="0.2">
      <c r="B100" s="283">
        <v>41363</v>
      </c>
      <c r="C100" s="401" t="s">
        <v>1380</v>
      </c>
      <c r="D100" s="401" t="s">
        <v>1380</v>
      </c>
      <c r="E100" s="355">
        <v>4.3780462803139998E-2</v>
      </c>
      <c r="F100" s="355">
        <v>4.3780462803139998E-2</v>
      </c>
      <c r="G100" s="355">
        <v>3.8535976735960001E-2</v>
      </c>
      <c r="H100" s="355">
        <v>3.8535976735960001E-2</v>
      </c>
      <c r="I100" s="355">
        <v>5.1333352866570002E-2</v>
      </c>
      <c r="J100" s="355">
        <v>5.1333352866570002E-2</v>
      </c>
      <c r="K100" s="355">
        <v>4.4769587449639998E-2</v>
      </c>
      <c r="L100" s="355">
        <v>4.4769587449639998E-2</v>
      </c>
      <c r="M100" s="401" t="s">
        <v>1380</v>
      </c>
      <c r="N100" s="401" t="s">
        <v>1380</v>
      </c>
      <c r="O100" s="355">
        <v>1.3226725922E-4</v>
      </c>
      <c r="P100" s="355">
        <v>1.3226725922E-4</v>
      </c>
      <c r="Q100" s="355">
        <v>4.3718316501000003E-4</v>
      </c>
      <c r="R100" s="355">
        <v>4.3718316501000003E-4</v>
      </c>
      <c r="S100" s="355">
        <v>3.8926955451999999E-4</v>
      </c>
      <c r="T100" s="355">
        <v>3.8926955451999999E-4</v>
      </c>
      <c r="U100" s="355">
        <v>2.9802538049000001E-4</v>
      </c>
      <c r="V100" s="355">
        <v>2.9802538049000001E-4</v>
      </c>
      <c r="W100" s="401" t="s">
        <v>1380</v>
      </c>
      <c r="X100" s="401" t="s">
        <v>1380</v>
      </c>
      <c r="Y100" s="355">
        <v>0</v>
      </c>
      <c r="Z100" s="355">
        <v>0</v>
      </c>
      <c r="AA100" s="355">
        <v>1.6210162298E-4</v>
      </c>
      <c r="AB100" s="355">
        <v>1.6210162298E-4</v>
      </c>
      <c r="AC100" s="355">
        <v>1.1301374163E-4</v>
      </c>
      <c r="AD100" s="355">
        <v>1.1301374163E-4</v>
      </c>
      <c r="AE100" s="356">
        <v>8.0547400130000002E-5</v>
      </c>
      <c r="AF100" s="356">
        <v>8.0547400130000002E-5</v>
      </c>
      <c r="AG100" s="360">
        <v>166</v>
      </c>
      <c r="AH100" s="358">
        <v>45</v>
      </c>
      <c r="AI100" s="202" t="s">
        <v>2481</v>
      </c>
      <c r="AJ100" s="361"/>
    </row>
    <row r="101" spans="2:36" x14ac:dyDescent="0.2">
      <c r="B101" s="283">
        <v>41364</v>
      </c>
      <c r="C101" s="401" t="s">
        <v>1380</v>
      </c>
      <c r="D101" s="401" t="s">
        <v>1380</v>
      </c>
      <c r="E101" s="355">
        <v>2.6618785918800002E-3</v>
      </c>
      <c r="F101" s="355">
        <v>2.6618785918800002E-3</v>
      </c>
      <c r="G101" s="355">
        <v>2.2489979172397501</v>
      </c>
      <c r="H101" s="355">
        <v>2.2489979172397501</v>
      </c>
      <c r="I101" s="355">
        <v>1.6872533056519999E-2</v>
      </c>
      <c r="J101" s="355">
        <v>1.6872533056519999E-2</v>
      </c>
      <c r="K101" s="355">
        <v>0.62112516663243</v>
      </c>
      <c r="L101" s="355">
        <v>0.62112516663243</v>
      </c>
      <c r="M101" s="401" t="s">
        <v>1380</v>
      </c>
      <c r="N101" s="401" t="s">
        <v>1380</v>
      </c>
      <c r="O101" s="355">
        <v>2.3146770359999998E-5</v>
      </c>
      <c r="P101" s="355">
        <v>2.3146770359999998E-5</v>
      </c>
      <c r="Q101" s="355">
        <v>1.237375722089E-2</v>
      </c>
      <c r="R101" s="355">
        <v>1.237375722089E-2</v>
      </c>
      <c r="S101" s="355">
        <v>3.4322691904E-4</v>
      </c>
      <c r="T101" s="355">
        <v>3.4322691904E-4</v>
      </c>
      <c r="U101" s="355">
        <v>3.5011269923700002E-3</v>
      </c>
      <c r="V101" s="355">
        <v>3.5011269923700002E-3</v>
      </c>
      <c r="W101" s="401" t="s">
        <v>1380</v>
      </c>
      <c r="X101" s="401" t="s">
        <v>1380</v>
      </c>
      <c r="Y101" s="355">
        <v>0</v>
      </c>
      <c r="Z101" s="355">
        <v>0</v>
      </c>
      <c r="AA101" s="355">
        <v>9.6131174598200007E-3</v>
      </c>
      <c r="AB101" s="355">
        <v>9.6131174598200007E-3</v>
      </c>
      <c r="AC101" s="355">
        <v>0</v>
      </c>
      <c r="AD101" s="355">
        <v>0</v>
      </c>
      <c r="AE101" s="356">
        <v>2.6271877009499999E-3</v>
      </c>
      <c r="AF101" s="356">
        <v>2.6271877009499999E-3</v>
      </c>
      <c r="AG101" s="360">
        <v>139</v>
      </c>
      <c r="AH101" s="358">
        <v>39</v>
      </c>
      <c r="AI101" s="202" t="s">
        <v>2481</v>
      </c>
      <c r="AJ101" s="361"/>
    </row>
    <row r="102" spans="2:36" x14ac:dyDescent="0.2">
      <c r="B102" s="283">
        <v>41365</v>
      </c>
      <c r="C102" s="401" t="s">
        <v>1380</v>
      </c>
      <c r="D102" s="401" t="s">
        <v>1380</v>
      </c>
      <c r="E102" s="355">
        <v>1.647388713635E-2</v>
      </c>
      <c r="F102" s="355">
        <v>1.647388713635E-2</v>
      </c>
      <c r="G102" s="355">
        <v>0.12559437261760001</v>
      </c>
      <c r="H102" s="355">
        <v>0.12559437261760001</v>
      </c>
      <c r="I102" s="355">
        <v>1.5194069708600001E-3</v>
      </c>
      <c r="J102" s="355">
        <v>1.5194069708600001E-3</v>
      </c>
      <c r="K102" s="355">
        <v>4.1499363004310001E-2</v>
      </c>
      <c r="L102" s="355">
        <v>4.1499363004310001E-2</v>
      </c>
      <c r="M102" s="401" t="s">
        <v>1380</v>
      </c>
      <c r="N102" s="401" t="s">
        <v>1380</v>
      </c>
      <c r="O102" s="355">
        <v>1.0581380738E-4</v>
      </c>
      <c r="P102" s="355">
        <v>1.0581380738E-4</v>
      </c>
      <c r="Q102" s="355">
        <v>7.6629858136999999E-4</v>
      </c>
      <c r="R102" s="355">
        <v>7.6629858136999999E-4</v>
      </c>
      <c r="S102" s="355">
        <v>2.5114164809999998E-5</v>
      </c>
      <c r="T102" s="355">
        <v>2.5114164809999998E-5</v>
      </c>
      <c r="U102" s="355">
        <v>2.6043659376E-4</v>
      </c>
      <c r="V102" s="355">
        <v>2.6043659376E-4</v>
      </c>
      <c r="W102" s="401" t="s">
        <v>1380</v>
      </c>
      <c r="X102" s="401" t="s">
        <v>1380</v>
      </c>
      <c r="Y102" s="355">
        <v>0</v>
      </c>
      <c r="Z102" s="355">
        <v>0</v>
      </c>
      <c r="AA102" s="355">
        <v>2.942881282666E-2</v>
      </c>
      <c r="AB102" s="355">
        <v>2.942881282666E-2</v>
      </c>
      <c r="AC102" s="355">
        <v>8.3462741043699995E-3</v>
      </c>
      <c r="AD102" s="355">
        <v>8.3462741043699995E-3</v>
      </c>
      <c r="AE102" s="356">
        <v>1.0719516500809999E-2</v>
      </c>
      <c r="AF102" s="356">
        <v>1.0719516500809999E-2</v>
      </c>
      <c r="AG102" s="360">
        <v>100</v>
      </c>
      <c r="AH102" s="358">
        <v>19</v>
      </c>
      <c r="AI102" s="202" t="s">
        <v>2481</v>
      </c>
      <c r="AJ102" s="361"/>
    </row>
    <row r="103" spans="2:36" x14ac:dyDescent="0.2">
      <c r="B103" s="283">
        <v>41366</v>
      </c>
      <c r="C103" s="401" t="s">
        <v>1380</v>
      </c>
      <c r="D103" s="401" t="s">
        <v>1380</v>
      </c>
      <c r="E103" s="355">
        <v>1.29350766158099</v>
      </c>
      <c r="F103" s="355">
        <v>1.29350766158099</v>
      </c>
      <c r="G103" s="355">
        <v>9.3395095689079999E-2</v>
      </c>
      <c r="H103" s="355">
        <v>9.3395095689079999E-2</v>
      </c>
      <c r="I103" s="355">
        <v>6.6719964505309995E-2</v>
      </c>
      <c r="J103" s="355">
        <v>6.6719964505309995E-2</v>
      </c>
      <c r="K103" s="355">
        <v>0.57206508766913</v>
      </c>
      <c r="L103" s="355">
        <v>0.57206508766913</v>
      </c>
      <c r="M103" s="401" t="s">
        <v>1380</v>
      </c>
      <c r="N103" s="401" t="s">
        <v>1380</v>
      </c>
      <c r="O103" s="355">
        <v>6.8150705315200002E-3</v>
      </c>
      <c r="P103" s="355">
        <v>6.8150705315200002E-3</v>
      </c>
      <c r="Q103" s="355">
        <v>1.6357527409899999E-3</v>
      </c>
      <c r="R103" s="355">
        <v>1.6357527409899999E-3</v>
      </c>
      <c r="S103" s="355">
        <v>4.0182663692000002E-4</v>
      </c>
      <c r="T103" s="355">
        <v>4.0182663692000002E-4</v>
      </c>
      <c r="U103" s="355">
        <v>3.3427171054500001E-3</v>
      </c>
      <c r="V103" s="355">
        <v>3.3427171054500001E-3</v>
      </c>
      <c r="W103" s="401" t="s">
        <v>1380</v>
      </c>
      <c r="X103" s="401" t="s">
        <v>1380</v>
      </c>
      <c r="Y103" s="355">
        <v>1.2234721478220001E-2</v>
      </c>
      <c r="Z103" s="355">
        <v>1.2234721478220001E-2</v>
      </c>
      <c r="AA103" s="355">
        <v>0</v>
      </c>
      <c r="AB103" s="355">
        <v>0</v>
      </c>
      <c r="AC103" s="355">
        <v>1.750875856498E-2</v>
      </c>
      <c r="AD103" s="355">
        <v>1.750875856498E-2</v>
      </c>
      <c r="AE103" s="356">
        <v>1.058258592058E-2</v>
      </c>
      <c r="AF103" s="356">
        <v>1.058258592058E-2</v>
      </c>
      <c r="AG103" s="360">
        <v>424</v>
      </c>
      <c r="AH103" s="358">
        <v>103</v>
      </c>
      <c r="AI103" s="202" t="s">
        <v>2481</v>
      </c>
      <c r="AJ103" s="361"/>
    </row>
    <row r="104" spans="2:36" x14ac:dyDescent="0.2">
      <c r="B104" s="283">
        <v>41367</v>
      </c>
      <c r="C104" s="401" t="s">
        <v>1380</v>
      </c>
      <c r="D104" s="401" t="s">
        <v>1380</v>
      </c>
      <c r="E104" s="355">
        <v>3.9537990463530001E-2</v>
      </c>
      <c r="F104" s="355">
        <v>3.9537990463530001E-2</v>
      </c>
      <c r="G104" s="355">
        <v>9.4387354108540003E-2</v>
      </c>
      <c r="H104" s="355">
        <v>9.4387354108540003E-2</v>
      </c>
      <c r="I104" s="355">
        <v>5.1316610090000004E-3</v>
      </c>
      <c r="J104" s="355">
        <v>5.1316610090000004E-3</v>
      </c>
      <c r="K104" s="355">
        <v>4.3492911157560002E-2</v>
      </c>
      <c r="L104" s="355">
        <v>4.3492911157560002E-2</v>
      </c>
      <c r="M104" s="401" t="s">
        <v>1380</v>
      </c>
      <c r="N104" s="401" t="s">
        <v>1380</v>
      </c>
      <c r="O104" s="355">
        <v>2.9429465177000002E-4</v>
      </c>
      <c r="P104" s="355">
        <v>2.9429465177000002E-4</v>
      </c>
      <c r="Q104" s="355">
        <v>5.2560223209000001E-4</v>
      </c>
      <c r="R104" s="355">
        <v>5.2560223209000001E-4</v>
      </c>
      <c r="S104" s="355">
        <v>3.348555308E-5</v>
      </c>
      <c r="T104" s="355">
        <v>3.348555308E-5</v>
      </c>
      <c r="U104" s="355">
        <v>2.7386116044999999E-4</v>
      </c>
      <c r="V104" s="355">
        <v>2.7386116044999999E-4</v>
      </c>
      <c r="W104" s="401" t="s">
        <v>1380</v>
      </c>
      <c r="X104" s="401" t="s">
        <v>1380</v>
      </c>
      <c r="Y104" s="355">
        <v>0</v>
      </c>
      <c r="Z104" s="355">
        <v>0</v>
      </c>
      <c r="AA104" s="355">
        <v>2.8932683616900001E-3</v>
      </c>
      <c r="AB104" s="355">
        <v>2.8932683616900001E-3</v>
      </c>
      <c r="AC104" s="355">
        <v>0</v>
      </c>
      <c r="AD104" s="355">
        <v>0</v>
      </c>
      <c r="AE104" s="356">
        <v>7.9070697796000005E-4</v>
      </c>
      <c r="AF104" s="356">
        <v>7.9070697796000005E-4</v>
      </c>
      <c r="AG104" s="360">
        <v>348</v>
      </c>
      <c r="AH104" s="358">
        <v>120</v>
      </c>
      <c r="AI104" s="202" t="s">
        <v>2481</v>
      </c>
      <c r="AJ104" s="361"/>
    </row>
    <row r="105" spans="2:36" x14ac:dyDescent="0.2">
      <c r="B105" s="283">
        <v>41368</v>
      </c>
      <c r="C105" s="401" t="s">
        <v>1380</v>
      </c>
      <c r="D105" s="401" t="s">
        <v>1380</v>
      </c>
      <c r="E105" s="355">
        <v>1.945651383185E-2</v>
      </c>
      <c r="F105" s="355">
        <v>1.945651383185E-2</v>
      </c>
      <c r="G105" s="355">
        <v>0.37947498722835998</v>
      </c>
      <c r="H105" s="355">
        <v>0.37947498722835998</v>
      </c>
      <c r="I105" s="355">
        <v>0.19403622299703999</v>
      </c>
      <c r="J105" s="355">
        <v>0.19403622299703999</v>
      </c>
      <c r="K105" s="355">
        <v>0.17383874142002001</v>
      </c>
      <c r="L105" s="355">
        <v>0.17383874142002001</v>
      </c>
      <c r="M105" s="401" t="s">
        <v>1380</v>
      </c>
      <c r="N105" s="401" t="s">
        <v>1380</v>
      </c>
      <c r="O105" s="355">
        <v>1.0912048886000001E-4</v>
      </c>
      <c r="P105" s="355">
        <v>1.0912048886000001E-4</v>
      </c>
      <c r="Q105" s="355">
        <v>2.4413486854999999E-3</v>
      </c>
      <c r="R105" s="355">
        <v>2.4413486854999999E-3</v>
      </c>
      <c r="S105" s="355">
        <v>1.3436078172000001E-3</v>
      </c>
      <c r="T105" s="355">
        <v>1.3436078172000001E-3</v>
      </c>
      <c r="U105" s="355">
        <v>1.1424306251999999E-3</v>
      </c>
      <c r="V105" s="355">
        <v>1.1424306251999999E-3</v>
      </c>
      <c r="W105" s="401" t="s">
        <v>1380</v>
      </c>
      <c r="X105" s="401" t="s">
        <v>1380</v>
      </c>
      <c r="Y105" s="355">
        <v>1.8649683550599999E-3</v>
      </c>
      <c r="Z105" s="355">
        <v>1.8649683550599999E-3</v>
      </c>
      <c r="AA105" s="355">
        <v>2.020375682792E-2</v>
      </c>
      <c r="AB105" s="355">
        <v>2.020375682792E-2</v>
      </c>
      <c r="AC105" s="355">
        <v>1.9032351229970001E-2</v>
      </c>
      <c r="AD105" s="355">
        <v>1.9032351229970001E-2</v>
      </c>
      <c r="AE105" s="356">
        <v>1.2382820313519999E-2</v>
      </c>
      <c r="AF105" s="356">
        <v>1.2382820313519999E-2</v>
      </c>
      <c r="AG105" s="360">
        <v>339</v>
      </c>
      <c r="AH105" s="358">
        <v>106</v>
      </c>
      <c r="AI105" s="202" t="s">
        <v>2481</v>
      </c>
      <c r="AJ105" s="361"/>
    </row>
    <row r="106" spans="2:36" x14ac:dyDescent="0.2">
      <c r="B106" s="283">
        <v>41369</v>
      </c>
      <c r="C106" s="401" t="s">
        <v>1380</v>
      </c>
      <c r="D106" s="401" t="s">
        <v>1380</v>
      </c>
      <c r="E106" s="355">
        <v>0.97839414320576001</v>
      </c>
      <c r="F106" s="355">
        <v>0.97839414320576001</v>
      </c>
      <c r="G106" s="355">
        <v>5.1263410225170003E-2</v>
      </c>
      <c r="H106" s="355">
        <v>5.1263410225170003E-2</v>
      </c>
      <c r="I106" s="355">
        <v>0.12335240614626999</v>
      </c>
      <c r="J106" s="355">
        <v>0.12335240614626999</v>
      </c>
      <c r="K106" s="355">
        <v>0.45078352483478001</v>
      </c>
      <c r="L106" s="355">
        <v>0.45078352483478001</v>
      </c>
      <c r="M106" s="401" t="s">
        <v>1380</v>
      </c>
      <c r="N106" s="401" t="s">
        <v>1380</v>
      </c>
      <c r="O106" s="355">
        <v>6.17522766502E-2</v>
      </c>
      <c r="P106" s="355">
        <v>6.17522766502E-2</v>
      </c>
      <c r="Q106" s="355">
        <v>7.3682555900000002E-4</v>
      </c>
      <c r="R106" s="355">
        <v>7.3682555900000002E-4</v>
      </c>
      <c r="S106" s="355">
        <v>9.1248132134E-4</v>
      </c>
      <c r="T106" s="355">
        <v>9.1248132134E-4</v>
      </c>
      <c r="U106" s="355">
        <v>2.5564402345000001E-2</v>
      </c>
      <c r="V106" s="355">
        <v>2.5564402345000001E-2</v>
      </c>
      <c r="W106" s="401" t="s">
        <v>1380</v>
      </c>
      <c r="X106" s="401" t="s">
        <v>1380</v>
      </c>
      <c r="Y106" s="355">
        <v>4.7550079691000002E-3</v>
      </c>
      <c r="Z106" s="355">
        <v>4.7550079691000002E-3</v>
      </c>
      <c r="AA106" s="355">
        <v>4.1900813455400003E-3</v>
      </c>
      <c r="AB106" s="355">
        <v>4.1900813455400003E-3</v>
      </c>
      <c r="AC106" s="355">
        <v>0</v>
      </c>
      <c r="AD106" s="355">
        <v>0</v>
      </c>
      <c r="AE106" s="356">
        <v>3.0755682283499998E-3</v>
      </c>
      <c r="AF106" s="356">
        <v>3.0755682283499998E-3</v>
      </c>
      <c r="AG106" s="360">
        <v>592</v>
      </c>
      <c r="AH106" s="358">
        <v>272</v>
      </c>
      <c r="AI106" s="202" t="s">
        <v>2481</v>
      </c>
      <c r="AJ106" s="361"/>
    </row>
    <row r="107" spans="2:36" x14ac:dyDescent="0.2">
      <c r="B107" s="283">
        <v>41370</v>
      </c>
      <c r="C107" s="401" t="s">
        <v>1380</v>
      </c>
      <c r="D107" s="401" t="s">
        <v>1380</v>
      </c>
      <c r="E107" s="355">
        <v>4.28215251738E-3</v>
      </c>
      <c r="F107" s="355">
        <v>4.28215251738E-3</v>
      </c>
      <c r="G107" s="355">
        <v>0.13182791684678</v>
      </c>
      <c r="H107" s="355">
        <v>0.13182791684678</v>
      </c>
      <c r="I107" s="355">
        <v>5.2907173861179997E-2</v>
      </c>
      <c r="J107" s="355">
        <v>5.2907173861179997E-2</v>
      </c>
      <c r="K107" s="355">
        <v>5.4734643302549998E-2</v>
      </c>
      <c r="L107" s="355">
        <v>5.4734643302549998E-2</v>
      </c>
      <c r="M107" s="401" t="s">
        <v>1380</v>
      </c>
      <c r="N107" s="401" t="s">
        <v>1380</v>
      </c>
      <c r="O107" s="355">
        <v>2.3146770359999998E-5</v>
      </c>
      <c r="P107" s="355">
        <v>2.3146770359999998E-5</v>
      </c>
      <c r="Q107" s="355">
        <v>3.0258969623100001E-3</v>
      </c>
      <c r="R107" s="355">
        <v>3.0258969623100001E-3</v>
      </c>
      <c r="S107" s="355">
        <v>4.8135482547999997E-4</v>
      </c>
      <c r="T107" s="355">
        <v>4.8135482547999997E-4</v>
      </c>
      <c r="U107" s="355">
        <v>9.9073302160999997E-4</v>
      </c>
      <c r="V107" s="355">
        <v>9.9073302160999997E-4</v>
      </c>
      <c r="W107" s="401" t="s">
        <v>1380</v>
      </c>
      <c r="X107" s="401" t="s">
        <v>1380</v>
      </c>
      <c r="Y107" s="355">
        <v>0</v>
      </c>
      <c r="Z107" s="355">
        <v>0</v>
      </c>
      <c r="AA107" s="355">
        <v>1.1912013203910001E-2</v>
      </c>
      <c r="AB107" s="355">
        <v>1.1912013203910001E-2</v>
      </c>
      <c r="AC107" s="355">
        <v>0</v>
      </c>
      <c r="AD107" s="355">
        <v>0</v>
      </c>
      <c r="AE107" s="356">
        <v>3.25545742197E-3</v>
      </c>
      <c r="AF107" s="356">
        <v>3.25545742197E-3</v>
      </c>
      <c r="AG107" s="360">
        <v>168</v>
      </c>
      <c r="AH107" s="358">
        <v>12</v>
      </c>
      <c r="AI107" s="202" t="s">
        <v>2481</v>
      </c>
      <c r="AJ107" s="361"/>
    </row>
    <row r="108" spans="2:36" x14ac:dyDescent="0.2">
      <c r="B108" s="283">
        <v>41371</v>
      </c>
      <c r="C108" s="401" t="s">
        <v>1380</v>
      </c>
      <c r="D108" s="401" t="s">
        <v>1380</v>
      </c>
      <c r="E108" s="355">
        <v>1.7194743699E-4</v>
      </c>
      <c r="F108" s="355">
        <v>1.7194743699E-4</v>
      </c>
      <c r="G108" s="355">
        <v>1.308110975754E-2</v>
      </c>
      <c r="H108" s="355">
        <v>1.308110975754E-2</v>
      </c>
      <c r="I108" s="355">
        <v>0.50436777182944004</v>
      </c>
      <c r="J108" s="355">
        <v>0.50436777182944004</v>
      </c>
      <c r="K108" s="355">
        <v>0.16540811353962001</v>
      </c>
      <c r="L108" s="355">
        <v>0.16540811353962001</v>
      </c>
      <c r="M108" s="401" t="s">
        <v>1380</v>
      </c>
      <c r="N108" s="401" t="s">
        <v>1380</v>
      </c>
      <c r="O108" s="355">
        <v>3.3066814800000002E-6</v>
      </c>
      <c r="P108" s="355">
        <v>3.3066814800000002E-6</v>
      </c>
      <c r="Q108" s="355">
        <v>1.2771643023E-4</v>
      </c>
      <c r="R108" s="355">
        <v>1.2771643023E-4</v>
      </c>
      <c r="S108" s="355">
        <v>8.1286180093700002E-3</v>
      </c>
      <c r="T108" s="355">
        <v>8.1286180093700002E-3</v>
      </c>
      <c r="U108" s="355">
        <v>2.6432971809799998E-3</v>
      </c>
      <c r="V108" s="355">
        <v>2.6432971809799998E-3</v>
      </c>
      <c r="W108" s="401" t="s">
        <v>1380</v>
      </c>
      <c r="X108" s="401" t="s">
        <v>1380</v>
      </c>
      <c r="Y108" s="355">
        <v>4.7186344728200004E-3</v>
      </c>
      <c r="Z108" s="355">
        <v>4.7186344728200004E-3</v>
      </c>
      <c r="AA108" s="355">
        <v>2.1711793138699999E-3</v>
      </c>
      <c r="AB108" s="355">
        <v>2.1711793138699999E-3</v>
      </c>
      <c r="AC108" s="355">
        <v>0</v>
      </c>
      <c r="AD108" s="355">
        <v>0</v>
      </c>
      <c r="AE108" s="356">
        <v>2.5090515140900002E-3</v>
      </c>
      <c r="AF108" s="356">
        <v>2.5090515140900002E-3</v>
      </c>
      <c r="AG108" s="360">
        <v>104</v>
      </c>
      <c r="AH108" s="358">
        <v>16</v>
      </c>
      <c r="AI108" s="202" t="s">
        <v>2481</v>
      </c>
      <c r="AJ108" s="361"/>
    </row>
    <row r="109" spans="2:36" x14ac:dyDescent="0.2">
      <c r="B109" s="283">
        <v>41372</v>
      </c>
      <c r="C109" s="401" t="s">
        <v>1380</v>
      </c>
      <c r="D109" s="401" t="s">
        <v>1380</v>
      </c>
      <c r="E109" s="355">
        <v>6.1269501154030001E-2</v>
      </c>
      <c r="F109" s="355">
        <v>6.1269501154030001E-2</v>
      </c>
      <c r="G109" s="355">
        <v>0.68685896176367001</v>
      </c>
      <c r="H109" s="355">
        <v>0.68685896176367001</v>
      </c>
      <c r="I109" s="355">
        <v>3.2146130953630003E-2</v>
      </c>
      <c r="J109" s="355">
        <v>3.2146130953630003E-2</v>
      </c>
      <c r="K109" s="355">
        <v>0.22289747792666001</v>
      </c>
      <c r="L109" s="355">
        <v>0.22289747792666001</v>
      </c>
      <c r="M109" s="401" t="s">
        <v>1380</v>
      </c>
      <c r="N109" s="401" t="s">
        <v>1380</v>
      </c>
      <c r="O109" s="355">
        <v>6.9770979240999995E-4</v>
      </c>
      <c r="P109" s="355">
        <v>6.9770979240999995E-4</v>
      </c>
      <c r="Q109" s="355">
        <v>1.781152984635E-2</v>
      </c>
      <c r="R109" s="355">
        <v>1.781152984635E-2</v>
      </c>
      <c r="S109" s="355">
        <v>1.8835623606000001E-4</v>
      </c>
      <c r="T109" s="355">
        <v>1.8835623606000001E-4</v>
      </c>
      <c r="U109" s="355">
        <v>5.2114167884899998E-3</v>
      </c>
      <c r="V109" s="355">
        <v>5.2114167884899998E-3</v>
      </c>
      <c r="W109" s="401" t="s">
        <v>1380</v>
      </c>
      <c r="X109" s="401" t="s">
        <v>1380</v>
      </c>
      <c r="Y109" s="355">
        <v>2.0832093328000001E-4</v>
      </c>
      <c r="Z109" s="355">
        <v>2.0832093328000001E-4</v>
      </c>
      <c r="AA109" s="355">
        <v>1.1396235312599999E-3</v>
      </c>
      <c r="AB109" s="355">
        <v>1.1396235312599999E-3</v>
      </c>
      <c r="AC109" s="355">
        <v>9.6396535919499992E-3</v>
      </c>
      <c r="AD109" s="355">
        <v>9.6396535919499992E-3</v>
      </c>
      <c r="AE109" s="356">
        <v>3.48770242568E-3</v>
      </c>
      <c r="AF109" s="356">
        <v>3.48770242568E-3</v>
      </c>
      <c r="AG109" s="360">
        <v>449</v>
      </c>
      <c r="AH109" s="358">
        <v>124</v>
      </c>
      <c r="AI109" s="202" t="s">
        <v>2481</v>
      </c>
      <c r="AJ109" s="361"/>
    </row>
    <row r="110" spans="2:36" x14ac:dyDescent="0.2">
      <c r="B110" s="283">
        <v>41373</v>
      </c>
      <c r="C110" s="401" t="s">
        <v>1380</v>
      </c>
      <c r="D110" s="401" t="s">
        <v>1380</v>
      </c>
      <c r="E110" s="355">
        <v>1.6450740365980002E-2</v>
      </c>
      <c r="F110" s="355">
        <v>1.6450740365980002E-2</v>
      </c>
      <c r="G110" s="355">
        <v>0.17265296498605001</v>
      </c>
      <c r="H110" s="355">
        <v>0.17265296498605001</v>
      </c>
      <c r="I110" s="355">
        <v>7.4873696679489996E-2</v>
      </c>
      <c r="J110" s="355">
        <v>7.4873696679489996E-2</v>
      </c>
      <c r="K110" s="355">
        <v>7.7877253816939995E-2</v>
      </c>
      <c r="L110" s="355">
        <v>7.7877253816939995E-2</v>
      </c>
      <c r="M110" s="401" t="s">
        <v>1380</v>
      </c>
      <c r="N110" s="401" t="s">
        <v>1380</v>
      </c>
      <c r="O110" s="355">
        <v>9.258708146E-5</v>
      </c>
      <c r="P110" s="355">
        <v>9.258708146E-5</v>
      </c>
      <c r="Q110" s="355">
        <v>2.0189020316699999E-3</v>
      </c>
      <c r="R110" s="355">
        <v>2.0189020316699999E-3</v>
      </c>
      <c r="S110" s="355">
        <v>3.9764094278999998E-4</v>
      </c>
      <c r="T110" s="355">
        <v>3.9764094278999998E-4</v>
      </c>
      <c r="U110" s="355">
        <v>7.1687186117E-4</v>
      </c>
      <c r="V110" s="355">
        <v>7.1687186117E-4</v>
      </c>
      <c r="W110" s="401" t="s">
        <v>1380</v>
      </c>
      <c r="X110" s="401" t="s">
        <v>1380</v>
      </c>
      <c r="Y110" s="355">
        <v>0</v>
      </c>
      <c r="Z110" s="355">
        <v>0</v>
      </c>
      <c r="AA110" s="355">
        <v>0</v>
      </c>
      <c r="AB110" s="355">
        <v>0</v>
      </c>
      <c r="AC110" s="355">
        <v>1.947603480823E-2</v>
      </c>
      <c r="AD110" s="355">
        <v>1.947603480823E-2</v>
      </c>
      <c r="AE110" s="356">
        <v>6.2464508801799998E-3</v>
      </c>
      <c r="AF110" s="356">
        <v>6.2464508801799998E-3</v>
      </c>
      <c r="AG110" s="360">
        <v>420</v>
      </c>
      <c r="AH110" s="358">
        <v>99</v>
      </c>
      <c r="AI110" s="202" t="s">
        <v>2481</v>
      </c>
      <c r="AJ110" s="361"/>
    </row>
    <row r="111" spans="2:36" x14ac:dyDescent="0.2">
      <c r="B111" s="283">
        <v>41374</v>
      </c>
      <c r="C111" s="401" t="s">
        <v>1380</v>
      </c>
      <c r="D111" s="401" t="s">
        <v>1380</v>
      </c>
      <c r="E111" s="355">
        <v>8.5312382198999995E-4</v>
      </c>
      <c r="F111" s="355">
        <v>8.5312382198999995E-4</v>
      </c>
      <c r="G111" s="355">
        <v>2.1721617479470001E-2</v>
      </c>
      <c r="H111" s="355">
        <v>2.1721617479470001E-2</v>
      </c>
      <c r="I111" s="355">
        <v>0.35827448944995999</v>
      </c>
      <c r="J111" s="355">
        <v>0.35827448944995999</v>
      </c>
      <c r="K111" s="355">
        <v>0.12119027578086999</v>
      </c>
      <c r="L111" s="355">
        <v>0.12119027578086999</v>
      </c>
      <c r="M111" s="401" t="s">
        <v>1380</v>
      </c>
      <c r="N111" s="401" t="s">
        <v>1380</v>
      </c>
      <c r="O111" s="355">
        <v>9.9200444399999993E-6</v>
      </c>
      <c r="P111" s="355">
        <v>9.9200444399999993E-6</v>
      </c>
      <c r="Q111" s="355">
        <v>3.1929107556999999E-4</v>
      </c>
      <c r="R111" s="355">
        <v>3.1929107556999999E-4</v>
      </c>
      <c r="S111" s="355">
        <v>2.67884424614E-3</v>
      </c>
      <c r="T111" s="355">
        <v>2.67884424614E-3</v>
      </c>
      <c r="U111" s="355">
        <v>9.5045932155000002E-4</v>
      </c>
      <c r="V111" s="355">
        <v>9.5045932155000002E-4</v>
      </c>
      <c r="W111" s="401" t="s">
        <v>1380</v>
      </c>
      <c r="X111" s="401" t="s">
        <v>1380</v>
      </c>
      <c r="Y111" s="355">
        <v>0</v>
      </c>
      <c r="Z111" s="355">
        <v>0</v>
      </c>
      <c r="AA111" s="355">
        <v>1.011907101034E-2</v>
      </c>
      <c r="AB111" s="355">
        <v>1.011907101034E-2</v>
      </c>
      <c r="AC111" s="355">
        <v>1.01293798057E-3</v>
      </c>
      <c r="AD111" s="355">
        <v>1.01293798057E-3</v>
      </c>
      <c r="AE111" s="356">
        <v>3.0903352516999999E-3</v>
      </c>
      <c r="AF111" s="356">
        <v>3.0903352516999999E-3</v>
      </c>
      <c r="AG111" s="360">
        <v>339</v>
      </c>
      <c r="AH111" s="358">
        <v>94</v>
      </c>
      <c r="AI111" s="202" t="s">
        <v>2481</v>
      </c>
      <c r="AJ111" s="361"/>
    </row>
    <row r="112" spans="2:36" x14ac:dyDescent="0.2">
      <c r="B112" s="283">
        <v>41375</v>
      </c>
      <c r="C112" s="401" t="s">
        <v>1380</v>
      </c>
      <c r="D112" s="401" t="s">
        <v>1380</v>
      </c>
      <c r="E112" s="355">
        <v>5.6342545747940002E-2</v>
      </c>
      <c r="F112" s="355">
        <v>5.6342545747940002E-2</v>
      </c>
      <c r="G112" s="355">
        <v>8.6901206429049999E-2</v>
      </c>
      <c r="H112" s="355">
        <v>8.6901206429049999E-2</v>
      </c>
      <c r="I112" s="355">
        <v>4.8528937796400003E-2</v>
      </c>
      <c r="J112" s="355">
        <v>4.8528937796400003E-2</v>
      </c>
      <c r="K112" s="355">
        <v>6.2187962728029997E-2</v>
      </c>
      <c r="L112" s="355">
        <v>6.2187962728029997E-2</v>
      </c>
      <c r="M112" s="401" t="s">
        <v>1380</v>
      </c>
      <c r="N112" s="401" t="s">
        <v>1380</v>
      </c>
      <c r="O112" s="355">
        <v>6.5472293315999995E-4</v>
      </c>
      <c r="P112" s="355">
        <v>6.5472293315999995E-4</v>
      </c>
      <c r="Q112" s="355">
        <v>1.2378669391299999E-3</v>
      </c>
      <c r="R112" s="355">
        <v>1.2378669391299999E-3</v>
      </c>
      <c r="S112" s="355">
        <v>2.5532734220999999E-4</v>
      </c>
      <c r="T112" s="355">
        <v>2.5532734220999999E-4</v>
      </c>
      <c r="U112" s="355">
        <v>6.8599535777999997E-4</v>
      </c>
      <c r="V112" s="355">
        <v>6.8599535777999997E-4</v>
      </c>
      <c r="W112" s="401" t="s">
        <v>1380</v>
      </c>
      <c r="X112" s="401" t="s">
        <v>1380</v>
      </c>
      <c r="Y112" s="355">
        <v>1.662930116594E-2</v>
      </c>
      <c r="Z112" s="355">
        <v>1.662930116594E-2</v>
      </c>
      <c r="AA112" s="355">
        <v>1.2093763508469999E-2</v>
      </c>
      <c r="AB112" s="355">
        <v>1.2093763508469999E-2</v>
      </c>
      <c r="AC112" s="355">
        <v>2.151446785178E-2</v>
      </c>
      <c r="AD112" s="355">
        <v>2.151446785178E-2</v>
      </c>
      <c r="AE112" s="356">
        <v>1.6956570184309998E-2</v>
      </c>
      <c r="AF112" s="356">
        <v>1.6956570184309998E-2</v>
      </c>
      <c r="AG112" s="360">
        <v>345</v>
      </c>
      <c r="AH112" s="358">
        <v>53</v>
      </c>
      <c r="AI112" s="202" t="s">
        <v>2481</v>
      </c>
      <c r="AJ112" s="361"/>
    </row>
    <row r="113" spans="2:36" x14ac:dyDescent="0.2">
      <c r="B113" s="283">
        <v>41376</v>
      </c>
      <c r="C113" s="401" t="s">
        <v>1380</v>
      </c>
      <c r="D113" s="401" t="s">
        <v>1380</v>
      </c>
      <c r="E113" s="355">
        <v>3.1760675621160001E-2</v>
      </c>
      <c r="F113" s="355">
        <v>3.1760675621160001E-2</v>
      </c>
      <c r="G113" s="355">
        <v>0.12632137383582001</v>
      </c>
      <c r="H113" s="355">
        <v>0.12632137383582001</v>
      </c>
      <c r="I113" s="355">
        <v>6.31202675496E-3</v>
      </c>
      <c r="J113" s="355">
        <v>6.31202675496E-3</v>
      </c>
      <c r="K113" s="355">
        <v>4.9441336657259999E-2</v>
      </c>
      <c r="L113" s="355">
        <v>4.9441336657259999E-2</v>
      </c>
      <c r="M113" s="401" t="s">
        <v>1380</v>
      </c>
      <c r="N113" s="401" t="s">
        <v>1380</v>
      </c>
      <c r="O113" s="355">
        <v>2.9760133325000001E-4</v>
      </c>
      <c r="P113" s="355">
        <v>2.9760133325000001E-4</v>
      </c>
      <c r="Q113" s="355">
        <v>1.39996856211E-3</v>
      </c>
      <c r="R113" s="355">
        <v>1.39996856211E-3</v>
      </c>
      <c r="S113" s="355">
        <v>2.9299858939999999E-5</v>
      </c>
      <c r="T113" s="355">
        <v>2.9299858939999999E-5</v>
      </c>
      <c r="U113" s="355">
        <v>5.1281844750000001E-4</v>
      </c>
      <c r="V113" s="355">
        <v>5.1281844750000001E-4</v>
      </c>
      <c r="W113" s="401" t="s">
        <v>1380</v>
      </c>
      <c r="X113" s="401" t="s">
        <v>1380</v>
      </c>
      <c r="Y113" s="355">
        <v>0</v>
      </c>
      <c r="Z113" s="355">
        <v>0</v>
      </c>
      <c r="AA113" s="355">
        <v>3.3221008370339998E-2</v>
      </c>
      <c r="AB113" s="355">
        <v>3.3221008370339998E-2</v>
      </c>
      <c r="AC113" s="355">
        <v>7.2579936293699996E-3</v>
      </c>
      <c r="AD113" s="355">
        <v>7.2579936293699996E-3</v>
      </c>
      <c r="AE113" s="356">
        <v>1.140685431526E-2</v>
      </c>
      <c r="AF113" s="356">
        <v>1.140685431526E-2</v>
      </c>
      <c r="AG113" s="360">
        <v>364</v>
      </c>
      <c r="AH113" s="358">
        <v>48</v>
      </c>
      <c r="AI113" s="202" t="s">
        <v>2481</v>
      </c>
      <c r="AJ113" s="361"/>
    </row>
    <row r="114" spans="2:36" x14ac:dyDescent="0.2">
      <c r="B114" s="283">
        <v>41377</v>
      </c>
      <c r="C114" s="401" t="s">
        <v>1380</v>
      </c>
      <c r="D114" s="401" t="s">
        <v>1380</v>
      </c>
      <c r="E114" s="355">
        <v>0.39028761515518001</v>
      </c>
      <c r="F114" s="355">
        <v>0.39028761515518001</v>
      </c>
      <c r="G114" s="355">
        <v>0.68434393052225995</v>
      </c>
      <c r="H114" s="355">
        <v>0.68434393052225995</v>
      </c>
      <c r="I114" s="355">
        <v>0.15400424429385001</v>
      </c>
      <c r="J114" s="355">
        <v>0.15400424429385001</v>
      </c>
      <c r="K114" s="355">
        <v>0.39486886212029998</v>
      </c>
      <c r="L114" s="355">
        <v>0.39486886212029998</v>
      </c>
      <c r="M114" s="401" t="s">
        <v>1380</v>
      </c>
      <c r="N114" s="401" t="s">
        <v>1380</v>
      </c>
      <c r="O114" s="355">
        <v>7.9624890052800001E-3</v>
      </c>
      <c r="P114" s="355">
        <v>7.9624890052800001E-3</v>
      </c>
      <c r="Q114" s="355">
        <v>1.211341219004E-2</v>
      </c>
      <c r="R114" s="355">
        <v>1.211341219004E-2</v>
      </c>
      <c r="S114" s="355">
        <v>6.9482522633999995E-4</v>
      </c>
      <c r="T114" s="355">
        <v>6.9482522633999995E-4</v>
      </c>
      <c r="U114" s="355">
        <v>6.7659816110299999E-3</v>
      </c>
      <c r="V114" s="355">
        <v>6.7659816110299999E-3</v>
      </c>
      <c r="W114" s="401" t="s">
        <v>1380</v>
      </c>
      <c r="X114" s="401" t="s">
        <v>1380</v>
      </c>
      <c r="Y114" s="355">
        <v>0</v>
      </c>
      <c r="Z114" s="355">
        <v>0</v>
      </c>
      <c r="AA114" s="355">
        <v>4.80410264471E-3</v>
      </c>
      <c r="AB114" s="355">
        <v>4.80410264471E-3</v>
      </c>
      <c r="AC114" s="355">
        <v>2.8504577056500001E-3</v>
      </c>
      <c r="AD114" s="355">
        <v>2.8504577056500001E-3</v>
      </c>
      <c r="AE114" s="356">
        <v>2.22713561363E-3</v>
      </c>
      <c r="AF114" s="356">
        <v>2.22713561363E-3</v>
      </c>
      <c r="AG114" s="360">
        <v>229</v>
      </c>
      <c r="AH114" s="358">
        <v>35</v>
      </c>
      <c r="AI114" s="202" t="s">
        <v>2481</v>
      </c>
      <c r="AJ114" s="361"/>
    </row>
    <row r="115" spans="2:36" x14ac:dyDescent="0.2">
      <c r="B115" s="283">
        <v>41378</v>
      </c>
      <c r="C115" s="401" t="s">
        <v>1380</v>
      </c>
      <c r="D115" s="401" t="s">
        <v>1380</v>
      </c>
      <c r="E115" s="355">
        <v>3.8952707841460002E-2</v>
      </c>
      <c r="F115" s="355">
        <v>3.8952707841460002E-2</v>
      </c>
      <c r="G115" s="355">
        <v>6.5523440877120004E-2</v>
      </c>
      <c r="H115" s="355">
        <v>6.5523440877120004E-2</v>
      </c>
      <c r="I115" s="355">
        <v>5.1672394091470002E-2</v>
      </c>
      <c r="J115" s="355">
        <v>5.1672394091470002E-2</v>
      </c>
      <c r="K115" s="355">
        <v>5.0293796641979999E-2</v>
      </c>
      <c r="L115" s="355">
        <v>5.0293796641979999E-2</v>
      </c>
      <c r="M115" s="401" t="s">
        <v>1380</v>
      </c>
      <c r="N115" s="401" t="s">
        <v>1380</v>
      </c>
      <c r="O115" s="355">
        <v>1.5210734811000001E-4</v>
      </c>
      <c r="P115" s="355">
        <v>1.5210734811000001E-4</v>
      </c>
      <c r="Q115" s="355">
        <v>1.7010846072229999E-2</v>
      </c>
      <c r="R115" s="355">
        <v>1.7010846072229999E-2</v>
      </c>
      <c r="S115" s="355">
        <v>1.7282731081709999E-2</v>
      </c>
      <c r="T115" s="355">
        <v>1.7282731081709999E-2</v>
      </c>
      <c r="U115" s="355">
        <v>1.025368403671E-2</v>
      </c>
      <c r="V115" s="355">
        <v>1.025368403671E-2</v>
      </c>
      <c r="W115" s="401" t="s">
        <v>1380</v>
      </c>
      <c r="X115" s="401" t="s">
        <v>1380</v>
      </c>
      <c r="Y115" s="355">
        <v>0</v>
      </c>
      <c r="Z115" s="355">
        <v>0</v>
      </c>
      <c r="AA115" s="355">
        <v>3.88552678115E-3</v>
      </c>
      <c r="AB115" s="355">
        <v>3.88552678115E-3</v>
      </c>
      <c r="AC115" s="355">
        <v>8.4592878460000003E-3</v>
      </c>
      <c r="AD115" s="355">
        <v>8.4592878460000003E-3</v>
      </c>
      <c r="AE115" s="356">
        <v>3.7749881528200001E-3</v>
      </c>
      <c r="AF115" s="356">
        <v>3.7749881528200001E-3</v>
      </c>
      <c r="AG115" s="360">
        <v>135</v>
      </c>
      <c r="AH115" s="358">
        <v>13</v>
      </c>
      <c r="AI115" s="202" t="s">
        <v>2481</v>
      </c>
      <c r="AJ115" s="361"/>
    </row>
    <row r="116" spans="2:36" x14ac:dyDescent="0.2">
      <c r="B116" s="283">
        <v>41379</v>
      </c>
      <c r="C116" s="401" t="s">
        <v>1380</v>
      </c>
      <c r="D116" s="401" t="s">
        <v>1380</v>
      </c>
      <c r="E116" s="355">
        <v>7.2879259832399996E-3</v>
      </c>
      <c r="F116" s="355">
        <v>7.2879259832399996E-3</v>
      </c>
      <c r="G116" s="355">
        <v>0.20972020277438999</v>
      </c>
      <c r="H116" s="355">
        <v>0.20972020277438999</v>
      </c>
      <c r="I116" s="355">
        <v>0.45199218112335998</v>
      </c>
      <c r="J116" s="355">
        <v>0.45199218112335998</v>
      </c>
      <c r="K116" s="355">
        <v>0.20523880290454</v>
      </c>
      <c r="L116" s="355">
        <v>0.20523880290454</v>
      </c>
      <c r="M116" s="401" t="s">
        <v>1380</v>
      </c>
      <c r="N116" s="401" t="s">
        <v>1380</v>
      </c>
      <c r="O116" s="355">
        <v>3.3066814810000001E-5</v>
      </c>
      <c r="P116" s="355">
        <v>3.3066814810000001E-5</v>
      </c>
      <c r="Q116" s="355">
        <v>9.9471450465700006E-3</v>
      </c>
      <c r="R116" s="355">
        <v>9.9471450465700006E-3</v>
      </c>
      <c r="S116" s="355">
        <v>3.0409067887770001E-2</v>
      </c>
      <c r="T116" s="355">
        <v>3.0409067887770001E-2</v>
      </c>
      <c r="U116" s="355">
        <v>1.248484702035E-2</v>
      </c>
      <c r="V116" s="355">
        <v>1.248484702035E-2</v>
      </c>
      <c r="W116" s="401" t="s">
        <v>1380</v>
      </c>
      <c r="X116" s="401" t="s">
        <v>1380</v>
      </c>
      <c r="Y116" s="355">
        <v>0</v>
      </c>
      <c r="Z116" s="355">
        <v>0</v>
      </c>
      <c r="AA116" s="355">
        <v>0</v>
      </c>
      <c r="AB116" s="355">
        <v>0</v>
      </c>
      <c r="AC116" s="355">
        <v>0</v>
      </c>
      <c r="AD116" s="355">
        <v>0</v>
      </c>
      <c r="AE116" s="355">
        <v>0</v>
      </c>
      <c r="AF116" s="355">
        <v>0</v>
      </c>
      <c r="AG116" s="360">
        <v>458</v>
      </c>
      <c r="AH116" s="358">
        <v>206</v>
      </c>
      <c r="AI116" s="202" t="s">
        <v>2481</v>
      </c>
      <c r="AJ116" s="361"/>
    </row>
    <row r="117" spans="2:36" x14ac:dyDescent="0.2">
      <c r="B117" s="283">
        <v>41380</v>
      </c>
      <c r="C117" s="401" t="s">
        <v>1380</v>
      </c>
      <c r="D117" s="401" t="s">
        <v>1380</v>
      </c>
      <c r="E117" s="355">
        <v>0</v>
      </c>
      <c r="F117" s="355">
        <v>0</v>
      </c>
      <c r="G117" s="355">
        <v>1.2675167996227501</v>
      </c>
      <c r="H117" s="355">
        <v>1.2675167996227501</v>
      </c>
      <c r="I117" s="355">
        <v>0.93137973035758004</v>
      </c>
      <c r="J117" s="355">
        <v>0.93137973035758004</v>
      </c>
      <c r="K117" s="355">
        <v>0.64511889467488004</v>
      </c>
      <c r="L117" s="355">
        <v>0.64511889467488004</v>
      </c>
      <c r="M117" s="401" t="s">
        <v>1380</v>
      </c>
      <c r="N117" s="401" t="s">
        <v>1380</v>
      </c>
      <c r="O117" s="355">
        <v>0</v>
      </c>
      <c r="P117" s="355">
        <v>0</v>
      </c>
      <c r="Q117" s="355">
        <v>9.8145164459499997E-3</v>
      </c>
      <c r="R117" s="355">
        <v>9.8145164459499997E-3</v>
      </c>
      <c r="S117" s="355">
        <v>1.169482941204E-2</v>
      </c>
      <c r="T117" s="355">
        <v>1.169482941204E-2</v>
      </c>
      <c r="U117" s="355">
        <v>6.4330523571500004E-3</v>
      </c>
      <c r="V117" s="355">
        <v>6.4330523571500004E-3</v>
      </c>
      <c r="W117" s="401" t="s">
        <v>1380</v>
      </c>
      <c r="X117" s="401" t="s">
        <v>1380</v>
      </c>
      <c r="Y117" s="355">
        <v>0</v>
      </c>
      <c r="Z117" s="355">
        <v>0</v>
      </c>
      <c r="AA117" s="355">
        <v>2.8981805320899999E-3</v>
      </c>
      <c r="AB117" s="355">
        <v>2.8981805320899999E-3</v>
      </c>
      <c r="AC117" s="355">
        <v>2.5449020338299999E-3</v>
      </c>
      <c r="AD117" s="355">
        <v>2.5449020338299999E-3</v>
      </c>
      <c r="AE117" s="356">
        <v>1.6082630892900001E-3</v>
      </c>
      <c r="AF117" s="356">
        <v>1.6082630892900001E-3</v>
      </c>
      <c r="AG117" s="360">
        <v>414</v>
      </c>
      <c r="AH117" s="358">
        <v>182</v>
      </c>
      <c r="AI117" s="202" t="s">
        <v>2481</v>
      </c>
      <c r="AJ117" s="361"/>
    </row>
    <row r="118" spans="2:36" x14ac:dyDescent="0.2">
      <c r="B118" s="283">
        <v>41381</v>
      </c>
      <c r="C118" s="401" t="s">
        <v>1380</v>
      </c>
      <c r="D118" s="401" t="s">
        <v>1380</v>
      </c>
      <c r="E118" s="355">
        <v>6.7125634055999997E-4</v>
      </c>
      <c r="F118" s="355">
        <v>6.7125634055999997E-4</v>
      </c>
      <c r="G118" s="355">
        <v>4.2922544897239998E-2</v>
      </c>
      <c r="H118" s="355">
        <v>4.2922544897239998E-2</v>
      </c>
      <c r="I118" s="355">
        <v>8.8832986618340007E-2</v>
      </c>
      <c r="J118" s="355">
        <v>8.8832986618340007E-2</v>
      </c>
      <c r="K118" s="355">
        <v>4.0493862959340002E-2</v>
      </c>
      <c r="L118" s="355">
        <v>4.0493862959340002E-2</v>
      </c>
      <c r="M118" s="401" t="s">
        <v>1380</v>
      </c>
      <c r="N118" s="401" t="s">
        <v>1380</v>
      </c>
      <c r="O118" s="355">
        <v>9.9200444399999993E-6</v>
      </c>
      <c r="P118" s="355">
        <v>9.9200444399999993E-6</v>
      </c>
      <c r="Q118" s="355">
        <v>4.0771014264999998E-4</v>
      </c>
      <c r="R118" s="355">
        <v>4.0771014264999998E-4</v>
      </c>
      <c r="S118" s="355">
        <v>4.7716913134000002E-4</v>
      </c>
      <c r="T118" s="355">
        <v>4.7716913134000002E-4</v>
      </c>
      <c r="U118" s="355">
        <v>2.6849133377000002E-4</v>
      </c>
      <c r="V118" s="355">
        <v>2.6849133377000002E-4</v>
      </c>
      <c r="W118" s="401" t="s">
        <v>1380</v>
      </c>
      <c r="X118" s="401" t="s">
        <v>1380</v>
      </c>
      <c r="Y118" s="355">
        <v>0</v>
      </c>
      <c r="Z118" s="355">
        <v>0</v>
      </c>
      <c r="AA118" s="355">
        <v>0</v>
      </c>
      <c r="AB118" s="355">
        <v>0</v>
      </c>
      <c r="AC118" s="355">
        <v>3.3100469216309998E-2</v>
      </c>
      <c r="AD118" s="355">
        <v>3.3100469216309998E-2</v>
      </c>
      <c r="AE118" s="356">
        <v>1.06161473373E-2</v>
      </c>
      <c r="AF118" s="356">
        <v>1.06161473373E-2</v>
      </c>
      <c r="AG118" s="360">
        <v>333</v>
      </c>
      <c r="AH118" s="358">
        <v>105</v>
      </c>
      <c r="AI118" s="202" t="s">
        <v>2481</v>
      </c>
      <c r="AJ118" s="361"/>
    </row>
    <row r="119" spans="2:36" x14ac:dyDescent="0.2">
      <c r="B119" s="283">
        <v>41382</v>
      </c>
      <c r="C119" s="401" t="s">
        <v>1380</v>
      </c>
      <c r="D119" s="401" t="s">
        <v>1380</v>
      </c>
      <c r="E119" s="355">
        <v>6.3157616279000003E-4</v>
      </c>
      <c r="F119" s="355">
        <v>6.3157616279000003E-4</v>
      </c>
      <c r="G119" s="355">
        <v>1.3914803316697499</v>
      </c>
      <c r="H119" s="355">
        <v>1.3914803316697499</v>
      </c>
      <c r="I119" s="355">
        <v>0.28362682025373998</v>
      </c>
      <c r="J119" s="355">
        <v>0.28362682025373998</v>
      </c>
      <c r="K119" s="355">
        <v>0.47150300106187998</v>
      </c>
      <c r="L119" s="355">
        <v>0.47150300106187998</v>
      </c>
      <c r="M119" s="401" t="s">
        <v>1380</v>
      </c>
      <c r="N119" s="401" t="s">
        <v>1380</v>
      </c>
      <c r="O119" s="355">
        <v>6.6133629600000004E-6</v>
      </c>
      <c r="P119" s="355">
        <v>6.6133629600000004E-6</v>
      </c>
      <c r="Q119" s="355">
        <v>1.1091680748219999E-2</v>
      </c>
      <c r="R119" s="355">
        <v>1.1091680748219999E-2</v>
      </c>
      <c r="S119" s="355">
        <v>9.3299122259900003E-3</v>
      </c>
      <c r="T119" s="355">
        <v>9.3299122259900003E-3</v>
      </c>
      <c r="U119" s="355">
        <v>6.0262879864899999E-3</v>
      </c>
      <c r="V119" s="355">
        <v>6.0262879864899999E-3</v>
      </c>
      <c r="W119" s="401" t="s">
        <v>1380</v>
      </c>
      <c r="X119" s="401" t="s">
        <v>1380</v>
      </c>
      <c r="Y119" s="355">
        <v>0</v>
      </c>
      <c r="Z119" s="355">
        <v>0</v>
      </c>
      <c r="AA119" s="355">
        <v>5.3984752623099999E-3</v>
      </c>
      <c r="AB119" s="355">
        <v>5.3984752623099999E-3</v>
      </c>
      <c r="AC119" s="355">
        <v>0</v>
      </c>
      <c r="AD119" s="355">
        <v>0</v>
      </c>
      <c r="AE119" s="356">
        <v>1.47535987907E-3</v>
      </c>
      <c r="AF119" s="356">
        <v>1.47535987907E-3</v>
      </c>
      <c r="AG119" s="360">
        <v>438</v>
      </c>
      <c r="AH119" s="358">
        <v>111</v>
      </c>
      <c r="AI119" s="202" t="s">
        <v>2481</v>
      </c>
      <c r="AJ119" s="361"/>
    </row>
    <row r="120" spans="2:36" x14ac:dyDescent="0.2">
      <c r="B120" s="283">
        <v>41383</v>
      </c>
      <c r="C120" s="401" t="s">
        <v>1380</v>
      </c>
      <c r="D120" s="401" t="s">
        <v>1380</v>
      </c>
      <c r="E120" s="355">
        <v>1.9201899357839999E-2</v>
      </c>
      <c r="F120" s="355">
        <v>1.9201899357839999E-2</v>
      </c>
      <c r="G120" s="355">
        <v>0.21966243565057</v>
      </c>
      <c r="H120" s="355">
        <v>0.21966243565057</v>
      </c>
      <c r="I120" s="355">
        <v>7.7527426760820001E-2</v>
      </c>
      <c r="J120" s="355">
        <v>7.7527426760820001E-2</v>
      </c>
      <c r="K120" s="355">
        <v>9.2692605614419998E-2</v>
      </c>
      <c r="L120" s="355">
        <v>9.2692605614419998E-2</v>
      </c>
      <c r="M120" s="401" t="s">
        <v>1380</v>
      </c>
      <c r="N120" s="401" t="s">
        <v>1380</v>
      </c>
      <c r="O120" s="355">
        <v>2.4800111103999998E-4</v>
      </c>
      <c r="P120" s="355">
        <v>2.4800111103999998E-4</v>
      </c>
      <c r="Q120" s="355">
        <v>1.7389083192500001E-3</v>
      </c>
      <c r="R120" s="355">
        <v>1.7389083192500001E-3</v>
      </c>
      <c r="S120" s="355">
        <v>5.2739746095999997E-4</v>
      </c>
      <c r="T120" s="355">
        <v>5.2739746095999997E-4</v>
      </c>
      <c r="U120" s="355">
        <v>7.4506345121000005E-4</v>
      </c>
      <c r="V120" s="355">
        <v>7.4506345121000005E-4</v>
      </c>
      <c r="W120" s="401" t="s">
        <v>1380</v>
      </c>
      <c r="X120" s="401" t="s">
        <v>1380</v>
      </c>
      <c r="Y120" s="355">
        <v>0</v>
      </c>
      <c r="Z120" s="355">
        <v>0</v>
      </c>
      <c r="AA120" s="355">
        <v>1.5704208747590001E-2</v>
      </c>
      <c r="AB120" s="355">
        <v>1.5704208747590001E-2</v>
      </c>
      <c r="AC120" s="355">
        <v>3.4448262727600001E-3</v>
      </c>
      <c r="AD120" s="355">
        <v>3.4448262727600001E-3</v>
      </c>
      <c r="AE120" s="356">
        <v>5.3966758088000001E-3</v>
      </c>
      <c r="AF120" s="356">
        <v>5.3966758088000001E-3</v>
      </c>
      <c r="AG120" s="360">
        <v>398</v>
      </c>
      <c r="AH120" s="358">
        <v>120</v>
      </c>
      <c r="AI120" s="202" t="s">
        <v>2481</v>
      </c>
      <c r="AJ120" s="361"/>
    </row>
    <row r="121" spans="2:36" x14ac:dyDescent="0.2">
      <c r="B121" s="283">
        <v>41384</v>
      </c>
      <c r="C121" s="401" t="s">
        <v>1380</v>
      </c>
      <c r="D121" s="401" t="s">
        <v>1380</v>
      </c>
      <c r="E121" s="355">
        <v>5.0221878327349999E-2</v>
      </c>
      <c r="F121" s="355">
        <v>5.0221878327349999E-2</v>
      </c>
      <c r="G121" s="355">
        <v>1.7556096985889998E-2</v>
      </c>
      <c r="H121" s="355">
        <v>1.7556096985889998E-2</v>
      </c>
      <c r="I121" s="355">
        <v>3.2811656321030003E-2</v>
      </c>
      <c r="J121" s="355">
        <v>3.2811656321030003E-2</v>
      </c>
      <c r="K121" s="355">
        <v>3.5710689848209999E-2</v>
      </c>
      <c r="L121" s="355">
        <v>3.5710689848209999E-2</v>
      </c>
      <c r="M121" s="401" t="s">
        <v>1380</v>
      </c>
      <c r="N121" s="401" t="s">
        <v>1380</v>
      </c>
      <c r="O121" s="355">
        <v>3.6373496286999998E-4</v>
      </c>
      <c r="P121" s="355">
        <v>3.6373496286999998E-4</v>
      </c>
      <c r="Q121" s="355">
        <v>1.5718945259E-4</v>
      </c>
      <c r="R121" s="355">
        <v>1.5718945259E-4</v>
      </c>
      <c r="S121" s="355">
        <v>4.3531218999999998E-4</v>
      </c>
      <c r="T121" s="355">
        <v>4.3531218999999998E-4</v>
      </c>
      <c r="U121" s="355">
        <v>3.3024434054E-4</v>
      </c>
      <c r="V121" s="355">
        <v>3.3024434054E-4</v>
      </c>
      <c r="W121" s="401" t="s">
        <v>1380</v>
      </c>
      <c r="X121" s="401" t="s">
        <v>1380</v>
      </c>
      <c r="Y121" s="355">
        <v>0</v>
      </c>
      <c r="Z121" s="355">
        <v>0</v>
      </c>
      <c r="AA121" s="355">
        <v>2.363736393288E-2</v>
      </c>
      <c r="AB121" s="355">
        <v>2.363736393288E-2</v>
      </c>
      <c r="AC121" s="355">
        <v>0</v>
      </c>
      <c r="AD121" s="355">
        <v>0</v>
      </c>
      <c r="AE121" s="356">
        <v>6.45990149053E-3</v>
      </c>
      <c r="AF121" s="356">
        <v>6.45990149053E-3</v>
      </c>
      <c r="AG121" s="360">
        <v>176</v>
      </c>
      <c r="AH121" s="358">
        <v>22</v>
      </c>
      <c r="AI121" s="202" t="s">
        <v>2481</v>
      </c>
      <c r="AJ121" s="361"/>
    </row>
    <row r="122" spans="2:36" x14ac:dyDescent="0.2">
      <c r="B122" s="283">
        <v>41385</v>
      </c>
      <c r="C122" s="401" t="s">
        <v>1380</v>
      </c>
      <c r="D122" s="401" t="s">
        <v>1380</v>
      </c>
      <c r="E122" s="355">
        <v>0.61455997989538003</v>
      </c>
      <c r="F122" s="355">
        <v>0.61455997989538003</v>
      </c>
      <c r="G122" s="355">
        <v>3.95249440012575</v>
      </c>
      <c r="H122" s="355">
        <v>3.95249440012575</v>
      </c>
      <c r="I122" s="355">
        <v>1.2022150693360201</v>
      </c>
      <c r="J122" s="355">
        <v>1.2022150693360201</v>
      </c>
      <c r="K122" s="355">
        <v>1.71526628299255</v>
      </c>
      <c r="L122" s="355">
        <v>1.71526628299255</v>
      </c>
      <c r="M122" s="401" t="s">
        <v>1380</v>
      </c>
      <c r="N122" s="401" t="s">
        <v>1380</v>
      </c>
      <c r="O122" s="355">
        <v>6.7621636278299996E-3</v>
      </c>
      <c r="P122" s="355">
        <v>6.7621636278299996E-3</v>
      </c>
      <c r="Q122" s="355">
        <v>3.6232168821469998E-2</v>
      </c>
      <c r="R122" s="355">
        <v>3.6232168821469998E-2</v>
      </c>
      <c r="S122" s="355">
        <v>5.6967297171699998E-3</v>
      </c>
      <c r="T122" s="355">
        <v>5.6967297171699998E-3</v>
      </c>
      <c r="U122" s="355">
        <v>1.447436780359E-2</v>
      </c>
      <c r="V122" s="355">
        <v>1.447436780359E-2</v>
      </c>
      <c r="W122" s="401" t="s">
        <v>1380</v>
      </c>
      <c r="X122" s="401" t="s">
        <v>1380</v>
      </c>
      <c r="Y122" s="355">
        <v>0</v>
      </c>
      <c r="Z122" s="355">
        <v>0</v>
      </c>
      <c r="AA122" s="355">
        <v>1.425020631116E-2</v>
      </c>
      <c r="AB122" s="355">
        <v>1.425020631116E-2</v>
      </c>
      <c r="AC122" s="355">
        <v>4.9600475494899999E-3</v>
      </c>
      <c r="AD122" s="355">
        <v>4.9600475494899999E-3</v>
      </c>
      <c r="AE122" s="356">
        <v>5.4852779489399997E-3</v>
      </c>
      <c r="AF122" s="356">
        <v>5.4852779489399997E-3</v>
      </c>
      <c r="AG122" s="360">
        <v>403</v>
      </c>
      <c r="AH122" s="358">
        <v>251</v>
      </c>
      <c r="AI122" s="202" t="s">
        <v>2481</v>
      </c>
      <c r="AJ122" s="361"/>
    </row>
    <row r="123" spans="2:36" x14ac:dyDescent="0.2">
      <c r="B123" s="283">
        <v>41386</v>
      </c>
      <c r="C123" s="401" t="s">
        <v>1380</v>
      </c>
      <c r="D123" s="401" t="s">
        <v>1380</v>
      </c>
      <c r="E123" s="355">
        <v>1.8514109609880001E-2</v>
      </c>
      <c r="F123" s="355">
        <v>1.8514109609880001E-2</v>
      </c>
      <c r="G123" s="355">
        <v>4.1640812276496204</v>
      </c>
      <c r="H123" s="355">
        <v>4.1640812276496204</v>
      </c>
      <c r="I123" s="355">
        <v>0.15389541624635</v>
      </c>
      <c r="J123" s="355">
        <v>0.15389541624635</v>
      </c>
      <c r="K123" s="355">
        <v>1.1948844346176699</v>
      </c>
      <c r="L123" s="355">
        <v>1.1948844346176699</v>
      </c>
      <c r="M123" s="401" t="s">
        <v>1380</v>
      </c>
      <c r="N123" s="401" t="s">
        <v>1380</v>
      </c>
      <c r="O123" s="355">
        <v>1.3557394069999999E-4</v>
      </c>
      <c r="P123" s="355">
        <v>1.3557394069999999E-4</v>
      </c>
      <c r="Q123" s="355">
        <v>1.7384171022120001E-2</v>
      </c>
      <c r="R123" s="355">
        <v>1.7384171022120001E-2</v>
      </c>
      <c r="S123" s="355">
        <v>6.6971106152999998E-4</v>
      </c>
      <c r="T123" s="355">
        <v>6.6971106152999998E-4</v>
      </c>
      <c r="U123" s="355">
        <v>5.0207879415199996E-3</v>
      </c>
      <c r="V123" s="355">
        <v>5.0207879415199996E-3</v>
      </c>
      <c r="W123" s="401" t="s">
        <v>1380</v>
      </c>
      <c r="X123" s="401" t="s">
        <v>1380</v>
      </c>
      <c r="Y123" s="355">
        <v>0</v>
      </c>
      <c r="Z123" s="355">
        <v>0</v>
      </c>
      <c r="AA123" s="355">
        <v>1.5989114630410001E-2</v>
      </c>
      <c r="AB123" s="355">
        <v>1.5989114630410001E-2</v>
      </c>
      <c r="AC123" s="355">
        <v>0</v>
      </c>
      <c r="AD123" s="355">
        <v>0</v>
      </c>
      <c r="AE123" s="356">
        <v>4.36969645712E-3</v>
      </c>
      <c r="AF123" s="356">
        <v>4.36969645712E-3</v>
      </c>
      <c r="AG123" s="360">
        <v>531</v>
      </c>
      <c r="AH123" s="358">
        <v>155</v>
      </c>
      <c r="AI123" s="202" t="s">
        <v>2481</v>
      </c>
      <c r="AJ123" s="361"/>
    </row>
    <row r="124" spans="2:36" x14ac:dyDescent="0.2">
      <c r="B124" s="283">
        <v>41387</v>
      </c>
      <c r="C124" s="401" t="s">
        <v>1380</v>
      </c>
      <c r="D124" s="401" t="s">
        <v>1380</v>
      </c>
      <c r="E124" s="355">
        <v>6.1504275539000001E-4</v>
      </c>
      <c r="F124" s="355">
        <v>6.1504275539000001E-4</v>
      </c>
      <c r="G124" s="355">
        <v>4.8866271073210003E-2</v>
      </c>
      <c r="H124" s="355">
        <v>4.8866271073210003E-2</v>
      </c>
      <c r="I124" s="355">
        <v>2.479605205329E-2</v>
      </c>
      <c r="J124" s="355">
        <v>2.479605205329E-2</v>
      </c>
      <c r="K124" s="355">
        <v>2.1557169188470001E-2</v>
      </c>
      <c r="L124" s="355">
        <v>2.1557169188470001E-2</v>
      </c>
      <c r="M124" s="401" t="s">
        <v>1380</v>
      </c>
      <c r="N124" s="401" t="s">
        <v>1380</v>
      </c>
      <c r="O124" s="355">
        <v>6.6133629600000004E-6</v>
      </c>
      <c r="P124" s="355">
        <v>6.6133629600000004E-6</v>
      </c>
      <c r="Q124" s="355">
        <v>8.9401501158999997E-4</v>
      </c>
      <c r="R124" s="355">
        <v>8.9401501158999997E-4</v>
      </c>
      <c r="S124" s="355">
        <v>6.3203981432000003E-4</v>
      </c>
      <c r="T124" s="355">
        <v>6.3203981432000003E-4</v>
      </c>
      <c r="U124" s="355">
        <v>4.4972298407000002E-4</v>
      </c>
      <c r="V124" s="355">
        <v>4.4972298407000002E-4</v>
      </c>
      <c r="W124" s="401" t="s">
        <v>1380</v>
      </c>
      <c r="X124" s="401" t="s">
        <v>1380</v>
      </c>
      <c r="Y124" s="355">
        <v>0</v>
      </c>
      <c r="Z124" s="355">
        <v>0</v>
      </c>
      <c r="AA124" s="355">
        <v>7.9970134004000003E-3</v>
      </c>
      <c r="AB124" s="355">
        <v>7.9970134004000003E-3</v>
      </c>
      <c r="AC124" s="355">
        <v>2.8504577056500001E-3</v>
      </c>
      <c r="AD124" s="355">
        <v>2.8504577056500001E-3</v>
      </c>
      <c r="AE124" s="356">
        <v>3.0997324483900001E-3</v>
      </c>
      <c r="AF124" s="356">
        <v>3.0997324483900001E-3</v>
      </c>
      <c r="AG124" s="360">
        <v>239</v>
      </c>
      <c r="AH124" s="358">
        <v>14</v>
      </c>
      <c r="AI124" s="202" t="s">
        <v>2481</v>
      </c>
      <c r="AJ124" s="361"/>
    </row>
    <row r="125" spans="2:36" x14ac:dyDescent="0.2">
      <c r="B125" s="283">
        <v>41388</v>
      </c>
      <c r="C125" s="401" t="s">
        <v>1380</v>
      </c>
      <c r="D125" s="401" t="s">
        <v>1380</v>
      </c>
      <c r="E125" s="355">
        <v>2.0623772394500001E-2</v>
      </c>
      <c r="F125" s="355">
        <v>2.0623772394500001E-2</v>
      </c>
      <c r="G125" s="355">
        <v>2.292018705545E-2</v>
      </c>
      <c r="H125" s="355">
        <v>2.292018705545E-2</v>
      </c>
      <c r="I125" s="355">
        <v>0.72148391228458997</v>
      </c>
      <c r="J125" s="355">
        <v>0.72148391228458997</v>
      </c>
      <c r="K125" s="355">
        <v>0.24603471861437001</v>
      </c>
      <c r="L125" s="355">
        <v>0.24603471861437001</v>
      </c>
      <c r="M125" s="401" t="s">
        <v>1380</v>
      </c>
      <c r="N125" s="401" t="s">
        <v>1380</v>
      </c>
      <c r="O125" s="355">
        <v>1.0912048886000001E-4</v>
      </c>
      <c r="P125" s="355">
        <v>1.0912048886000001E-4</v>
      </c>
      <c r="Q125" s="355">
        <v>2.5543286046000001E-4</v>
      </c>
      <c r="R125" s="355">
        <v>2.5543286046000001E-4</v>
      </c>
      <c r="S125" s="355">
        <v>1.048934950127E-2</v>
      </c>
      <c r="T125" s="355">
        <v>1.048934950127E-2</v>
      </c>
      <c r="U125" s="355">
        <v>3.4783052290000001E-3</v>
      </c>
      <c r="V125" s="355">
        <v>3.4783052290000001E-3</v>
      </c>
      <c r="W125" s="401" t="s">
        <v>1380</v>
      </c>
      <c r="X125" s="401" t="s">
        <v>1380</v>
      </c>
      <c r="Y125" s="355">
        <v>0</v>
      </c>
      <c r="Z125" s="355">
        <v>0</v>
      </c>
      <c r="AA125" s="355">
        <v>0</v>
      </c>
      <c r="AB125" s="355">
        <v>0</v>
      </c>
      <c r="AC125" s="355">
        <v>3.1706633069500001E-2</v>
      </c>
      <c r="AD125" s="355">
        <v>3.1706633069500001E-2</v>
      </c>
      <c r="AE125" s="356">
        <v>1.016910926658E-2</v>
      </c>
      <c r="AF125" s="356">
        <v>1.016910926658E-2</v>
      </c>
      <c r="AG125" s="360">
        <v>221</v>
      </c>
      <c r="AH125" s="358">
        <v>38</v>
      </c>
      <c r="AI125" s="202" t="s">
        <v>2481</v>
      </c>
      <c r="AJ125" s="361"/>
    </row>
    <row r="126" spans="2:36" x14ac:dyDescent="0.2">
      <c r="B126" s="283">
        <v>41389</v>
      </c>
      <c r="C126" s="401" t="s">
        <v>1380</v>
      </c>
      <c r="D126" s="401" t="s">
        <v>1380</v>
      </c>
      <c r="E126" s="355">
        <v>1.7723812736E-3</v>
      </c>
      <c r="F126" s="355">
        <v>1.7723812736E-3</v>
      </c>
      <c r="G126" s="355">
        <v>0.27040024364365001</v>
      </c>
      <c r="H126" s="355">
        <v>0.27040024364365001</v>
      </c>
      <c r="I126" s="355">
        <v>1.914117927747E-2</v>
      </c>
      <c r="J126" s="355">
        <v>1.914117927747E-2</v>
      </c>
      <c r="K126" s="355">
        <v>8.0756823371629996E-2</v>
      </c>
      <c r="L126" s="355">
        <v>8.0756823371629996E-2</v>
      </c>
      <c r="M126" s="401" t="s">
        <v>1380</v>
      </c>
      <c r="N126" s="401" t="s">
        <v>1380</v>
      </c>
      <c r="O126" s="355">
        <v>1.9840088879999999E-5</v>
      </c>
      <c r="P126" s="355">
        <v>1.9840088879999999E-5</v>
      </c>
      <c r="Q126" s="355">
        <v>8.4489330766E-4</v>
      </c>
      <c r="R126" s="355">
        <v>8.4489330766E-4</v>
      </c>
      <c r="S126" s="355">
        <v>1.2975651817000001E-4</v>
      </c>
      <c r="T126" s="355">
        <v>1.2975651817000001E-4</v>
      </c>
      <c r="U126" s="355">
        <v>2.8057344378999997E-4</v>
      </c>
      <c r="V126" s="355">
        <v>2.8057344378999997E-4</v>
      </c>
      <c r="W126" s="401" t="s">
        <v>1380</v>
      </c>
      <c r="X126" s="401" t="s">
        <v>1380</v>
      </c>
      <c r="Y126" s="355">
        <v>1.1785012796860001E-2</v>
      </c>
      <c r="Z126" s="355">
        <v>1.1785012796860001E-2</v>
      </c>
      <c r="AA126" s="355">
        <v>0</v>
      </c>
      <c r="AB126" s="355">
        <v>0</v>
      </c>
      <c r="AC126" s="355">
        <v>1.381279064414E-2</v>
      </c>
      <c r="AD126" s="355">
        <v>1.381279064414E-2</v>
      </c>
      <c r="AE126" s="356">
        <v>9.2146225750200008E-3</v>
      </c>
      <c r="AF126" s="356">
        <v>9.2146225750200008E-3</v>
      </c>
      <c r="AG126" s="360">
        <v>128</v>
      </c>
      <c r="AH126" s="358">
        <v>3</v>
      </c>
      <c r="AI126" s="202" t="s">
        <v>2481</v>
      </c>
      <c r="AJ126" s="361"/>
    </row>
    <row r="127" spans="2:36" x14ac:dyDescent="0.2">
      <c r="B127" s="283">
        <v>41390</v>
      </c>
      <c r="C127" s="401" t="s">
        <v>1380</v>
      </c>
      <c r="D127" s="401" t="s">
        <v>1380</v>
      </c>
      <c r="E127" s="355">
        <v>7.9029687386E-4</v>
      </c>
      <c r="F127" s="355">
        <v>7.9029687386E-4</v>
      </c>
      <c r="G127" s="355">
        <v>0.30714819035642998</v>
      </c>
      <c r="H127" s="355">
        <v>0.30714819035642998</v>
      </c>
      <c r="I127" s="355">
        <v>3.68341083844E-3</v>
      </c>
      <c r="J127" s="355">
        <v>3.68341083844E-3</v>
      </c>
      <c r="K127" s="355">
        <v>8.5443339602609997E-2</v>
      </c>
      <c r="L127" s="355">
        <v>8.5443339602609997E-2</v>
      </c>
      <c r="M127" s="401" t="s">
        <v>1380</v>
      </c>
      <c r="N127" s="401" t="s">
        <v>1380</v>
      </c>
      <c r="O127" s="355">
        <v>1.3226725920000001E-5</v>
      </c>
      <c r="P127" s="355">
        <v>1.3226725920000001E-5</v>
      </c>
      <c r="Q127" s="355">
        <v>2.0287263724600001E-3</v>
      </c>
      <c r="R127" s="355">
        <v>2.0287263724600001E-3</v>
      </c>
      <c r="S127" s="355">
        <v>1.674277654E-5</v>
      </c>
      <c r="T127" s="355">
        <v>1.674277654E-5</v>
      </c>
      <c r="U127" s="355">
        <v>5.6517425759E-4</v>
      </c>
      <c r="V127" s="355">
        <v>5.6517425759E-4</v>
      </c>
      <c r="W127" s="401" t="s">
        <v>1380</v>
      </c>
      <c r="X127" s="401" t="s">
        <v>1380</v>
      </c>
      <c r="Y127" s="355">
        <v>0</v>
      </c>
      <c r="Z127" s="355">
        <v>0</v>
      </c>
      <c r="AA127" s="355">
        <v>7.8496482886000005E-3</v>
      </c>
      <c r="AB127" s="355">
        <v>7.8496482886000005E-3</v>
      </c>
      <c r="AC127" s="355">
        <v>0</v>
      </c>
      <c r="AD127" s="355">
        <v>0</v>
      </c>
      <c r="AE127" s="356">
        <v>2.1452457568300002E-3</v>
      </c>
      <c r="AF127" s="356">
        <v>2.1452457568300002E-3</v>
      </c>
      <c r="AG127" s="360">
        <v>218</v>
      </c>
      <c r="AH127" s="358">
        <v>18</v>
      </c>
      <c r="AI127" s="202" t="s">
        <v>2481</v>
      </c>
      <c r="AJ127" s="361"/>
    </row>
    <row r="128" spans="2:36" x14ac:dyDescent="0.2">
      <c r="B128" s="283">
        <v>41391</v>
      </c>
      <c r="C128" s="401" t="s">
        <v>1380</v>
      </c>
      <c r="D128" s="401" t="s">
        <v>1380</v>
      </c>
      <c r="E128" s="355">
        <v>0</v>
      </c>
      <c r="F128" s="355">
        <v>0</v>
      </c>
      <c r="G128" s="355">
        <v>0.50232836876646003</v>
      </c>
      <c r="H128" s="355">
        <v>0.50232836876646003</v>
      </c>
      <c r="I128" s="355">
        <v>7.7226056783099998E-3</v>
      </c>
      <c r="J128" s="355">
        <v>7.7226056783099998E-3</v>
      </c>
      <c r="K128" s="355">
        <v>0.13975913642446999</v>
      </c>
      <c r="L128" s="355">
        <v>0.13975913642446999</v>
      </c>
      <c r="M128" s="401" t="s">
        <v>1380</v>
      </c>
      <c r="N128" s="401" t="s">
        <v>1380</v>
      </c>
      <c r="O128" s="355">
        <v>0</v>
      </c>
      <c r="P128" s="355">
        <v>0</v>
      </c>
      <c r="Q128" s="355">
        <v>5.2019884465799998E-3</v>
      </c>
      <c r="R128" s="355">
        <v>5.2019884465799998E-3</v>
      </c>
      <c r="S128" s="355">
        <v>7.5342494420000002E-5</v>
      </c>
      <c r="T128" s="355">
        <v>7.5342494420000002E-5</v>
      </c>
      <c r="U128" s="355">
        <v>1.4458258323599999E-3</v>
      </c>
      <c r="V128" s="355">
        <v>1.4458258323599999E-3</v>
      </c>
      <c r="W128" s="401" t="s">
        <v>1380</v>
      </c>
      <c r="X128" s="401" t="s">
        <v>1380</v>
      </c>
      <c r="Y128" s="355">
        <v>0</v>
      </c>
      <c r="Z128" s="355">
        <v>0</v>
      </c>
      <c r="AA128" s="355">
        <v>1.45154635124E-2</v>
      </c>
      <c r="AB128" s="355">
        <v>1.45154635124E-2</v>
      </c>
      <c r="AC128" s="355">
        <v>2.274924762148E-2</v>
      </c>
      <c r="AD128" s="355">
        <v>2.274924762148E-2</v>
      </c>
      <c r="AE128" s="356">
        <v>1.126321145169E-2</v>
      </c>
      <c r="AF128" s="356">
        <v>1.126321145169E-2</v>
      </c>
      <c r="AG128" s="360">
        <v>148</v>
      </c>
      <c r="AH128" s="358">
        <v>8</v>
      </c>
      <c r="AI128" s="202" t="s">
        <v>2481</v>
      </c>
      <c r="AJ128" s="361"/>
    </row>
    <row r="129" spans="2:36" x14ac:dyDescent="0.2">
      <c r="B129" s="283">
        <v>41392</v>
      </c>
      <c r="C129" s="401" t="s">
        <v>1380</v>
      </c>
      <c r="D129" s="401" t="s">
        <v>1380</v>
      </c>
      <c r="E129" s="355">
        <v>6.0181602947000003E-4</v>
      </c>
      <c r="F129" s="355">
        <v>6.0181602947000003E-4</v>
      </c>
      <c r="G129" s="355">
        <v>0.40126046292293999</v>
      </c>
      <c r="H129" s="355">
        <v>0.40126046292293999</v>
      </c>
      <c r="I129" s="355">
        <v>6.0746978975259998E-2</v>
      </c>
      <c r="J129" s="355">
        <v>6.0746978975259998E-2</v>
      </c>
      <c r="K129" s="355">
        <v>0.12938865865756999</v>
      </c>
      <c r="L129" s="355">
        <v>0.12938865865756999</v>
      </c>
      <c r="M129" s="401" t="s">
        <v>1380</v>
      </c>
      <c r="N129" s="401" t="s">
        <v>1380</v>
      </c>
      <c r="O129" s="355">
        <v>6.6133629600000004E-6</v>
      </c>
      <c r="P129" s="355">
        <v>6.6133629600000004E-6</v>
      </c>
      <c r="Q129" s="355">
        <v>2.32836876646E-3</v>
      </c>
      <c r="R129" s="355">
        <v>2.32836876646E-3</v>
      </c>
      <c r="S129" s="355">
        <v>5.2739746095999997E-4</v>
      </c>
      <c r="T129" s="355">
        <v>5.2739746095999997E-4</v>
      </c>
      <c r="U129" s="355">
        <v>8.0815891464999995E-4</v>
      </c>
      <c r="V129" s="355">
        <v>8.0815891464999995E-4</v>
      </c>
      <c r="W129" s="401" t="s">
        <v>1380</v>
      </c>
      <c r="X129" s="401" t="s">
        <v>1380</v>
      </c>
      <c r="Y129" s="355">
        <v>0</v>
      </c>
      <c r="Z129" s="355">
        <v>0</v>
      </c>
      <c r="AA129" s="355">
        <v>0</v>
      </c>
      <c r="AB129" s="355">
        <v>0</v>
      </c>
      <c r="AC129" s="355">
        <v>2.8504577056500001E-3</v>
      </c>
      <c r="AD129" s="355">
        <v>2.8504577056500001E-3</v>
      </c>
      <c r="AE129" s="356">
        <v>9.1421299148999999E-4</v>
      </c>
      <c r="AF129" s="356">
        <v>9.1421299148999999E-4</v>
      </c>
      <c r="AG129" s="360">
        <v>87</v>
      </c>
      <c r="AH129" s="358">
        <v>3</v>
      </c>
      <c r="AI129" s="202" t="s">
        <v>2481</v>
      </c>
      <c r="AJ129" s="361"/>
    </row>
    <row r="130" spans="2:36" x14ac:dyDescent="0.2">
      <c r="B130" s="283">
        <v>41393</v>
      </c>
      <c r="C130" s="401" t="s">
        <v>1380</v>
      </c>
      <c r="D130" s="401" t="s">
        <v>1380</v>
      </c>
      <c r="E130" s="355">
        <v>1.0614447552699999E-3</v>
      </c>
      <c r="F130" s="355">
        <v>1.0614447552699999E-3</v>
      </c>
      <c r="G130" s="355">
        <v>1.79785436397E-3</v>
      </c>
      <c r="H130" s="355">
        <v>1.79785436397E-3</v>
      </c>
      <c r="I130" s="355">
        <v>0.71397477700714995</v>
      </c>
      <c r="J130" s="355">
        <v>0.71397477700714995</v>
      </c>
      <c r="K130" s="355">
        <v>0.22991181402142</v>
      </c>
      <c r="L130" s="355">
        <v>0.22991181402142</v>
      </c>
      <c r="M130" s="401" t="s">
        <v>1380</v>
      </c>
      <c r="N130" s="401" t="s">
        <v>1380</v>
      </c>
      <c r="O130" s="355">
        <v>6.6133629600000004E-6</v>
      </c>
      <c r="P130" s="355">
        <v>6.6133629600000004E-6</v>
      </c>
      <c r="Q130" s="355">
        <v>2.456085197E-5</v>
      </c>
      <c r="R130" s="355">
        <v>2.456085197E-5</v>
      </c>
      <c r="S130" s="355">
        <v>7.2831077942000003E-4</v>
      </c>
      <c r="T130" s="355">
        <v>7.2831077942000003E-4</v>
      </c>
      <c r="U130" s="355">
        <v>2.4298465706000001E-4</v>
      </c>
      <c r="V130" s="355">
        <v>2.4298465706000001E-4</v>
      </c>
      <c r="W130" s="401" t="s">
        <v>1380</v>
      </c>
      <c r="X130" s="401" t="s">
        <v>1380</v>
      </c>
      <c r="Y130" s="355">
        <v>2.1295028735100001E-3</v>
      </c>
      <c r="Z130" s="355">
        <v>2.1295028735100001E-3</v>
      </c>
      <c r="AA130" s="355">
        <v>2.4069634927499999E-3</v>
      </c>
      <c r="AB130" s="355">
        <v>2.4069634927499999E-3</v>
      </c>
      <c r="AC130" s="355">
        <v>0</v>
      </c>
      <c r="AD130" s="355">
        <v>0</v>
      </c>
      <c r="AE130" s="356">
        <v>1.52234586248E-3</v>
      </c>
      <c r="AF130" s="356">
        <v>1.52234586248E-3</v>
      </c>
      <c r="AG130" s="360">
        <v>344</v>
      </c>
      <c r="AH130" s="358">
        <v>8</v>
      </c>
      <c r="AI130" s="202" t="s">
        <v>2481</v>
      </c>
      <c r="AJ130" s="361"/>
    </row>
    <row r="131" spans="2:36" x14ac:dyDescent="0.2">
      <c r="B131" s="283">
        <v>41394</v>
      </c>
      <c r="C131" s="401" t="s">
        <v>1380</v>
      </c>
      <c r="D131" s="401" t="s">
        <v>1380</v>
      </c>
      <c r="E131" s="355">
        <v>0</v>
      </c>
      <c r="F131" s="355">
        <v>0</v>
      </c>
      <c r="G131" s="355">
        <v>0.14459955986952999</v>
      </c>
      <c r="H131" s="355">
        <v>0.14459955986952999</v>
      </c>
      <c r="I131" s="355">
        <v>0.83966698617464997</v>
      </c>
      <c r="J131" s="355">
        <v>0.83966698617464997</v>
      </c>
      <c r="K131" s="355">
        <v>0.30882007456004001</v>
      </c>
      <c r="L131" s="355">
        <v>0.30882007456004001</v>
      </c>
      <c r="M131" s="401" t="s">
        <v>1380</v>
      </c>
      <c r="N131" s="401" t="s">
        <v>1380</v>
      </c>
      <c r="O131" s="355">
        <v>0</v>
      </c>
      <c r="P131" s="355">
        <v>0</v>
      </c>
      <c r="Q131" s="355">
        <v>9.775219082799999E-4</v>
      </c>
      <c r="R131" s="355">
        <v>9.775219082799999E-4</v>
      </c>
      <c r="S131" s="355">
        <v>1.0108451335029999E-2</v>
      </c>
      <c r="T131" s="355">
        <v>1.0108451335029999E-2</v>
      </c>
      <c r="U131" s="355">
        <v>3.5091817323899999E-3</v>
      </c>
      <c r="V131" s="355">
        <v>3.5091817323899999E-3</v>
      </c>
      <c r="W131" s="401" t="s">
        <v>1380</v>
      </c>
      <c r="X131" s="401" t="s">
        <v>1380</v>
      </c>
      <c r="Y131" s="355">
        <v>2.3146770364000001E-4</v>
      </c>
      <c r="Z131" s="355">
        <v>2.3146770364000001E-4</v>
      </c>
      <c r="AA131" s="355">
        <v>8.2966557944000006E-3</v>
      </c>
      <c r="AB131" s="355">
        <v>8.2966557944000006E-3</v>
      </c>
      <c r="AC131" s="355">
        <v>0</v>
      </c>
      <c r="AD131" s="355">
        <v>0</v>
      </c>
      <c r="AE131" s="356">
        <v>2.3613812805200001E-3</v>
      </c>
      <c r="AF131" s="356">
        <v>2.3613812805200001E-3</v>
      </c>
      <c r="AG131" s="360">
        <v>298</v>
      </c>
      <c r="AH131" s="358">
        <v>37</v>
      </c>
      <c r="AI131" s="202" t="s">
        <v>2481</v>
      </c>
      <c r="AJ131" s="361"/>
    </row>
    <row r="132" spans="2:36" x14ac:dyDescent="0.2">
      <c r="B132" s="283">
        <v>41395</v>
      </c>
      <c r="C132" s="401" t="s">
        <v>1380</v>
      </c>
      <c r="D132" s="401" t="s">
        <v>1380</v>
      </c>
      <c r="E132" s="355">
        <v>1.93110198467E-3</v>
      </c>
      <c r="F132" s="355">
        <v>1.93110198467E-3</v>
      </c>
      <c r="G132" s="355">
        <v>0.22799838880810999</v>
      </c>
      <c r="H132" s="355">
        <v>0.22799838880810999</v>
      </c>
      <c r="I132" s="355">
        <v>1.2259898120199999E-2</v>
      </c>
      <c r="J132" s="355">
        <v>1.2259898120199999E-2</v>
      </c>
      <c r="K132" s="355">
        <v>6.7026176562589995E-2</v>
      </c>
      <c r="L132" s="355">
        <v>6.7026176562589995E-2</v>
      </c>
      <c r="M132" s="401" t="s">
        <v>1380</v>
      </c>
      <c r="N132" s="401" t="s">
        <v>1380</v>
      </c>
      <c r="O132" s="355">
        <v>1.6533407399999999E-5</v>
      </c>
      <c r="P132" s="355">
        <v>1.6533407399999999E-5</v>
      </c>
      <c r="Q132" s="355">
        <v>2.33819310724E-3</v>
      </c>
      <c r="R132" s="355">
        <v>2.33819310724E-3</v>
      </c>
      <c r="S132" s="355">
        <v>5.4414023749999998E-5</v>
      </c>
      <c r="T132" s="355">
        <v>5.4414023749999998E-5</v>
      </c>
      <c r="U132" s="355">
        <v>6.6317359441000004E-4</v>
      </c>
      <c r="V132" s="355">
        <v>6.6317359441000004E-4</v>
      </c>
      <c r="W132" s="401" t="s">
        <v>1380</v>
      </c>
      <c r="X132" s="401" t="s">
        <v>1380</v>
      </c>
      <c r="Y132" s="355">
        <v>5.2576235541499997E-3</v>
      </c>
      <c r="Z132" s="355">
        <v>5.2576235541499997E-3</v>
      </c>
      <c r="AA132" s="355">
        <v>1.9928675285889999E-2</v>
      </c>
      <c r="AB132" s="355">
        <v>1.9928675285889999E-2</v>
      </c>
      <c r="AC132" s="355">
        <v>8.0825753738900004E-3</v>
      </c>
      <c r="AD132" s="355">
        <v>8.0825753738900004E-3</v>
      </c>
      <c r="AE132" s="356">
        <v>1.017313663658E-2</v>
      </c>
      <c r="AF132" s="356">
        <v>1.017313663658E-2</v>
      </c>
      <c r="AG132" s="360">
        <v>243</v>
      </c>
      <c r="AH132" s="358">
        <v>37</v>
      </c>
      <c r="AI132" s="202" t="s">
        <v>2481</v>
      </c>
      <c r="AJ132" s="361"/>
    </row>
    <row r="133" spans="2:36" x14ac:dyDescent="0.2">
      <c r="B133" s="283">
        <v>41396</v>
      </c>
      <c r="C133" s="401" t="s">
        <v>1380</v>
      </c>
      <c r="D133" s="401" t="s">
        <v>1380</v>
      </c>
      <c r="E133" s="355">
        <v>1.4582465329440001E-2</v>
      </c>
      <c r="F133" s="355">
        <v>1.4582465329440001E-2</v>
      </c>
      <c r="G133" s="355">
        <v>0.20010708531457999</v>
      </c>
      <c r="H133" s="355">
        <v>0.20010708531457999</v>
      </c>
      <c r="I133" s="355">
        <v>1.7286916775839999E-2</v>
      </c>
      <c r="J133" s="355">
        <v>1.7286916775839999E-2</v>
      </c>
      <c r="K133" s="355">
        <v>6.615223727116E-2</v>
      </c>
      <c r="L133" s="355">
        <v>6.615223727116E-2</v>
      </c>
      <c r="M133" s="401" t="s">
        <v>1380</v>
      </c>
      <c r="N133" s="401" t="s">
        <v>1380</v>
      </c>
      <c r="O133" s="355">
        <v>1.0250712590000001E-4</v>
      </c>
      <c r="P133" s="355">
        <v>1.0250712590000001E-4</v>
      </c>
      <c r="Q133" s="355">
        <v>1.4097929029E-3</v>
      </c>
      <c r="R133" s="355">
        <v>1.4097929029E-3</v>
      </c>
      <c r="S133" s="355">
        <v>1.4649929471E-4</v>
      </c>
      <c r="T133" s="355">
        <v>1.4649929471E-4</v>
      </c>
      <c r="U133" s="355">
        <v>4.7388720410999999E-4</v>
      </c>
      <c r="V133" s="355">
        <v>4.7388720410999999E-4</v>
      </c>
      <c r="W133" s="401" t="s">
        <v>1380</v>
      </c>
      <c r="X133" s="401" t="s">
        <v>1380</v>
      </c>
      <c r="Y133" s="355">
        <v>0</v>
      </c>
      <c r="Z133" s="355">
        <v>0</v>
      </c>
      <c r="AA133" s="355">
        <v>0</v>
      </c>
      <c r="AB133" s="355">
        <v>0</v>
      </c>
      <c r="AC133" s="355">
        <v>1.065259157252E-2</v>
      </c>
      <c r="AD133" s="355">
        <v>1.065259157252E-2</v>
      </c>
      <c r="AE133" s="356">
        <v>3.4165522222400001E-3</v>
      </c>
      <c r="AF133" s="356">
        <v>3.4165522222400001E-3</v>
      </c>
      <c r="AG133" s="360">
        <v>243</v>
      </c>
      <c r="AH133" s="358">
        <v>23</v>
      </c>
      <c r="AI133" s="202" t="s">
        <v>2481</v>
      </c>
      <c r="AJ133" s="361"/>
    </row>
    <row r="134" spans="2:36" x14ac:dyDescent="0.2">
      <c r="B134" s="283">
        <v>41397</v>
      </c>
      <c r="C134" s="401" t="s">
        <v>1380</v>
      </c>
      <c r="D134" s="401" t="s">
        <v>1380</v>
      </c>
      <c r="E134" s="355">
        <v>1.7657679106399999E-3</v>
      </c>
      <c r="F134" s="355">
        <v>1.7657679106399999E-3</v>
      </c>
      <c r="G134" s="355">
        <v>2.3355749204228502</v>
      </c>
      <c r="H134" s="355">
        <v>2.3355749204228502</v>
      </c>
      <c r="I134" s="355">
        <v>2.5754576010110001E-2</v>
      </c>
      <c r="J134" s="355">
        <v>2.5754576010110001E-2</v>
      </c>
      <c r="K134" s="355">
        <v>0.64727085271505003</v>
      </c>
      <c r="L134" s="355">
        <v>0.64727085271505003</v>
      </c>
      <c r="M134" s="401" t="s">
        <v>1380</v>
      </c>
      <c r="N134" s="401" t="s">
        <v>1380</v>
      </c>
      <c r="O134" s="355">
        <v>9.9200444399999993E-6</v>
      </c>
      <c r="P134" s="355">
        <v>9.9200444399999993E-6</v>
      </c>
      <c r="Q134" s="355">
        <v>1.4608794749870001E-2</v>
      </c>
      <c r="R134" s="355">
        <v>1.4608794749870001E-2</v>
      </c>
      <c r="S134" s="355">
        <v>2.8462720115E-4</v>
      </c>
      <c r="T134" s="355">
        <v>2.8462720115E-4</v>
      </c>
      <c r="U134" s="355">
        <v>4.0877805566600003E-3</v>
      </c>
      <c r="V134" s="355">
        <v>4.0877805566600003E-3</v>
      </c>
      <c r="W134" s="401" t="s">
        <v>1380</v>
      </c>
      <c r="X134" s="401" t="s">
        <v>1380</v>
      </c>
      <c r="Y134" s="355">
        <v>3.8357505175E-4</v>
      </c>
      <c r="Z134" s="355">
        <v>3.8357505175E-4</v>
      </c>
      <c r="AA134" s="355">
        <v>2.6525720124E-4</v>
      </c>
      <c r="AB134" s="355">
        <v>2.6525720124E-4</v>
      </c>
      <c r="AC134" s="355">
        <v>1.2096656049000001E-3</v>
      </c>
      <c r="AD134" s="355">
        <v>1.2096656049000001E-3</v>
      </c>
      <c r="AE134" s="356">
        <v>6.1618761099999997E-4</v>
      </c>
      <c r="AF134" s="356">
        <v>6.1618761099999997E-4</v>
      </c>
      <c r="AG134" s="360">
        <v>262</v>
      </c>
      <c r="AH134" s="358">
        <v>33</v>
      </c>
      <c r="AI134" s="202" t="s">
        <v>2481</v>
      </c>
      <c r="AJ134" s="361"/>
    </row>
    <row r="135" spans="2:36" x14ac:dyDescent="0.2">
      <c r="B135" s="283">
        <v>41398</v>
      </c>
      <c r="C135" s="401" t="s">
        <v>1380</v>
      </c>
      <c r="D135" s="401" t="s">
        <v>1380</v>
      </c>
      <c r="E135" s="355">
        <v>2.3060796645699998E-2</v>
      </c>
      <c r="F135" s="355">
        <v>2.3060796645699998E-2</v>
      </c>
      <c r="G135" s="355">
        <v>0.39066982355483998</v>
      </c>
      <c r="H135" s="355">
        <v>0.39066982355483998</v>
      </c>
      <c r="I135" s="355">
        <v>1.530289775605E-2</v>
      </c>
      <c r="J135" s="355">
        <v>1.530289775605E-2</v>
      </c>
      <c r="K135" s="355">
        <v>0.12103723572062</v>
      </c>
      <c r="L135" s="355">
        <v>0.12103723572062</v>
      </c>
      <c r="M135" s="401" t="s">
        <v>1380</v>
      </c>
      <c r="N135" s="401" t="s">
        <v>1380</v>
      </c>
      <c r="O135" s="355">
        <v>1.9178752587000001E-4</v>
      </c>
      <c r="P135" s="355">
        <v>1.9178752587000001E-4</v>
      </c>
      <c r="Q135" s="355">
        <v>2.054269658506E-2</v>
      </c>
      <c r="R135" s="355">
        <v>2.054269658506E-2</v>
      </c>
      <c r="S135" s="355">
        <v>9.2085270959999999E-5</v>
      </c>
      <c r="T135" s="355">
        <v>9.2085270959999999E-5</v>
      </c>
      <c r="U135" s="355">
        <v>5.72155032266E-3</v>
      </c>
      <c r="V135" s="355">
        <v>5.72155032266E-3</v>
      </c>
      <c r="W135" s="401" t="s">
        <v>1380</v>
      </c>
      <c r="X135" s="401" t="s">
        <v>1380</v>
      </c>
      <c r="Y135" s="355">
        <v>0</v>
      </c>
      <c r="Z135" s="355">
        <v>0</v>
      </c>
      <c r="AA135" s="355">
        <v>1.6632608951939999E-2</v>
      </c>
      <c r="AB135" s="355">
        <v>1.6632608951939999E-2</v>
      </c>
      <c r="AC135" s="355">
        <v>0</v>
      </c>
      <c r="AD135" s="355">
        <v>0</v>
      </c>
      <c r="AE135" s="356">
        <v>4.5455582807399997E-3</v>
      </c>
      <c r="AF135" s="356">
        <v>4.5455582807399997E-3</v>
      </c>
      <c r="AG135" s="360">
        <v>145</v>
      </c>
      <c r="AH135" s="358">
        <v>16</v>
      </c>
      <c r="AI135" s="202" t="s">
        <v>2481</v>
      </c>
      <c r="AJ135" s="361"/>
    </row>
    <row r="136" spans="2:36" x14ac:dyDescent="0.2">
      <c r="B136" s="283">
        <v>41399</v>
      </c>
      <c r="C136" s="401" t="s">
        <v>1380</v>
      </c>
      <c r="D136" s="401" t="s">
        <v>1380</v>
      </c>
      <c r="E136" s="355">
        <v>2.222089954963E-2</v>
      </c>
      <c r="F136" s="355">
        <v>2.222089954963E-2</v>
      </c>
      <c r="G136" s="355">
        <v>3.233681769953E-2</v>
      </c>
      <c r="H136" s="355">
        <v>3.233681769953E-2</v>
      </c>
      <c r="I136" s="355">
        <v>0.20806666973617999</v>
      </c>
      <c r="J136" s="355">
        <v>0.20806666973617999</v>
      </c>
      <c r="K136" s="355">
        <v>8.4590879617880005E-2</v>
      </c>
      <c r="L136" s="355">
        <v>8.4590879617880005E-2</v>
      </c>
      <c r="M136" s="401" t="s">
        <v>1380</v>
      </c>
      <c r="N136" s="401" t="s">
        <v>1380</v>
      </c>
      <c r="O136" s="355">
        <v>1.8517416291E-4</v>
      </c>
      <c r="P136" s="355">
        <v>1.8517416291E-4</v>
      </c>
      <c r="Q136" s="355">
        <v>3.4876409792999999E-4</v>
      </c>
      <c r="R136" s="355">
        <v>3.4876409792999999E-4</v>
      </c>
      <c r="S136" s="355">
        <v>7.3626359827399998E-3</v>
      </c>
      <c r="T136" s="355">
        <v>7.3626359827399998E-3</v>
      </c>
      <c r="U136" s="355">
        <v>2.5318732774599999E-3</v>
      </c>
      <c r="V136" s="355">
        <v>2.5318732774599999E-3</v>
      </c>
      <c r="W136" s="401" t="s">
        <v>1380</v>
      </c>
      <c r="X136" s="401" t="s">
        <v>1380</v>
      </c>
      <c r="Y136" s="355">
        <v>2.37089062159E-3</v>
      </c>
      <c r="Z136" s="355">
        <v>2.37089062159E-3</v>
      </c>
      <c r="AA136" s="355">
        <v>5.98302353912E-3</v>
      </c>
      <c r="AB136" s="355">
        <v>5.98302353912E-3</v>
      </c>
      <c r="AC136" s="355">
        <v>3.7001536149700001E-3</v>
      </c>
      <c r="AD136" s="355">
        <v>3.7001536149700001E-3</v>
      </c>
      <c r="AE136" s="356">
        <v>3.7843853495E-3</v>
      </c>
      <c r="AF136" s="356">
        <v>3.7843853495E-3</v>
      </c>
      <c r="AG136" s="360">
        <v>151</v>
      </c>
      <c r="AH136" s="358">
        <v>26</v>
      </c>
      <c r="AI136" s="202" t="s">
        <v>2481</v>
      </c>
      <c r="AJ136" s="361"/>
    </row>
    <row r="137" spans="2:36" x14ac:dyDescent="0.2">
      <c r="B137" s="283">
        <v>41400</v>
      </c>
      <c r="C137" s="401" t="s">
        <v>1380</v>
      </c>
      <c r="D137" s="401" t="s">
        <v>1380</v>
      </c>
      <c r="E137" s="355">
        <v>4.2556990655299998E-3</v>
      </c>
      <c r="F137" s="355">
        <v>4.2556990655299998E-3</v>
      </c>
      <c r="G137" s="355">
        <v>3.6959170039690001E-2</v>
      </c>
      <c r="H137" s="355">
        <v>3.6959170039690001E-2</v>
      </c>
      <c r="I137" s="355">
        <v>2.7290725757500001E-3</v>
      </c>
      <c r="J137" s="355">
        <v>2.7290725757500001E-3</v>
      </c>
      <c r="K137" s="355">
        <v>1.270366745737E-2</v>
      </c>
      <c r="L137" s="355">
        <v>1.270366745737E-2</v>
      </c>
      <c r="M137" s="401" t="s">
        <v>1380</v>
      </c>
      <c r="N137" s="401" t="s">
        <v>1380</v>
      </c>
      <c r="O137" s="355">
        <v>9.258708146E-5</v>
      </c>
      <c r="P137" s="355">
        <v>9.258708146E-5</v>
      </c>
      <c r="Q137" s="355">
        <v>6.1402129917000005E-4</v>
      </c>
      <c r="R137" s="355">
        <v>6.1402129917000005E-4</v>
      </c>
      <c r="S137" s="355">
        <v>1.674277654E-5</v>
      </c>
      <c r="T137" s="355">
        <v>1.674277654E-5</v>
      </c>
      <c r="U137" s="355">
        <v>2.1076569701E-4</v>
      </c>
      <c r="V137" s="355">
        <v>2.1076569701E-4</v>
      </c>
      <c r="W137" s="401" t="s">
        <v>1380</v>
      </c>
      <c r="X137" s="401" t="s">
        <v>1380</v>
      </c>
      <c r="Y137" s="355">
        <v>0</v>
      </c>
      <c r="Z137" s="355">
        <v>0</v>
      </c>
      <c r="AA137" s="355">
        <v>0</v>
      </c>
      <c r="AB137" s="355">
        <v>0</v>
      </c>
      <c r="AC137" s="355">
        <v>0</v>
      </c>
      <c r="AD137" s="355">
        <v>0</v>
      </c>
      <c r="AE137" s="355">
        <v>0</v>
      </c>
      <c r="AF137" s="355">
        <v>0</v>
      </c>
      <c r="AG137" s="360">
        <v>225</v>
      </c>
      <c r="AH137" s="358">
        <v>7</v>
      </c>
      <c r="AI137" s="202" t="s">
        <v>2481</v>
      </c>
      <c r="AJ137" s="361"/>
    </row>
    <row r="138" spans="2:36" x14ac:dyDescent="0.2">
      <c r="B138" s="283">
        <v>41401</v>
      </c>
      <c r="C138" s="401" t="s">
        <v>1380</v>
      </c>
      <c r="D138" s="401" t="s">
        <v>1380</v>
      </c>
      <c r="E138" s="355">
        <v>9.2874762745599998E-2</v>
      </c>
      <c r="F138" s="355">
        <v>9.2874762745599998E-2</v>
      </c>
      <c r="G138" s="355">
        <v>0.17656796478955999</v>
      </c>
      <c r="H138" s="355">
        <v>0.17656796478955999</v>
      </c>
      <c r="I138" s="355">
        <v>2.0555943894959999E-2</v>
      </c>
      <c r="J138" s="355">
        <v>2.0555943894959999E-2</v>
      </c>
      <c r="K138" s="355">
        <v>9.2552990120860004E-2</v>
      </c>
      <c r="L138" s="355">
        <v>9.2552990120860004E-2</v>
      </c>
      <c r="M138" s="401" t="s">
        <v>1380</v>
      </c>
      <c r="N138" s="401" t="s">
        <v>1380</v>
      </c>
      <c r="O138" s="355">
        <v>1.3061391848400001E-3</v>
      </c>
      <c r="P138" s="355">
        <v>1.3061391848400001E-3</v>
      </c>
      <c r="Q138" s="355">
        <v>2.2546862105600001E-3</v>
      </c>
      <c r="R138" s="355">
        <v>2.2546862105600001E-3</v>
      </c>
      <c r="S138" s="355">
        <v>1.2557082404000001E-4</v>
      </c>
      <c r="T138" s="355">
        <v>1.2557082404000001E-4</v>
      </c>
      <c r="U138" s="355">
        <v>1.1867316952700001E-3</v>
      </c>
      <c r="V138" s="355">
        <v>1.1867316952700001E-3</v>
      </c>
      <c r="W138" s="401" t="s">
        <v>1380</v>
      </c>
      <c r="X138" s="401" t="s">
        <v>1380</v>
      </c>
      <c r="Y138" s="355">
        <v>0</v>
      </c>
      <c r="Z138" s="355">
        <v>0</v>
      </c>
      <c r="AA138" s="355">
        <v>1.700102173144E-2</v>
      </c>
      <c r="AB138" s="355">
        <v>1.700102173144E-2</v>
      </c>
      <c r="AC138" s="355">
        <v>0</v>
      </c>
      <c r="AD138" s="355">
        <v>0</v>
      </c>
      <c r="AE138" s="356">
        <v>4.6462425309100001E-3</v>
      </c>
      <c r="AF138" s="356">
        <v>4.6462425309100001E-3</v>
      </c>
      <c r="AG138" s="360">
        <v>231</v>
      </c>
      <c r="AH138" s="358">
        <v>19</v>
      </c>
      <c r="AI138" s="202" t="s">
        <v>2481</v>
      </c>
      <c r="AJ138" s="361"/>
    </row>
    <row r="139" spans="2:36" x14ac:dyDescent="0.2">
      <c r="B139" s="283">
        <v>41402</v>
      </c>
      <c r="C139" s="401" t="s">
        <v>1380</v>
      </c>
      <c r="D139" s="401" t="s">
        <v>1380</v>
      </c>
      <c r="E139" s="355">
        <v>1.5247108307050001E-2</v>
      </c>
      <c r="F139" s="355">
        <v>1.5247108307050001E-2</v>
      </c>
      <c r="G139" s="355">
        <v>0.11815243447165</v>
      </c>
      <c r="H139" s="355">
        <v>0.11815243447165</v>
      </c>
      <c r="I139" s="355">
        <v>0.10693192805629</v>
      </c>
      <c r="J139" s="355">
        <v>0.10693192805629</v>
      </c>
      <c r="K139" s="355">
        <v>7.2775918475289997E-2</v>
      </c>
      <c r="L139" s="355">
        <v>7.2775918475289997E-2</v>
      </c>
      <c r="M139" s="401" t="s">
        <v>1380</v>
      </c>
      <c r="N139" s="401" t="s">
        <v>1380</v>
      </c>
      <c r="O139" s="355">
        <v>1.7525411846999999E-4</v>
      </c>
      <c r="P139" s="355">
        <v>1.7525411846999999E-4</v>
      </c>
      <c r="Q139" s="355">
        <v>5.7963610642E-4</v>
      </c>
      <c r="R139" s="355">
        <v>5.7963610642E-4</v>
      </c>
      <c r="S139" s="355">
        <v>2.9718428356E-4</v>
      </c>
      <c r="T139" s="355">
        <v>2.9718428356E-4</v>
      </c>
      <c r="U139" s="355">
        <v>3.2487451386000002E-4</v>
      </c>
      <c r="V139" s="355">
        <v>3.2487451386000002E-4</v>
      </c>
      <c r="W139" s="401" t="s">
        <v>1380</v>
      </c>
      <c r="X139" s="401" t="s">
        <v>1380</v>
      </c>
      <c r="Y139" s="355">
        <v>3.14796076953E-3</v>
      </c>
      <c r="Z139" s="355">
        <v>3.14796076953E-3</v>
      </c>
      <c r="AA139" s="355">
        <v>7.3436947380800003E-3</v>
      </c>
      <c r="AB139" s="355">
        <v>7.3436947380800003E-3</v>
      </c>
      <c r="AC139" s="355">
        <v>1.6893461527189998E-2</v>
      </c>
      <c r="AD139" s="355">
        <v>1.6893461527189998E-2</v>
      </c>
      <c r="AE139" s="356">
        <v>8.7031465841900003E-3</v>
      </c>
      <c r="AF139" s="356">
        <v>8.7031465841900003E-3</v>
      </c>
      <c r="AG139" s="360">
        <v>199</v>
      </c>
      <c r="AH139" s="358">
        <v>27</v>
      </c>
      <c r="AI139" s="202" t="s">
        <v>2481</v>
      </c>
      <c r="AJ139" s="361"/>
    </row>
    <row r="140" spans="2:36" x14ac:dyDescent="0.2">
      <c r="B140" s="283">
        <v>41403</v>
      </c>
      <c r="C140" s="401" t="s">
        <v>1380</v>
      </c>
      <c r="D140" s="401" t="s">
        <v>1380</v>
      </c>
      <c r="E140" s="355">
        <v>4.0043912730100004E-3</v>
      </c>
      <c r="F140" s="355">
        <v>4.0043912730100004E-3</v>
      </c>
      <c r="G140" s="355">
        <v>0.50620898337721998</v>
      </c>
      <c r="H140" s="355">
        <v>0.50620898337721998</v>
      </c>
      <c r="I140" s="355">
        <v>9.2821953128600004E-2</v>
      </c>
      <c r="J140" s="355">
        <v>9.2821953128600004E-2</v>
      </c>
      <c r="K140" s="355">
        <v>0.16973887875334001</v>
      </c>
      <c r="L140" s="355">
        <v>0.16973887875334001</v>
      </c>
      <c r="M140" s="401" t="s">
        <v>1380</v>
      </c>
      <c r="N140" s="401" t="s">
        <v>1380</v>
      </c>
      <c r="O140" s="355">
        <v>2.3146770359999998E-5</v>
      </c>
      <c r="P140" s="355">
        <v>2.3146770359999998E-5</v>
      </c>
      <c r="Q140" s="355">
        <v>4.6272645105499997E-3</v>
      </c>
      <c r="R140" s="355">
        <v>4.6272645105499997E-3</v>
      </c>
      <c r="S140" s="355">
        <v>6.4878259086000002E-4</v>
      </c>
      <c r="T140" s="355">
        <v>6.4878259086000002E-4</v>
      </c>
      <c r="U140" s="355">
        <v>1.4820721624200001E-3</v>
      </c>
      <c r="V140" s="355">
        <v>1.4820721624200001E-3</v>
      </c>
      <c r="W140" s="401" t="s">
        <v>1380</v>
      </c>
      <c r="X140" s="401" t="s">
        <v>1380</v>
      </c>
      <c r="Y140" s="355">
        <v>1.0349913034279999E-2</v>
      </c>
      <c r="Z140" s="355">
        <v>1.0349913034279999E-2</v>
      </c>
      <c r="AA140" s="355">
        <v>0</v>
      </c>
      <c r="AB140" s="355">
        <v>0</v>
      </c>
      <c r="AC140" s="355">
        <v>0</v>
      </c>
      <c r="AD140" s="355">
        <v>0</v>
      </c>
      <c r="AE140" s="356">
        <v>4.20188937352E-3</v>
      </c>
      <c r="AF140" s="356">
        <v>4.20188937352E-3</v>
      </c>
      <c r="AG140" s="360">
        <v>206</v>
      </c>
      <c r="AH140" s="358">
        <v>15</v>
      </c>
      <c r="AI140" s="202" t="s">
        <v>2481</v>
      </c>
      <c r="AJ140" s="361"/>
    </row>
    <row r="141" spans="2:36" x14ac:dyDescent="0.2">
      <c r="B141" s="283">
        <v>41404</v>
      </c>
      <c r="C141" s="401" t="s">
        <v>1380</v>
      </c>
      <c r="D141" s="401" t="s">
        <v>1380</v>
      </c>
      <c r="E141" s="355">
        <v>0.17383224543513001</v>
      </c>
      <c r="F141" s="355">
        <v>0.17383224543513001</v>
      </c>
      <c r="G141" s="355">
        <v>0.13423979250991999</v>
      </c>
      <c r="H141" s="355">
        <v>0.13423979250991999</v>
      </c>
      <c r="I141" s="355">
        <v>3.2962341309869997E-2</v>
      </c>
      <c r="J141" s="355">
        <v>3.2962341309869997E-2</v>
      </c>
      <c r="K141" s="355">
        <v>0.11783144919540001</v>
      </c>
      <c r="L141" s="355">
        <v>0.11783144919540001</v>
      </c>
      <c r="M141" s="401" t="s">
        <v>1380</v>
      </c>
      <c r="N141" s="401" t="s">
        <v>1380</v>
      </c>
      <c r="O141" s="355">
        <v>4.9666355838599999E-3</v>
      </c>
      <c r="P141" s="355">
        <v>4.9666355838599999E-3</v>
      </c>
      <c r="Q141" s="355">
        <v>1.0020827602499999E-3</v>
      </c>
      <c r="R141" s="355">
        <v>1.0020827602499999E-3</v>
      </c>
      <c r="S141" s="355">
        <v>4.4368357826999997E-4</v>
      </c>
      <c r="T141" s="355">
        <v>4.4368357826999997E-4</v>
      </c>
      <c r="U141" s="355">
        <v>2.4325314839699999E-3</v>
      </c>
      <c r="V141" s="355">
        <v>2.4325314839699999E-3</v>
      </c>
      <c r="W141" s="401" t="s">
        <v>1380</v>
      </c>
      <c r="X141" s="401" t="s">
        <v>1380</v>
      </c>
      <c r="Y141" s="355">
        <v>0</v>
      </c>
      <c r="Z141" s="355">
        <v>0</v>
      </c>
      <c r="AA141" s="355">
        <v>0</v>
      </c>
      <c r="AB141" s="355">
        <v>0</v>
      </c>
      <c r="AC141" s="355">
        <v>1.587215215835E-2</v>
      </c>
      <c r="AD141" s="355">
        <v>1.587215215835E-2</v>
      </c>
      <c r="AE141" s="356">
        <v>5.0905956883000002E-3</v>
      </c>
      <c r="AF141" s="356">
        <v>5.0905956883000002E-3</v>
      </c>
      <c r="AG141" s="360">
        <v>225</v>
      </c>
      <c r="AH141" s="358">
        <v>15</v>
      </c>
      <c r="AI141" s="202" t="s">
        <v>2481</v>
      </c>
      <c r="AJ141" s="361"/>
    </row>
    <row r="142" spans="2:36" x14ac:dyDescent="0.2">
      <c r="B142" s="283">
        <v>41405</v>
      </c>
      <c r="C142" s="401" t="s">
        <v>1380</v>
      </c>
      <c r="D142" s="401" t="s">
        <v>1380</v>
      </c>
      <c r="E142" s="355">
        <v>0.72970193573134001</v>
      </c>
      <c r="F142" s="355">
        <v>0.72970193573134001</v>
      </c>
      <c r="G142" s="355">
        <v>8.2966557944000006E-3</v>
      </c>
      <c r="H142" s="355">
        <v>8.2966557944000006E-3</v>
      </c>
      <c r="I142" s="355">
        <v>0.68392149312080996</v>
      </c>
      <c r="J142" s="355">
        <v>0.68392149312080996</v>
      </c>
      <c r="K142" s="355">
        <v>0.51786474212079003</v>
      </c>
      <c r="L142" s="355">
        <v>0.51786474212079003</v>
      </c>
      <c r="M142" s="401" t="s">
        <v>1380</v>
      </c>
      <c r="N142" s="401" t="s">
        <v>1380</v>
      </c>
      <c r="O142" s="355">
        <v>1.50454007367E-3</v>
      </c>
      <c r="P142" s="355">
        <v>1.50454007367E-3</v>
      </c>
      <c r="Q142" s="355">
        <v>7.8594726289999998E-5</v>
      </c>
      <c r="R142" s="355">
        <v>7.8594726289999998E-5</v>
      </c>
      <c r="S142" s="355">
        <v>1.5026641943200001E-3</v>
      </c>
      <c r="T142" s="355">
        <v>1.5026641943200001E-3</v>
      </c>
      <c r="U142" s="355">
        <v>1.11423903515E-3</v>
      </c>
      <c r="V142" s="355">
        <v>1.11423903515E-3</v>
      </c>
      <c r="W142" s="401" t="s">
        <v>1380</v>
      </c>
      <c r="X142" s="401" t="s">
        <v>1380</v>
      </c>
      <c r="Y142" s="355">
        <v>1.149402482656E-2</v>
      </c>
      <c r="Z142" s="355">
        <v>1.149402482656E-2</v>
      </c>
      <c r="AA142" s="355">
        <v>1.9648681572999999E-4</v>
      </c>
      <c r="AB142" s="355">
        <v>1.9648681572999999E-4</v>
      </c>
      <c r="AC142" s="355">
        <v>0</v>
      </c>
      <c r="AD142" s="355">
        <v>0</v>
      </c>
      <c r="AE142" s="356">
        <v>4.7200776476900002E-3</v>
      </c>
      <c r="AF142" s="356">
        <v>4.7200776476900002E-3</v>
      </c>
      <c r="AG142" s="360">
        <v>137</v>
      </c>
      <c r="AH142" s="358">
        <v>10</v>
      </c>
      <c r="AI142" s="202" t="s">
        <v>2481</v>
      </c>
      <c r="AJ142" s="361"/>
    </row>
    <row r="143" spans="2:36" x14ac:dyDescent="0.2">
      <c r="B143" s="283">
        <v>41406</v>
      </c>
      <c r="C143" s="401" t="s">
        <v>1380</v>
      </c>
      <c r="D143" s="401" t="s">
        <v>1380</v>
      </c>
      <c r="E143" s="355">
        <v>0.45827629307779</v>
      </c>
      <c r="F143" s="355">
        <v>0.45827629307779</v>
      </c>
      <c r="G143" s="355">
        <v>9.3218257554919998E-2</v>
      </c>
      <c r="H143" s="355">
        <v>9.3218257554919998E-2</v>
      </c>
      <c r="I143" s="355">
        <v>3.321766865208E-2</v>
      </c>
      <c r="J143" s="355">
        <v>3.321766865208E-2</v>
      </c>
      <c r="K143" s="355">
        <v>0.22218194852216</v>
      </c>
      <c r="L143" s="355">
        <v>0.22218194852216</v>
      </c>
      <c r="M143" s="401" t="s">
        <v>1380</v>
      </c>
      <c r="N143" s="401" t="s">
        <v>1380</v>
      </c>
      <c r="O143" s="355">
        <v>4.3383661025500004E-3</v>
      </c>
      <c r="P143" s="355">
        <v>4.3383661025500004E-3</v>
      </c>
      <c r="Q143" s="355">
        <v>8.2524462608999998E-4</v>
      </c>
      <c r="R143" s="355">
        <v>8.2524462608999998E-4</v>
      </c>
      <c r="S143" s="355">
        <v>2.6788442461000002E-4</v>
      </c>
      <c r="T143" s="355">
        <v>2.6788442461000002E-4</v>
      </c>
      <c r="U143" s="355">
        <v>2.0727530967099999E-3</v>
      </c>
      <c r="V143" s="355">
        <v>2.0727530967099999E-3</v>
      </c>
      <c r="W143" s="401" t="s">
        <v>1380</v>
      </c>
      <c r="X143" s="401" t="s">
        <v>1380</v>
      </c>
      <c r="Y143" s="355">
        <v>1.9125845683789999E-2</v>
      </c>
      <c r="Z143" s="355">
        <v>1.9125845683789999E-2</v>
      </c>
      <c r="AA143" s="355">
        <v>1.8813612606599999E-3</v>
      </c>
      <c r="AB143" s="355">
        <v>1.8813612606599999E-3</v>
      </c>
      <c r="AC143" s="355">
        <v>2.1179612321E-3</v>
      </c>
      <c r="AD143" s="355">
        <v>2.1179612321E-3</v>
      </c>
      <c r="AE143" s="356">
        <v>8.9582133512700005E-3</v>
      </c>
      <c r="AF143" s="356">
        <v>8.9582133512700005E-3</v>
      </c>
      <c r="AG143" s="360">
        <v>109</v>
      </c>
      <c r="AH143" s="358">
        <v>8</v>
      </c>
      <c r="AI143" s="202" t="s">
        <v>2481</v>
      </c>
      <c r="AJ143" s="361"/>
    </row>
    <row r="144" spans="2:36" x14ac:dyDescent="0.2">
      <c r="B144" s="283">
        <v>41407</v>
      </c>
      <c r="C144" s="401" t="s">
        <v>1380</v>
      </c>
      <c r="D144" s="401" t="s">
        <v>1380</v>
      </c>
      <c r="E144" s="355">
        <v>3.3400789635540003E-2</v>
      </c>
      <c r="F144" s="355">
        <v>3.3400789635540003E-2</v>
      </c>
      <c r="G144" s="355">
        <v>6.6270090776909998E-2</v>
      </c>
      <c r="H144" s="355">
        <v>6.6270090776909998E-2</v>
      </c>
      <c r="I144" s="355">
        <v>9.0913276603199998E-3</v>
      </c>
      <c r="J144" s="355">
        <v>9.0913276603199998E-3</v>
      </c>
      <c r="K144" s="355">
        <v>3.4587053616380002E-2</v>
      </c>
      <c r="L144" s="355">
        <v>3.4587053616380002E-2</v>
      </c>
      <c r="M144" s="401" t="s">
        <v>1380</v>
      </c>
      <c r="N144" s="401" t="s">
        <v>1380</v>
      </c>
      <c r="O144" s="355">
        <v>1.4880066662999999E-4</v>
      </c>
      <c r="P144" s="355">
        <v>1.4880066662999999E-4</v>
      </c>
      <c r="Q144" s="355">
        <v>1.17400872401E-3</v>
      </c>
      <c r="R144" s="355">
        <v>1.17400872401E-3</v>
      </c>
      <c r="S144" s="355">
        <v>6.6971106149999997E-5</v>
      </c>
      <c r="T144" s="355">
        <v>6.6971106149999997E-5</v>
      </c>
      <c r="U144" s="355">
        <v>4.0273700066000001E-4</v>
      </c>
      <c r="V144" s="355">
        <v>4.0273700066000001E-4</v>
      </c>
      <c r="W144" s="401" t="s">
        <v>1380</v>
      </c>
      <c r="X144" s="401" t="s">
        <v>1380</v>
      </c>
      <c r="Y144" s="355">
        <v>0</v>
      </c>
      <c r="Z144" s="355">
        <v>0</v>
      </c>
      <c r="AA144" s="355">
        <v>1.8022753173259999E-2</v>
      </c>
      <c r="AB144" s="355">
        <v>1.8022753173259999E-2</v>
      </c>
      <c r="AC144" s="355">
        <v>0</v>
      </c>
      <c r="AD144" s="355">
        <v>0</v>
      </c>
      <c r="AE144" s="356">
        <v>4.9254735180299996E-3</v>
      </c>
      <c r="AF144" s="356">
        <v>4.9254735180299996E-3</v>
      </c>
      <c r="AG144" s="360">
        <v>269</v>
      </c>
      <c r="AH144" s="358">
        <v>15</v>
      </c>
      <c r="AI144" s="202" t="s">
        <v>2481</v>
      </c>
      <c r="AJ144" s="361"/>
    </row>
    <row r="145" spans="2:36" x14ac:dyDescent="0.2">
      <c r="B145" s="283">
        <v>41408</v>
      </c>
      <c r="C145" s="401" t="s">
        <v>1380</v>
      </c>
      <c r="D145" s="401" t="s">
        <v>1380</v>
      </c>
      <c r="E145" s="355">
        <v>9.6488965603900006E-3</v>
      </c>
      <c r="F145" s="355">
        <v>9.6488965603900006E-3</v>
      </c>
      <c r="G145" s="355">
        <v>0.1360327347035</v>
      </c>
      <c r="H145" s="355">
        <v>0.1360327347035</v>
      </c>
      <c r="I145" s="355">
        <v>9.309402324735E-2</v>
      </c>
      <c r="J145" s="355">
        <v>9.309402324735E-2</v>
      </c>
      <c r="K145" s="355">
        <v>7.0951519862319998E-2</v>
      </c>
      <c r="L145" s="355">
        <v>7.0951519862319998E-2</v>
      </c>
      <c r="M145" s="401" t="s">
        <v>1380</v>
      </c>
      <c r="N145" s="401" t="s">
        <v>1380</v>
      </c>
      <c r="O145" s="355">
        <v>1.1242717034E-4</v>
      </c>
      <c r="P145" s="355">
        <v>1.1242717034E-4</v>
      </c>
      <c r="Q145" s="355">
        <v>6.7787951428000003E-4</v>
      </c>
      <c r="R145" s="355">
        <v>6.7787951428000003E-4</v>
      </c>
      <c r="S145" s="355">
        <v>1.6533491831599999E-3</v>
      </c>
      <c r="T145" s="355">
        <v>1.6533491831599999E-3</v>
      </c>
      <c r="U145" s="355">
        <v>7.6117293124E-4</v>
      </c>
      <c r="V145" s="355">
        <v>7.6117293124E-4</v>
      </c>
      <c r="W145" s="401" t="s">
        <v>1380</v>
      </c>
      <c r="X145" s="401" t="s">
        <v>1380</v>
      </c>
      <c r="Y145" s="355">
        <v>0</v>
      </c>
      <c r="Z145" s="355">
        <v>0</v>
      </c>
      <c r="AA145" s="355">
        <v>1.8233976500180001E-2</v>
      </c>
      <c r="AB145" s="355">
        <v>1.8233976500180001E-2</v>
      </c>
      <c r="AC145" s="355">
        <v>8.5764872817700004E-3</v>
      </c>
      <c r="AD145" s="355">
        <v>8.5764872817700004E-3</v>
      </c>
      <c r="AE145" s="356">
        <v>7.7338928692699998E-3</v>
      </c>
      <c r="AF145" s="356">
        <v>7.7338928692699998E-3</v>
      </c>
      <c r="AG145" s="360">
        <v>275</v>
      </c>
      <c r="AH145" s="358">
        <v>32</v>
      </c>
      <c r="AI145" s="202" t="s">
        <v>2481</v>
      </c>
      <c r="AJ145" s="361"/>
    </row>
    <row r="146" spans="2:36" x14ac:dyDescent="0.2">
      <c r="B146" s="283">
        <v>41409</v>
      </c>
      <c r="C146" s="401" t="s">
        <v>1380</v>
      </c>
      <c r="D146" s="401" t="s">
        <v>1380</v>
      </c>
      <c r="E146" s="355">
        <v>0</v>
      </c>
      <c r="F146" s="355">
        <v>0</v>
      </c>
      <c r="G146" s="355">
        <v>0.68218748771957005</v>
      </c>
      <c r="H146" s="355">
        <v>0.68218748771957005</v>
      </c>
      <c r="I146" s="355">
        <v>1.6592091549500001E-2</v>
      </c>
      <c r="J146" s="355">
        <v>1.6592091549500001E-2</v>
      </c>
      <c r="K146" s="355">
        <v>0.19175785303590001</v>
      </c>
      <c r="L146" s="355">
        <v>0.19175785303590001</v>
      </c>
      <c r="M146" s="401" t="s">
        <v>1380</v>
      </c>
      <c r="N146" s="401" t="s">
        <v>1380</v>
      </c>
      <c r="O146" s="355">
        <v>0</v>
      </c>
      <c r="P146" s="355">
        <v>0</v>
      </c>
      <c r="Q146" s="355">
        <v>6.4398553857000001E-3</v>
      </c>
      <c r="R146" s="355">
        <v>6.4398553857000001E-3</v>
      </c>
      <c r="S146" s="355">
        <v>1.3812790644E-4</v>
      </c>
      <c r="T146" s="355">
        <v>1.3812790644E-4</v>
      </c>
      <c r="U146" s="355">
        <v>1.80426176294E-3</v>
      </c>
      <c r="V146" s="355">
        <v>1.80426176294E-3</v>
      </c>
      <c r="W146" s="401" t="s">
        <v>1380</v>
      </c>
      <c r="X146" s="401" t="s">
        <v>1380</v>
      </c>
      <c r="Y146" s="355">
        <v>2.0699826068599999E-3</v>
      </c>
      <c r="Z146" s="355">
        <v>2.0699826068599999E-3</v>
      </c>
      <c r="AA146" s="355">
        <v>1.7993280150900001E-2</v>
      </c>
      <c r="AB146" s="355">
        <v>1.7993280150900001E-2</v>
      </c>
      <c r="AC146" s="355">
        <v>0</v>
      </c>
      <c r="AD146" s="355">
        <v>0</v>
      </c>
      <c r="AE146" s="356">
        <v>5.7577966527200004E-3</v>
      </c>
      <c r="AF146" s="356">
        <v>5.7577966527200004E-3</v>
      </c>
      <c r="AG146" s="360">
        <v>333</v>
      </c>
      <c r="AH146" s="358">
        <v>54</v>
      </c>
      <c r="AI146" s="202" t="s">
        <v>2481</v>
      </c>
      <c r="AJ146" s="361"/>
    </row>
    <row r="147" spans="2:36" x14ac:dyDescent="0.2">
      <c r="B147" s="283">
        <v>41410</v>
      </c>
      <c r="C147" s="401" t="s">
        <v>1380</v>
      </c>
      <c r="D147" s="401" t="s">
        <v>1380</v>
      </c>
      <c r="E147" s="355">
        <v>3.3175935294860001E-2</v>
      </c>
      <c r="F147" s="355">
        <v>3.3175935294860001E-2</v>
      </c>
      <c r="G147" s="355">
        <v>0.11841769167289</v>
      </c>
      <c r="H147" s="355">
        <v>0.11841769167289</v>
      </c>
      <c r="I147" s="355">
        <v>4.4904126675849997E-2</v>
      </c>
      <c r="J147" s="355">
        <v>4.4904126675849997E-2</v>
      </c>
      <c r="K147" s="355">
        <v>6.0233345818179997E-2</v>
      </c>
      <c r="L147" s="355">
        <v>6.0233345818179997E-2</v>
      </c>
      <c r="M147" s="401" t="s">
        <v>1380</v>
      </c>
      <c r="N147" s="401" t="s">
        <v>1380</v>
      </c>
      <c r="O147" s="355">
        <v>3.2074810361999999E-4</v>
      </c>
      <c r="P147" s="355">
        <v>3.2074810361999999E-4</v>
      </c>
      <c r="Q147" s="355">
        <v>1.6504892521699999E-3</v>
      </c>
      <c r="R147" s="355">
        <v>1.6504892521699999E-3</v>
      </c>
      <c r="S147" s="355">
        <v>3.0974136595999998E-4</v>
      </c>
      <c r="T147" s="355">
        <v>3.0974136595999998E-4</v>
      </c>
      <c r="U147" s="355">
        <v>6.8062553110999997E-4</v>
      </c>
      <c r="V147" s="355">
        <v>6.8062553110999997E-4</v>
      </c>
      <c r="W147" s="401" t="s">
        <v>1380</v>
      </c>
      <c r="X147" s="401" t="s">
        <v>1380</v>
      </c>
      <c r="Y147" s="355">
        <v>0</v>
      </c>
      <c r="Z147" s="355">
        <v>0</v>
      </c>
      <c r="AA147" s="355">
        <v>0</v>
      </c>
      <c r="AB147" s="355">
        <v>0</v>
      </c>
      <c r="AC147" s="355">
        <v>0</v>
      </c>
      <c r="AD147" s="355">
        <v>0</v>
      </c>
      <c r="AE147" s="355">
        <v>0</v>
      </c>
      <c r="AF147" s="355">
        <v>0</v>
      </c>
      <c r="AG147" s="360">
        <v>247</v>
      </c>
      <c r="AH147" s="358">
        <v>80</v>
      </c>
      <c r="AI147" s="202" t="s">
        <v>2481</v>
      </c>
      <c r="AJ147" s="361"/>
    </row>
    <row r="148" spans="2:36" x14ac:dyDescent="0.2">
      <c r="B148" s="283">
        <v>41411</v>
      </c>
      <c r="C148" s="401" t="s">
        <v>1380</v>
      </c>
      <c r="D148" s="401" t="s">
        <v>1380</v>
      </c>
      <c r="E148" s="355">
        <v>5.8495195391800002E-3</v>
      </c>
      <c r="F148" s="355">
        <v>5.8495195391800002E-3</v>
      </c>
      <c r="G148" s="355">
        <v>0.59826796871929999</v>
      </c>
      <c r="H148" s="355">
        <v>0.59826796871929999</v>
      </c>
      <c r="I148" s="355">
        <v>0.16746543663068</v>
      </c>
      <c r="J148" s="355">
        <v>0.16746543663068</v>
      </c>
      <c r="K148" s="355">
        <v>0.21958697978125999</v>
      </c>
      <c r="L148" s="355">
        <v>0.21958697978125999</v>
      </c>
      <c r="M148" s="401" t="s">
        <v>1380</v>
      </c>
      <c r="N148" s="401" t="s">
        <v>1380</v>
      </c>
      <c r="O148" s="355">
        <v>9.9200444399999993E-6</v>
      </c>
      <c r="P148" s="355">
        <v>9.9200444399999993E-6</v>
      </c>
      <c r="Q148" s="355">
        <v>4.9907651196600001E-3</v>
      </c>
      <c r="R148" s="355">
        <v>4.9907651196600001E-3</v>
      </c>
      <c r="S148" s="355">
        <v>5.692544023E-4</v>
      </c>
      <c r="T148" s="355">
        <v>5.692544023E-4</v>
      </c>
      <c r="U148" s="355">
        <v>1.5505374525300001E-3</v>
      </c>
      <c r="V148" s="355">
        <v>1.5505374525300001E-3</v>
      </c>
      <c r="W148" s="401" t="s">
        <v>1380</v>
      </c>
      <c r="X148" s="401" t="s">
        <v>1380</v>
      </c>
      <c r="Y148" s="355">
        <v>0</v>
      </c>
      <c r="Z148" s="355">
        <v>0</v>
      </c>
      <c r="AA148" s="355">
        <v>0</v>
      </c>
      <c r="AB148" s="355">
        <v>0</v>
      </c>
      <c r="AC148" s="355">
        <v>0</v>
      </c>
      <c r="AD148" s="355">
        <v>0</v>
      </c>
      <c r="AE148" s="355">
        <v>0</v>
      </c>
      <c r="AF148" s="355">
        <v>0</v>
      </c>
      <c r="AG148" s="360">
        <v>259</v>
      </c>
      <c r="AH148" s="358">
        <v>13</v>
      </c>
      <c r="AI148" s="202" t="s">
        <v>2481</v>
      </c>
      <c r="AJ148" s="361"/>
    </row>
    <row r="149" spans="2:36" x14ac:dyDescent="0.2">
      <c r="B149" s="283">
        <v>41412</v>
      </c>
      <c r="C149" s="401" t="s">
        <v>1380</v>
      </c>
      <c r="D149" s="401" t="s">
        <v>1380</v>
      </c>
      <c r="E149" s="355">
        <v>1.8781950809800001E-3</v>
      </c>
      <c r="F149" s="355">
        <v>1.8781950809800001E-3</v>
      </c>
      <c r="G149" s="355">
        <v>5.320862970095E-2</v>
      </c>
      <c r="H149" s="355">
        <v>5.320862970095E-2</v>
      </c>
      <c r="I149" s="355">
        <v>0.10246160672055001</v>
      </c>
      <c r="J149" s="355">
        <v>0.10246160672055001</v>
      </c>
      <c r="K149" s="355">
        <v>4.8166002821839998E-2</v>
      </c>
      <c r="L149" s="355">
        <v>4.8166002821839998E-2</v>
      </c>
      <c r="M149" s="401" t="s">
        <v>1380</v>
      </c>
      <c r="N149" s="401" t="s">
        <v>1380</v>
      </c>
      <c r="O149" s="355">
        <v>9.9200444399999993E-6</v>
      </c>
      <c r="P149" s="355">
        <v>9.9200444399999993E-6</v>
      </c>
      <c r="Q149" s="355">
        <v>4.5191967619E-4</v>
      </c>
      <c r="R149" s="355">
        <v>4.5191967619E-4</v>
      </c>
      <c r="S149" s="355">
        <v>2.5532734220999999E-4</v>
      </c>
      <c r="T149" s="355">
        <v>2.5532734220999999E-4</v>
      </c>
      <c r="U149" s="355">
        <v>2.0942324033999999E-4</v>
      </c>
      <c r="V149" s="355">
        <v>2.0942324033999999E-4</v>
      </c>
      <c r="W149" s="401" t="s">
        <v>1380</v>
      </c>
      <c r="X149" s="401" t="s">
        <v>1380</v>
      </c>
      <c r="Y149" s="355">
        <v>0</v>
      </c>
      <c r="Z149" s="355">
        <v>0</v>
      </c>
      <c r="AA149" s="355">
        <v>2.0036743034539999E-2</v>
      </c>
      <c r="AB149" s="355">
        <v>2.0036743034539999E-2</v>
      </c>
      <c r="AC149" s="355">
        <v>5.531394798856E-2</v>
      </c>
      <c r="AD149" s="355">
        <v>5.531394798856E-2</v>
      </c>
      <c r="AE149" s="356">
        <v>2.3216445631179999E-2</v>
      </c>
      <c r="AF149" s="356">
        <v>2.3216445631179999E-2</v>
      </c>
      <c r="AG149" s="360">
        <v>174</v>
      </c>
      <c r="AH149" s="358">
        <v>13</v>
      </c>
      <c r="AI149" s="202" t="s">
        <v>2481</v>
      </c>
      <c r="AJ149" s="361"/>
    </row>
    <row r="150" spans="2:36" x14ac:dyDescent="0.2">
      <c r="B150" s="283">
        <v>41413</v>
      </c>
      <c r="C150" s="401" t="s">
        <v>1380</v>
      </c>
      <c r="D150" s="401" t="s">
        <v>1380</v>
      </c>
      <c r="E150" s="355">
        <v>3.3255295650390003E-2</v>
      </c>
      <c r="F150" s="355">
        <v>3.3255295650390003E-2</v>
      </c>
      <c r="G150" s="355">
        <v>9.9176720242099992E-3</v>
      </c>
      <c r="H150" s="355">
        <v>9.9176720242099992E-3</v>
      </c>
      <c r="I150" s="355">
        <v>9.4847829089700006E-3</v>
      </c>
      <c r="J150" s="355">
        <v>9.4847829089700006E-3</v>
      </c>
      <c r="K150" s="355">
        <v>1.9253513544720002E-2</v>
      </c>
      <c r="L150" s="355">
        <v>1.9253513544720002E-2</v>
      </c>
      <c r="M150" s="401" t="s">
        <v>1380</v>
      </c>
      <c r="N150" s="401" t="s">
        <v>1380</v>
      </c>
      <c r="O150" s="355">
        <v>1.4218730367000001E-4</v>
      </c>
      <c r="P150" s="355">
        <v>1.4218730367000001E-4</v>
      </c>
      <c r="Q150" s="355">
        <v>1.1297991904999999E-4</v>
      </c>
      <c r="R150" s="355">
        <v>1.1297991904999999E-4</v>
      </c>
      <c r="S150" s="355">
        <v>7.1156800289999994E-5</v>
      </c>
      <c r="T150" s="355">
        <v>7.1156800289999994E-5</v>
      </c>
      <c r="U150" s="355">
        <v>1.1142390351000001E-4</v>
      </c>
      <c r="V150" s="355">
        <v>1.1142390351000001E-4</v>
      </c>
      <c r="W150" s="401" t="s">
        <v>1380</v>
      </c>
      <c r="X150" s="401" t="s">
        <v>1380</v>
      </c>
      <c r="Y150" s="355">
        <v>0</v>
      </c>
      <c r="Z150" s="355">
        <v>0</v>
      </c>
      <c r="AA150" s="355">
        <v>7.6875466656200001E-3</v>
      </c>
      <c r="AB150" s="355">
        <v>7.6875466656200001E-3</v>
      </c>
      <c r="AC150" s="355">
        <v>0</v>
      </c>
      <c r="AD150" s="355">
        <v>0</v>
      </c>
      <c r="AE150" s="356">
        <v>2.10094468676E-3</v>
      </c>
      <c r="AF150" s="356">
        <v>2.10094468676E-3</v>
      </c>
      <c r="AG150" s="360">
        <v>97</v>
      </c>
      <c r="AH150" s="358">
        <v>6</v>
      </c>
      <c r="AI150" s="202" t="s">
        <v>2481</v>
      </c>
      <c r="AJ150" s="361"/>
    </row>
    <row r="151" spans="2:36" x14ac:dyDescent="0.2">
      <c r="B151" s="283">
        <v>41414</v>
      </c>
      <c r="C151" s="401" t="s">
        <v>1380</v>
      </c>
      <c r="D151" s="401" t="s">
        <v>1380</v>
      </c>
      <c r="E151" s="355">
        <v>1.2988644855799999E-2</v>
      </c>
      <c r="F151" s="355">
        <v>1.2988644855799999E-2</v>
      </c>
      <c r="G151" s="355">
        <v>0.27757201241797003</v>
      </c>
      <c r="H151" s="355">
        <v>0.27757201241797003</v>
      </c>
      <c r="I151" s="355">
        <v>0.91088657187465005</v>
      </c>
      <c r="J151" s="355">
        <v>0.91088657187465005</v>
      </c>
      <c r="K151" s="355">
        <v>0.37327544660176998</v>
      </c>
      <c r="L151" s="355">
        <v>0.37327544660176998</v>
      </c>
      <c r="M151" s="401" t="s">
        <v>1380</v>
      </c>
      <c r="N151" s="401" t="s">
        <v>1380</v>
      </c>
      <c r="O151" s="355">
        <v>1.5210734811000001E-4</v>
      </c>
      <c r="P151" s="355">
        <v>1.5210734811000001E-4</v>
      </c>
      <c r="Q151" s="355">
        <v>1.7045231265E-3</v>
      </c>
      <c r="R151" s="355">
        <v>1.7045231265E-3</v>
      </c>
      <c r="S151" s="355">
        <v>1.1832957318479999E-2</v>
      </c>
      <c r="T151" s="355">
        <v>1.1832957318479999E-2</v>
      </c>
      <c r="U151" s="355">
        <v>4.3227104737099996E-3</v>
      </c>
      <c r="V151" s="355">
        <v>4.3227104737099996E-3</v>
      </c>
      <c r="W151" s="401" t="s">
        <v>1380</v>
      </c>
      <c r="X151" s="401" t="s">
        <v>1380</v>
      </c>
      <c r="Y151" s="355">
        <v>0</v>
      </c>
      <c r="Z151" s="355">
        <v>0</v>
      </c>
      <c r="AA151" s="355">
        <v>1.5586316658149999E-2</v>
      </c>
      <c r="AB151" s="355">
        <v>1.5586316658149999E-2</v>
      </c>
      <c r="AC151" s="355">
        <v>1.2096656049000001E-3</v>
      </c>
      <c r="AD151" s="355">
        <v>1.2096656049000001E-3</v>
      </c>
      <c r="AE151" s="356">
        <v>4.6475849875800002E-3</v>
      </c>
      <c r="AF151" s="356">
        <v>4.6475849875800002E-3</v>
      </c>
      <c r="AG151" s="360">
        <v>291</v>
      </c>
      <c r="AH151" s="358">
        <v>20</v>
      </c>
      <c r="AI151" s="202" t="s">
        <v>2481</v>
      </c>
      <c r="AJ151" s="361"/>
    </row>
    <row r="152" spans="2:36" x14ac:dyDescent="0.2">
      <c r="B152" s="283">
        <v>41415</v>
      </c>
      <c r="C152" s="401" t="s">
        <v>1380</v>
      </c>
      <c r="D152" s="401" t="s">
        <v>1380</v>
      </c>
      <c r="E152" s="355">
        <v>7.3672863387800004E-3</v>
      </c>
      <c r="F152" s="355">
        <v>7.3672863387800004E-3</v>
      </c>
      <c r="G152" s="355">
        <v>0.15671297205956999</v>
      </c>
      <c r="H152" s="355">
        <v>0.15671297205956999</v>
      </c>
      <c r="I152" s="355">
        <v>3.3284639758229997E-2</v>
      </c>
      <c r="J152" s="355">
        <v>3.3284639758229997E-2</v>
      </c>
      <c r="K152" s="355">
        <v>5.6494603995420001E-2</v>
      </c>
      <c r="L152" s="355">
        <v>5.6494603995420001E-2</v>
      </c>
      <c r="M152" s="401" t="s">
        <v>1380</v>
      </c>
      <c r="N152" s="401" t="s">
        <v>1380</v>
      </c>
      <c r="O152" s="355">
        <v>2.2816102215999999E-4</v>
      </c>
      <c r="P152" s="355">
        <v>2.2816102215999999E-4</v>
      </c>
      <c r="Q152" s="355">
        <v>1.1445357016499999E-3</v>
      </c>
      <c r="R152" s="355">
        <v>1.1445357016499999E-3</v>
      </c>
      <c r="S152" s="355">
        <v>1.4231360057999999E-4</v>
      </c>
      <c r="T152" s="355">
        <v>1.4231360057999999E-4</v>
      </c>
      <c r="U152" s="355">
        <v>4.5106544074E-4</v>
      </c>
      <c r="V152" s="355">
        <v>4.5106544074E-4</v>
      </c>
      <c r="W152" s="401" t="s">
        <v>1380</v>
      </c>
      <c r="X152" s="401" t="s">
        <v>1380</v>
      </c>
      <c r="Y152" s="355">
        <v>0</v>
      </c>
      <c r="Z152" s="355">
        <v>0</v>
      </c>
      <c r="AA152" s="355">
        <v>2.09749675797E-3</v>
      </c>
      <c r="AB152" s="355">
        <v>2.09749675797E-3</v>
      </c>
      <c r="AC152" s="355">
        <v>0</v>
      </c>
      <c r="AD152" s="355">
        <v>0</v>
      </c>
      <c r="AE152" s="356">
        <v>5.7322899759999996E-4</v>
      </c>
      <c r="AF152" s="356">
        <v>5.7322899759999996E-4</v>
      </c>
      <c r="AG152" s="360">
        <v>229</v>
      </c>
      <c r="AH152" s="358">
        <v>36</v>
      </c>
      <c r="AI152" s="202" t="s">
        <v>2481</v>
      </c>
      <c r="AJ152" s="361"/>
    </row>
    <row r="153" spans="2:36" x14ac:dyDescent="0.2">
      <c r="B153" s="283">
        <v>41416</v>
      </c>
      <c r="C153" s="401" t="s">
        <v>1380</v>
      </c>
      <c r="D153" s="401" t="s">
        <v>1380</v>
      </c>
      <c r="E153" s="355">
        <v>2.5130779253E-4</v>
      </c>
      <c r="F153" s="355">
        <v>2.5130779253E-4</v>
      </c>
      <c r="G153" s="355">
        <v>0.13492258419459999</v>
      </c>
      <c r="H153" s="355">
        <v>0.13492258419459999</v>
      </c>
      <c r="I153" s="355">
        <v>9.1089075756879995E-2</v>
      </c>
      <c r="J153" s="355">
        <v>9.1089075756879995E-2</v>
      </c>
      <c r="K153" s="355">
        <v>6.6189826057890006E-2</v>
      </c>
      <c r="L153" s="355">
        <v>6.6189826057890006E-2</v>
      </c>
      <c r="M153" s="401" t="s">
        <v>1380</v>
      </c>
      <c r="N153" s="401" t="s">
        <v>1380</v>
      </c>
      <c r="O153" s="355">
        <v>3.3066814800000002E-6</v>
      </c>
      <c r="P153" s="355">
        <v>3.3066814800000002E-6</v>
      </c>
      <c r="Q153" s="355">
        <v>1.14944787205E-3</v>
      </c>
      <c r="R153" s="355">
        <v>1.14944787205E-3</v>
      </c>
      <c r="S153" s="355">
        <v>6.5296828500000003E-4</v>
      </c>
      <c r="T153" s="355">
        <v>6.5296828500000003E-4</v>
      </c>
      <c r="U153" s="355">
        <v>5.2490055752000002E-4</v>
      </c>
      <c r="V153" s="355">
        <v>5.2490055752000002E-4</v>
      </c>
      <c r="W153" s="401" t="s">
        <v>1380</v>
      </c>
      <c r="X153" s="401" t="s">
        <v>1380</v>
      </c>
      <c r="Y153" s="355">
        <v>5.8594395836199997E-3</v>
      </c>
      <c r="Z153" s="355">
        <v>5.8594395836199997E-3</v>
      </c>
      <c r="AA153" s="355">
        <v>1.4687389476200001E-3</v>
      </c>
      <c r="AB153" s="355">
        <v>1.4687389476200001E-3</v>
      </c>
      <c r="AC153" s="355">
        <v>0</v>
      </c>
      <c r="AD153" s="355">
        <v>0</v>
      </c>
      <c r="AE153" s="356">
        <v>2.7802277611999999E-3</v>
      </c>
      <c r="AF153" s="356">
        <v>2.7802277611999999E-3</v>
      </c>
      <c r="AG153" s="360">
        <v>259</v>
      </c>
      <c r="AH153" s="358">
        <v>78</v>
      </c>
      <c r="AI153" s="202" t="s">
        <v>2481</v>
      </c>
      <c r="AJ153" s="361"/>
    </row>
    <row r="154" spans="2:36" x14ac:dyDescent="0.2">
      <c r="B154" s="283">
        <v>41417</v>
      </c>
      <c r="C154" s="401" t="s">
        <v>1380</v>
      </c>
      <c r="D154" s="401" t="s">
        <v>1380</v>
      </c>
      <c r="E154" s="355">
        <v>6.5621093982500003E-2</v>
      </c>
      <c r="F154" s="355">
        <v>1.4218730367000001E-4</v>
      </c>
      <c r="G154" s="355">
        <v>1.4388926003065201</v>
      </c>
      <c r="H154" s="355">
        <v>1.35513027075883</v>
      </c>
      <c r="I154" s="355">
        <v>0.35920789924197</v>
      </c>
      <c r="J154" s="355">
        <v>0.22927139622199</v>
      </c>
      <c r="K154" s="355">
        <v>0.53508577626886</v>
      </c>
      <c r="L154" s="355">
        <v>0.44393699582362001</v>
      </c>
      <c r="M154" s="401" t="s">
        <v>1380</v>
      </c>
      <c r="N154" s="401" t="s">
        <v>1380</v>
      </c>
      <c r="O154" s="355">
        <v>1.9175445906E-2</v>
      </c>
      <c r="P154" s="355">
        <v>3.3066814800000002E-6</v>
      </c>
      <c r="Q154" s="355">
        <v>2.751797854364E-2</v>
      </c>
      <c r="R154" s="355">
        <v>6.5773961567199999E-3</v>
      </c>
      <c r="S154" s="355">
        <v>4.0777032259139999E-2</v>
      </c>
      <c r="T154" s="355">
        <v>1.80821986614E-3</v>
      </c>
      <c r="U154" s="355">
        <v>2.83835613496E-2</v>
      </c>
      <c r="V154" s="355">
        <v>2.3788332172099999E-3</v>
      </c>
      <c r="W154" s="401" t="s">
        <v>1380</v>
      </c>
      <c r="X154" s="401" t="s">
        <v>1380</v>
      </c>
      <c r="Y154" s="355">
        <v>1.8517416291399999E-3</v>
      </c>
      <c r="Z154" s="355">
        <v>1.8517416291399999E-3</v>
      </c>
      <c r="AA154" s="355">
        <v>5.5630329704880001E-2</v>
      </c>
      <c r="AB154" s="355">
        <v>5.5630329704880001E-2</v>
      </c>
      <c r="AC154" s="355">
        <v>0</v>
      </c>
      <c r="AD154" s="355">
        <v>0</v>
      </c>
      <c r="AE154" s="356">
        <v>1.5955097509339999E-2</v>
      </c>
      <c r="AF154" s="356">
        <v>1.5955097509339999E-2</v>
      </c>
      <c r="AG154" s="360">
        <v>282</v>
      </c>
      <c r="AH154" s="358">
        <v>69</v>
      </c>
      <c r="AI154" s="202" t="s">
        <v>2481</v>
      </c>
      <c r="AJ154" s="361" t="s">
        <v>1797</v>
      </c>
    </row>
    <row r="155" spans="2:36" x14ac:dyDescent="0.2">
      <c r="B155" s="283">
        <v>41418</v>
      </c>
      <c r="C155" s="401" t="s">
        <v>1380</v>
      </c>
      <c r="D155" s="401" t="s">
        <v>1380</v>
      </c>
      <c r="E155" s="355">
        <v>0.63170512337229001</v>
      </c>
      <c r="F155" s="355">
        <v>0.63170512337229001</v>
      </c>
      <c r="G155" s="355">
        <v>0.22168624985263</v>
      </c>
      <c r="H155" s="355">
        <v>0.22168624985263</v>
      </c>
      <c r="I155" s="355">
        <v>5.65068708169E-3</v>
      </c>
      <c r="J155" s="355">
        <v>5.65068708169E-3</v>
      </c>
      <c r="K155" s="355">
        <v>0.31885896552974002</v>
      </c>
      <c r="L155" s="355">
        <v>0.31885896552974002</v>
      </c>
      <c r="M155" s="401" t="s">
        <v>1380</v>
      </c>
      <c r="N155" s="401" t="s">
        <v>1380</v>
      </c>
      <c r="O155" s="355">
        <v>1.1460958011759999E-2</v>
      </c>
      <c r="P155" s="355">
        <v>1.1460958011759999E-2</v>
      </c>
      <c r="Q155" s="355">
        <v>8.6945415962999995E-4</v>
      </c>
      <c r="R155" s="355">
        <v>8.6945415962999995E-4</v>
      </c>
      <c r="S155" s="355">
        <v>8.3713882689999994E-5</v>
      </c>
      <c r="T155" s="355">
        <v>8.3713882689999994E-5</v>
      </c>
      <c r="U155" s="355">
        <v>4.9174187780199998E-3</v>
      </c>
      <c r="V155" s="355">
        <v>4.9174187780199998E-3</v>
      </c>
      <c r="W155" s="401" t="s">
        <v>1380</v>
      </c>
      <c r="X155" s="401" t="s">
        <v>1380</v>
      </c>
      <c r="Y155" s="355">
        <v>0</v>
      </c>
      <c r="Z155" s="355">
        <v>0</v>
      </c>
      <c r="AA155" s="355">
        <v>9.1366369317000002E-4</v>
      </c>
      <c r="AB155" s="355">
        <v>9.1366369317000002E-4</v>
      </c>
      <c r="AC155" s="355">
        <v>5.3576884922999996E-4</v>
      </c>
      <c r="AD155" s="355">
        <v>5.3576884922999996E-4</v>
      </c>
      <c r="AE155" s="356">
        <v>4.2153139402E-4</v>
      </c>
      <c r="AF155" s="356">
        <v>4.2153139402E-4</v>
      </c>
      <c r="AG155" s="360">
        <v>290</v>
      </c>
      <c r="AH155" s="358">
        <v>41</v>
      </c>
      <c r="AI155" s="202" t="s">
        <v>2481</v>
      </c>
      <c r="AJ155" s="361"/>
    </row>
    <row r="156" spans="2:36" x14ac:dyDescent="0.2">
      <c r="B156" s="283">
        <v>41419</v>
      </c>
      <c r="C156" s="401" t="s">
        <v>1380</v>
      </c>
      <c r="D156" s="401" t="s">
        <v>1380</v>
      </c>
      <c r="E156" s="355">
        <v>0</v>
      </c>
      <c r="F156" s="355">
        <v>0</v>
      </c>
      <c r="G156" s="355">
        <v>3.8914213856249998E-2</v>
      </c>
      <c r="H156" s="355">
        <v>3.8914213856249998E-2</v>
      </c>
      <c r="I156" s="355">
        <v>5.4874450104400001E-3</v>
      </c>
      <c r="J156" s="355">
        <v>5.4874450104400001E-3</v>
      </c>
      <c r="K156" s="355">
        <v>1.2394902423539999E-2</v>
      </c>
      <c r="L156" s="355">
        <v>1.2394902423539999E-2</v>
      </c>
      <c r="M156" s="401" t="s">
        <v>1380</v>
      </c>
      <c r="N156" s="401" t="s">
        <v>1380</v>
      </c>
      <c r="O156" s="355">
        <v>0</v>
      </c>
      <c r="P156" s="355">
        <v>0</v>
      </c>
      <c r="Q156" s="355">
        <v>1.7045231265E-3</v>
      </c>
      <c r="R156" s="355">
        <v>1.7045231265E-3</v>
      </c>
      <c r="S156" s="355">
        <v>5.4414023749999998E-5</v>
      </c>
      <c r="T156" s="355">
        <v>5.4414023749999998E-5</v>
      </c>
      <c r="U156" s="355">
        <v>4.8328440078999999E-4</v>
      </c>
      <c r="V156" s="355">
        <v>4.8328440078999999E-4</v>
      </c>
      <c r="W156" s="401" t="s">
        <v>1380</v>
      </c>
      <c r="X156" s="401" t="s">
        <v>1380</v>
      </c>
      <c r="Y156" s="355">
        <v>0</v>
      </c>
      <c r="Z156" s="355">
        <v>0</v>
      </c>
      <c r="AA156" s="355">
        <v>0</v>
      </c>
      <c r="AB156" s="355">
        <v>0</v>
      </c>
      <c r="AC156" s="355">
        <v>0</v>
      </c>
      <c r="AD156" s="355">
        <v>0</v>
      </c>
      <c r="AE156" s="355">
        <v>0</v>
      </c>
      <c r="AF156" s="355">
        <v>0</v>
      </c>
      <c r="AG156" s="360">
        <v>98</v>
      </c>
      <c r="AH156" s="358">
        <v>0</v>
      </c>
      <c r="AI156" s="202" t="s">
        <v>2481</v>
      </c>
      <c r="AJ156" s="361"/>
    </row>
    <row r="157" spans="2:36" x14ac:dyDescent="0.2">
      <c r="B157" s="283">
        <v>41420</v>
      </c>
      <c r="C157" s="401" t="s">
        <v>1380</v>
      </c>
      <c r="D157" s="401" t="s">
        <v>1380</v>
      </c>
      <c r="E157" s="355">
        <v>0.14073897717728001</v>
      </c>
      <c r="F157" s="355">
        <v>0.14073897717728001</v>
      </c>
      <c r="G157" s="355">
        <v>8.5476677014969998E-2</v>
      </c>
      <c r="H157" s="355">
        <v>8.5476677014969998E-2</v>
      </c>
      <c r="I157" s="355">
        <v>1.526941220297E-2</v>
      </c>
      <c r="J157" s="355">
        <v>1.526941220297E-2</v>
      </c>
      <c r="K157" s="355">
        <v>8.5395011162529996E-2</v>
      </c>
      <c r="L157" s="355">
        <v>8.5395011162529996E-2</v>
      </c>
      <c r="M157" s="401" t="s">
        <v>1380</v>
      </c>
      <c r="N157" s="401" t="s">
        <v>1380</v>
      </c>
      <c r="O157" s="355">
        <v>7.9029687386E-4</v>
      </c>
      <c r="P157" s="355">
        <v>7.9029687386E-4</v>
      </c>
      <c r="Q157" s="355">
        <v>7.1226470704E-4</v>
      </c>
      <c r="R157" s="355">
        <v>7.1226470704E-4</v>
      </c>
      <c r="S157" s="355">
        <v>1.8835623606000001E-4</v>
      </c>
      <c r="T157" s="355">
        <v>1.8835623606000001E-4</v>
      </c>
      <c r="U157" s="355">
        <v>5.7591391094000003E-4</v>
      </c>
      <c r="V157" s="355">
        <v>5.7591391094000003E-4</v>
      </c>
      <c r="W157" s="401" t="s">
        <v>1380</v>
      </c>
      <c r="X157" s="401" t="s">
        <v>1380</v>
      </c>
      <c r="Y157" s="355">
        <v>0</v>
      </c>
      <c r="Z157" s="355">
        <v>0</v>
      </c>
      <c r="AA157" s="355">
        <v>0</v>
      </c>
      <c r="AB157" s="355">
        <v>0</v>
      </c>
      <c r="AC157" s="355">
        <v>4.5875207715100003E-3</v>
      </c>
      <c r="AD157" s="355">
        <v>4.5875207715100003E-3</v>
      </c>
      <c r="AE157" s="356">
        <v>1.47133250906E-3</v>
      </c>
      <c r="AF157" s="356">
        <v>1.47133250906E-3</v>
      </c>
      <c r="AG157" s="360">
        <v>98</v>
      </c>
      <c r="AH157" s="358">
        <v>1</v>
      </c>
      <c r="AI157" s="202" t="s">
        <v>2481</v>
      </c>
      <c r="AJ157" s="361"/>
    </row>
    <row r="158" spans="2:36" x14ac:dyDescent="0.2">
      <c r="B158" s="283">
        <v>41421</v>
      </c>
      <c r="C158" s="401" t="s">
        <v>1380</v>
      </c>
      <c r="D158" s="401" t="s">
        <v>1380</v>
      </c>
      <c r="E158" s="355">
        <v>1.0180710142914799</v>
      </c>
      <c r="F158" s="355">
        <v>1.0180710142914799</v>
      </c>
      <c r="G158" s="355">
        <v>0.11797068416709</v>
      </c>
      <c r="H158" s="355">
        <v>0.11797068416709</v>
      </c>
      <c r="I158" s="355">
        <v>0.23552063756493</v>
      </c>
      <c r="J158" s="355">
        <v>0.23552063756493</v>
      </c>
      <c r="K158" s="355">
        <v>0.52109737777939003</v>
      </c>
      <c r="L158" s="355">
        <v>0.52109737777939003</v>
      </c>
      <c r="M158" s="401" t="s">
        <v>1380</v>
      </c>
      <c r="N158" s="401" t="s">
        <v>1380</v>
      </c>
      <c r="O158" s="355">
        <v>8.2237168422499996E-3</v>
      </c>
      <c r="P158" s="355">
        <v>8.2237168422499996E-3</v>
      </c>
      <c r="Q158" s="355">
        <v>5.6489959523999998E-4</v>
      </c>
      <c r="R158" s="355">
        <v>5.6489959523999998E-4</v>
      </c>
      <c r="S158" s="355">
        <v>1.2117584519629999E-2</v>
      </c>
      <c r="T158" s="355">
        <v>1.2117584519629999E-2</v>
      </c>
      <c r="U158" s="355">
        <v>7.3794843087E-3</v>
      </c>
      <c r="V158" s="355">
        <v>7.3794843087E-3</v>
      </c>
      <c r="W158" s="401" t="s">
        <v>1380</v>
      </c>
      <c r="X158" s="401" t="s">
        <v>1380</v>
      </c>
      <c r="Y158" s="355">
        <v>1.2400055552199999E-3</v>
      </c>
      <c r="Z158" s="355">
        <v>1.2400055552199999E-3</v>
      </c>
      <c r="AA158" s="355">
        <v>0</v>
      </c>
      <c r="AB158" s="355">
        <v>0</v>
      </c>
      <c r="AC158" s="355">
        <v>0</v>
      </c>
      <c r="AD158" s="355">
        <v>0</v>
      </c>
      <c r="AE158" s="356">
        <v>5.0342125081999996E-4</v>
      </c>
      <c r="AF158" s="356">
        <v>5.0342125081999996E-4</v>
      </c>
      <c r="AG158" s="360">
        <v>347</v>
      </c>
      <c r="AH158" s="358">
        <v>87</v>
      </c>
      <c r="AI158" s="202" t="s">
        <v>2481</v>
      </c>
      <c r="AJ158" s="361"/>
    </row>
    <row r="159" spans="2:36" x14ac:dyDescent="0.2">
      <c r="B159" s="283">
        <v>41422</v>
      </c>
      <c r="C159" s="401" t="s">
        <v>1380</v>
      </c>
      <c r="D159" s="401" t="s">
        <v>1380</v>
      </c>
      <c r="E159" s="355">
        <v>0.6704958038212</v>
      </c>
      <c r="F159" s="355">
        <v>0.6704958038212</v>
      </c>
      <c r="G159" s="355">
        <v>6.5356427083739996E-2</v>
      </c>
      <c r="H159" s="355">
        <v>6.5356427083739996E-2</v>
      </c>
      <c r="I159" s="355">
        <v>2.4101226826950001E-2</v>
      </c>
      <c r="J159" s="355">
        <v>2.4101226826950001E-2</v>
      </c>
      <c r="K159" s="355">
        <v>0.29780119022208001</v>
      </c>
      <c r="L159" s="355">
        <v>0.29780119022208001</v>
      </c>
      <c r="M159" s="401" t="s">
        <v>1380</v>
      </c>
      <c r="N159" s="401" t="s">
        <v>1380</v>
      </c>
      <c r="O159" s="355">
        <v>8.4188110496100001E-3</v>
      </c>
      <c r="P159" s="355">
        <v>8.4188110496100001E-3</v>
      </c>
      <c r="Q159" s="355">
        <v>5.4525091366000003E-4</v>
      </c>
      <c r="R159" s="355">
        <v>5.4525091366000003E-4</v>
      </c>
      <c r="S159" s="355">
        <v>1.7161345952E-4</v>
      </c>
      <c r="T159" s="355">
        <v>1.7161345952E-4</v>
      </c>
      <c r="U159" s="355">
        <v>3.6219480925700001E-3</v>
      </c>
      <c r="V159" s="355">
        <v>3.6219480925700001E-3</v>
      </c>
      <c r="W159" s="401" t="s">
        <v>1380</v>
      </c>
      <c r="X159" s="401" t="s">
        <v>1380</v>
      </c>
      <c r="Y159" s="355">
        <v>0</v>
      </c>
      <c r="Z159" s="355">
        <v>0</v>
      </c>
      <c r="AA159" s="355">
        <v>7.5647424057999997E-4</v>
      </c>
      <c r="AB159" s="355">
        <v>7.5647424057999997E-4</v>
      </c>
      <c r="AC159" s="355">
        <v>7.5647424057999997E-4</v>
      </c>
      <c r="AD159" s="355">
        <v>7.5647424057999997E-4</v>
      </c>
      <c r="AE159" s="356">
        <v>2.0673832700000001E-4</v>
      </c>
      <c r="AF159" s="356">
        <v>2.0673832700000001E-4</v>
      </c>
      <c r="AG159" s="360">
        <v>282</v>
      </c>
      <c r="AH159" s="358">
        <v>32</v>
      </c>
      <c r="AI159" s="202" t="s">
        <v>2481</v>
      </c>
      <c r="AJ159" s="361"/>
    </row>
    <row r="160" spans="2:36" x14ac:dyDescent="0.2">
      <c r="B160" s="283">
        <v>41423</v>
      </c>
      <c r="C160" s="401" t="s">
        <v>1380</v>
      </c>
      <c r="D160" s="401" t="s">
        <v>1380</v>
      </c>
      <c r="E160" s="355">
        <v>1.6804555284410001E-2</v>
      </c>
      <c r="F160" s="355">
        <v>1.6804555284410001E-2</v>
      </c>
      <c r="G160" s="355">
        <v>8.02648642276E-3</v>
      </c>
      <c r="H160" s="355">
        <v>8.02648642276E-3</v>
      </c>
      <c r="I160" s="355">
        <v>5.12328962073E-3</v>
      </c>
      <c r="J160" s="355">
        <v>5.12328962073E-3</v>
      </c>
      <c r="K160" s="355">
        <v>1.0659105950710001E-2</v>
      </c>
      <c r="L160" s="355">
        <v>1.0659105950710001E-2</v>
      </c>
      <c r="M160" s="401" t="s">
        <v>1380</v>
      </c>
      <c r="N160" s="401" t="s">
        <v>1380</v>
      </c>
      <c r="O160" s="355">
        <v>9.5893762940000007E-5</v>
      </c>
      <c r="P160" s="355">
        <v>9.5893762940000007E-5</v>
      </c>
      <c r="Q160" s="355">
        <v>5.8946044720000002E-5</v>
      </c>
      <c r="R160" s="355">
        <v>5.8946044720000002E-5</v>
      </c>
      <c r="S160" s="355">
        <v>7.5342494420000002E-5</v>
      </c>
      <c r="T160" s="355">
        <v>7.5342494420000002E-5</v>
      </c>
      <c r="U160" s="355">
        <v>7.9204943459999994E-5</v>
      </c>
      <c r="V160" s="355">
        <v>7.9204943459999994E-5</v>
      </c>
      <c r="W160" s="401" t="s">
        <v>1380</v>
      </c>
      <c r="X160" s="401" t="s">
        <v>1380</v>
      </c>
      <c r="Y160" s="355">
        <v>0</v>
      </c>
      <c r="Z160" s="355">
        <v>0</v>
      </c>
      <c r="AA160" s="355">
        <v>0</v>
      </c>
      <c r="AB160" s="355">
        <v>0</v>
      </c>
      <c r="AC160" s="355">
        <v>8.5639301993599998E-3</v>
      </c>
      <c r="AD160" s="355">
        <v>8.5639301993599998E-3</v>
      </c>
      <c r="AE160" s="356">
        <v>2.7466663444800001E-3</v>
      </c>
      <c r="AF160" s="356">
        <v>2.7466663444800001E-3</v>
      </c>
      <c r="AG160" s="360">
        <v>205</v>
      </c>
      <c r="AH160" s="358">
        <v>28</v>
      </c>
      <c r="AI160" s="202" t="s">
        <v>2481</v>
      </c>
      <c r="AJ160" s="361"/>
    </row>
    <row r="161" spans="2:36" x14ac:dyDescent="0.2">
      <c r="B161" s="283">
        <v>41424</v>
      </c>
      <c r="C161" s="401" t="s">
        <v>1380</v>
      </c>
      <c r="D161" s="401" t="s">
        <v>1380</v>
      </c>
      <c r="E161" s="355">
        <v>6.3885086205200002E-3</v>
      </c>
      <c r="F161" s="355">
        <v>6.3885086205200002E-3</v>
      </c>
      <c r="G161" s="355">
        <v>5.5674539238420001E-2</v>
      </c>
      <c r="H161" s="355">
        <v>5.5674539238420001E-2</v>
      </c>
      <c r="I161" s="355">
        <v>3.6880151019839998E-2</v>
      </c>
      <c r="J161" s="355">
        <v>3.6880151019839998E-2</v>
      </c>
      <c r="K161" s="355">
        <v>2.9637415878310001E-2</v>
      </c>
      <c r="L161" s="355">
        <v>2.9637415878310001E-2</v>
      </c>
      <c r="M161" s="401" t="s">
        <v>1380</v>
      </c>
      <c r="N161" s="401" t="s">
        <v>1380</v>
      </c>
      <c r="O161" s="355">
        <v>4.629354073E-5</v>
      </c>
      <c r="P161" s="355">
        <v>4.629354073E-5</v>
      </c>
      <c r="Q161" s="355">
        <v>4.6174401698000002E-4</v>
      </c>
      <c r="R161" s="355">
        <v>4.6174401698000002E-4</v>
      </c>
      <c r="S161" s="355">
        <v>3.9345524865000002E-4</v>
      </c>
      <c r="T161" s="355">
        <v>3.9345524865000002E-4</v>
      </c>
      <c r="U161" s="355">
        <v>2.7117624710999998E-4</v>
      </c>
      <c r="V161" s="355">
        <v>2.7117624710999998E-4</v>
      </c>
      <c r="W161" s="401" t="s">
        <v>1380</v>
      </c>
      <c r="X161" s="401" t="s">
        <v>1380</v>
      </c>
      <c r="Y161" s="355">
        <v>0</v>
      </c>
      <c r="Z161" s="355">
        <v>0</v>
      </c>
      <c r="AA161" s="355">
        <v>5.0104138011999996E-4</v>
      </c>
      <c r="AB161" s="355">
        <v>5.0104138011999996E-4</v>
      </c>
      <c r="AC161" s="355">
        <v>0</v>
      </c>
      <c r="AD161" s="355">
        <v>0</v>
      </c>
      <c r="AE161" s="356">
        <v>1.3693058022000001E-4</v>
      </c>
      <c r="AF161" s="356">
        <v>1.3693058022000001E-4</v>
      </c>
      <c r="AG161" s="360">
        <v>206</v>
      </c>
      <c r="AH161" s="358">
        <v>17</v>
      </c>
      <c r="AI161" s="202" t="s">
        <v>2481</v>
      </c>
      <c r="AJ161" s="361"/>
    </row>
    <row r="162" spans="2:36" x14ac:dyDescent="0.2">
      <c r="B162" s="283">
        <v>41425</v>
      </c>
      <c r="C162" s="401" t="s">
        <v>1380</v>
      </c>
      <c r="D162" s="401" t="s">
        <v>1380</v>
      </c>
      <c r="E162" s="355">
        <v>0.13175141691301001</v>
      </c>
      <c r="F162" s="355">
        <v>0.13175141691301001</v>
      </c>
      <c r="G162" s="355">
        <v>0.57866840884977</v>
      </c>
      <c r="H162" s="355">
        <v>0.57866840884977</v>
      </c>
      <c r="I162" s="355">
        <v>0.10515300804909</v>
      </c>
      <c r="J162" s="355">
        <v>0.10515300804909</v>
      </c>
      <c r="K162" s="355">
        <v>0.24535946290994001</v>
      </c>
      <c r="L162" s="355">
        <v>0.24535946290994001</v>
      </c>
      <c r="M162" s="401" t="s">
        <v>1380</v>
      </c>
      <c r="N162" s="401" t="s">
        <v>1380</v>
      </c>
      <c r="O162" s="355">
        <v>4.3978863692000002E-4</v>
      </c>
      <c r="P162" s="355">
        <v>4.3978863692000002E-4</v>
      </c>
      <c r="Q162" s="355">
        <v>3.1487012221500001E-3</v>
      </c>
      <c r="R162" s="355">
        <v>3.1487012221500001E-3</v>
      </c>
      <c r="S162" s="355">
        <v>9.920095098999999E-4</v>
      </c>
      <c r="T162" s="355">
        <v>9.920095098999999E-4</v>
      </c>
      <c r="U162" s="355">
        <v>1.3572236922100001E-3</v>
      </c>
      <c r="V162" s="355">
        <v>1.3572236922100001E-3</v>
      </c>
      <c r="W162" s="401" t="s">
        <v>1380</v>
      </c>
      <c r="X162" s="401" t="s">
        <v>1380</v>
      </c>
      <c r="Y162" s="355">
        <v>0</v>
      </c>
      <c r="Z162" s="355">
        <v>0</v>
      </c>
      <c r="AA162" s="355">
        <v>2.092093370535E-2</v>
      </c>
      <c r="AB162" s="355">
        <v>2.092093370535E-2</v>
      </c>
      <c r="AC162" s="355">
        <v>3.6289968146900001E-3</v>
      </c>
      <c r="AD162" s="355">
        <v>3.6289968146900001E-3</v>
      </c>
      <c r="AE162" s="356">
        <v>6.8814328845499999E-3</v>
      </c>
      <c r="AF162" s="356">
        <v>6.8814328845499999E-3</v>
      </c>
      <c r="AG162" s="360">
        <v>295</v>
      </c>
      <c r="AH162" s="358">
        <v>122</v>
      </c>
      <c r="AI162" s="202" t="s">
        <v>2481</v>
      </c>
      <c r="AJ162" s="361"/>
    </row>
    <row r="163" spans="2:36" x14ac:dyDescent="0.2">
      <c r="B163" s="283">
        <v>41426</v>
      </c>
      <c r="C163" s="401" t="s">
        <v>1380</v>
      </c>
      <c r="D163" s="401" t="s">
        <v>1380</v>
      </c>
      <c r="E163" s="355">
        <v>0.17046273700639</v>
      </c>
      <c r="F163" s="355">
        <v>0.17046273700639</v>
      </c>
      <c r="G163" s="355">
        <v>0.77685483554054002</v>
      </c>
      <c r="H163" s="355">
        <v>0.77685483554054002</v>
      </c>
      <c r="I163" s="355">
        <v>0.16332578513158</v>
      </c>
      <c r="J163" s="355">
        <v>0.16332578513158</v>
      </c>
      <c r="K163" s="355">
        <v>0.33389582267758</v>
      </c>
      <c r="L163" s="355">
        <v>0.33389582267758</v>
      </c>
      <c r="M163" s="401" t="s">
        <v>1380</v>
      </c>
      <c r="N163" s="401" t="s">
        <v>1380</v>
      </c>
      <c r="O163" s="355">
        <v>4.0341514063000001E-4</v>
      </c>
      <c r="P163" s="355">
        <v>4.0341514063000001E-4</v>
      </c>
      <c r="Q163" s="355">
        <v>3.9542971666599999E-3</v>
      </c>
      <c r="R163" s="355">
        <v>3.9542971666599999E-3</v>
      </c>
      <c r="S163" s="355">
        <v>6.1111134364999996E-4</v>
      </c>
      <c r="T163" s="355">
        <v>6.1111134364999996E-4</v>
      </c>
      <c r="U163" s="355">
        <v>1.44045600568E-3</v>
      </c>
      <c r="V163" s="355">
        <v>1.44045600568E-3</v>
      </c>
      <c r="W163" s="401" t="s">
        <v>1380</v>
      </c>
      <c r="X163" s="401" t="s">
        <v>1380</v>
      </c>
      <c r="Y163" s="355">
        <v>0</v>
      </c>
      <c r="Z163" s="355">
        <v>0</v>
      </c>
      <c r="AA163" s="355">
        <v>4.6665618737000002E-4</v>
      </c>
      <c r="AB163" s="355">
        <v>4.6665618737000002E-4</v>
      </c>
      <c r="AC163" s="355">
        <v>0</v>
      </c>
      <c r="AD163" s="355">
        <v>0</v>
      </c>
      <c r="AE163" s="356">
        <v>1.2753338354000001E-4</v>
      </c>
      <c r="AF163" s="356">
        <v>1.2753338354000001E-4</v>
      </c>
      <c r="AG163" s="360">
        <v>306</v>
      </c>
      <c r="AH163" s="358">
        <v>131</v>
      </c>
      <c r="AI163" s="202" t="s">
        <v>2481</v>
      </c>
      <c r="AJ163" s="361"/>
    </row>
    <row r="164" spans="2:36" x14ac:dyDescent="0.2">
      <c r="B164" s="283">
        <v>41427</v>
      </c>
      <c r="C164" s="401" t="s">
        <v>1380</v>
      </c>
      <c r="D164" s="401" t="s">
        <v>1380</v>
      </c>
      <c r="E164" s="355">
        <v>0.57019092778868996</v>
      </c>
      <c r="F164" s="355">
        <v>0.57019092778868996</v>
      </c>
      <c r="G164" s="355">
        <v>0.13346858175816001</v>
      </c>
      <c r="H164" s="355">
        <v>0.13346858175816001</v>
      </c>
      <c r="I164" s="355">
        <v>0.13688056958926001</v>
      </c>
      <c r="J164" s="355">
        <v>0.13688056958926001</v>
      </c>
      <c r="K164" s="355">
        <v>0.31186476628500998</v>
      </c>
      <c r="L164" s="355">
        <v>0.31186476628500998</v>
      </c>
      <c r="M164" s="401" t="s">
        <v>1380</v>
      </c>
      <c r="N164" s="401" t="s">
        <v>1380</v>
      </c>
      <c r="O164" s="355">
        <v>7.5227003683599998E-3</v>
      </c>
      <c r="P164" s="355">
        <v>7.5227003683599998E-3</v>
      </c>
      <c r="Q164" s="355">
        <v>9.824340786699999E-4</v>
      </c>
      <c r="R164" s="355">
        <v>9.824340786699999E-4</v>
      </c>
      <c r="S164" s="355">
        <v>7.3249647355000001E-4</v>
      </c>
      <c r="T164" s="355">
        <v>7.3249647355000001E-4</v>
      </c>
      <c r="U164" s="355">
        <v>3.5575101724699999E-3</v>
      </c>
      <c r="V164" s="355">
        <v>3.5575101724699999E-3</v>
      </c>
      <c r="W164" s="401" t="s">
        <v>1380</v>
      </c>
      <c r="X164" s="401" t="s">
        <v>1380</v>
      </c>
      <c r="Y164" s="355">
        <v>0</v>
      </c>
      <c r="Z164" s="355">
        <v>0</v>
      </c>
      <c r="AA164" s="355">
        <v>5.06935984595E-3</v>
      </c>
      <c r="AB164" s="355">
        <v>5.06935984595E-3</v>
      </c>
      <c r="AC164" s="355">
        <v>9.7401102511800002E-3</v>
      </c>
      <c r="AD164" s="355">
        <v>9.7401102511800002E-3</v>
      </c>
      <c r="AE164" s="356">
        <v>4.5093119506800002E-3</v>
      </c>
      <c r="AF164" s="356">
        <v>4.5093119506800002E-3</v>
      </c>
      <c r="AG164" s="360">
        <v>155</v>
      </c>
      <c r="AH164" s="358">
        <v>12</v>
      </c>
      <c r="AI164" s="202" t="s">
        <v>2481</v>
      </c>
      <c r="AJ164" s="361"/>
    </row>
    <row r="165" spans="2:36" x14ac:dyDescent="0.2">
      <c r="B165" s="283">
        <v>41428</v>
      </c>
      <c r="C165" s="401" t="s">
        <v>1380</v>
      </c>
      <c r="D165" s="401" t="s">
        <v>1380</v>
      </c>
      <c r="E165" s="355">
        <v>2.070643943152E-2</v>
      </c>
      <c r="F165" s="355">
        <v>2.070643943152E-2</v>
      </c>
      <c r="G165" s="355">
        <v>6.9924745549569997E-2</v>
      </c>
      <c r="H165" s="355">
        <v>6.9924745549569997E-2</v>
      </c>
      <c r="I165" s="355">
        <v>3.4381291621499999E-2</v>
      </c>
      <c r="J165" s="355">
        <v>3.4381291621499999E-2</v>
      </c>
      <c r="K165" s="355">
        <v>3.8543273419490001E-2</v>
      </c>
      <c r="L165" s="355">
        <v>3.8543273419490001E-2</v>
      </c>
      <c r="M165" s="401" t="s">
        <v>1380</v>
      </c>
      <c r="N165" s="401" t="s">
        <v>1380</v>
      </c>
      <c r="O165" s="355">
        <v>7.6053674054000001E-4</v>
      </c>
      <c r="P165" s="355">
        <v>7.6053674054000001E-4</v>
      </c>
      <c r="Q165" s="355">
        <v>5.1086572090999999E-4</v>
      </c>
      <c r="R165" s="355">
        <v>5.1086572090999999E-4</v>
      </c>
      <c r="S165" s="355">
        <v>6.4041120259000002E-4</v>
      </c>
      <c r="T165" s="355">
        <v>6.4041120259000002E-4</v>
      </c>
      <c r="U165" s="355">
        <v>6.5377639772999999E-4</v>
      </c>
      <c r="V165" s="355">
        <v>6.5377639772999999E-4</v>
      </c>
      <c r="W165" s="401" t="s">
        <v>1380</v>
      </c>
      <c r="X165" s="401" t="s">
        <v>1380</v>
      </c>
      <c r="Y165" s="355">
        <v>0</v>
      </c>
      <c r="Z165" s="355">
        <v>0</v>
      </c>
      <c r="AA165" s="355">
        <v>6.8033559948099996E-3</v>
      </c>
      <c r="AB165" s="355">
        <v>6.8033559948099996E-3</v>
      </c>
      <c r="AC165" s="355">
        <v>0</v>
      </c>
      <c r="AD165" s="355">
        <v>0</v>
      </c>
      <c r="AE165" s="356">
        <v>1.85930248636E-3</v>
      </c>
      <c r="AF165" s="356">
        <v>1.85930248636E-3</v>
      </c>
      <c r="AG165" s="360">
        <v>298</v>
      </c>
      <c r="AH165" s="358">
        <v>35</v>
      </c>
      <c r="AI165" s="202" t="s">
        <v>2481</v>
      </c>
      <c r="AJ165" s="361"/>
    </row>
    <row r="166" spans="2:36" x14ac:dyDescent="0.2">
      <c r="B166" s="283">
        <v>41429</v>
      </c>
      <c r="C166" s="401" t="s">
        <v>1380</v>
      </c>
      <c r="D166" s="401" t="s">
        <v>1380</v>
      </c>
      <c r="E166" s="355">
        <v>2.1824097772000001E-4</v>
      </c>
      <c r="F166" s="355">
        <v>2.1824097772000001E-4</v>
      </c>
      <c r="G166" s="355">
        <v>2.2198098007620001E-2</v>
      </c>
      <c r="H166" s="355">
        <v>2.2198098007620001E-2</v>
      </c>
      <c r="I166" s="355">
        <v>5.3869883512129998E-2</v>
      </c>
      <c r="J166" s="355">
        <v>5.3869883512129998E-2</v>
      </c>
      <c r="K166" s="355">
        <v>2.3432581154860001E-2</v>
      </c>
      <c r="L166" s="355">
        <v>2.3432581154860001E-2</v>
      </c>
      <c r="M166" s="401" t="s">
        <v>1380</v>
      </c>
      <c r="N166" s="401" t="s">
        <v>1380</v>
      </c>
      <c r="O166" s="355">
        <v>3.3066814800000002E-6</v>
      </c>
      <c r="P166" s="355">
        <v>3.3066814800000002E-6</v>
      </c>
      <c r="Q166" s="355">
        <v>2.1122332691000001E-4</v>
      </c>
      <c r="R166" s="355">
        <v>2.1122332691000001E-4</v>
      </c>
      <c r="S166" s="355">
        <v>4.7716913134000002E-4</v>
      </c>
      <c r="T166" s="355">
        <v>4.7716913134000002E-4</v>
      </c>
      <c r="U166" s="355">
        <v>2.1210815368000001E-4</v>
      </c>
      <c r="V166" s="355">
        <v>2.1210815368000001E-4</v>
      </c>
      <c r="W166" s="401" t="s">
        <v>1380</v>
      </c>
      <c r="X166" s="401" t="s">
        <v>1380</v>
      </c>
      <c r="Y166" s="355">
        <v>0</v>
      </c>
      <c r="Z166" s="355">
        <v>0</v>
      </c>
      <c r="AA166" s="355">
        <v>0</v>
      </c>
      <c r="AB166" s="355">
        <v>0</v>
      </c>
      <c r="AC166" s="355">
        <v>0</v>
      </c>
      <c r="AD166" s="355">
        <v>0</v>
      </c>
      <c r="AE166" s="355">
        <v>0</v>
      </c>
      <c r="AF166" s="355">
        <v>0</v>
      </c>
      <c r="AG166" s="360">
        <v>194</v>
      </c>
      <c r="AH166" s="358">
        <v>23</v>
      </c>
      <c r="AI166" s="202" t="s">
        <v>2481</v>
      </c>
      <c r="AJ166" s="361"/>
    </row>
    <row r="167" spans="2:36" x14ac:dyDescent="0.2">
      <c r="B167" s="283">
        <v>41430</v>
      </c>
      <c r="C167" s="401" t="s">
        <v>1380</v>
      </c>
      <c r="D167" s="401" t="s">
        <v>1380</v>
      </c>
      <c r="E167" s="355">
        <v>4.4448412462219998E-2</v>
      </c>
      <c r="F167" s="355">
        <v>4.4448412462219998E-2</v>
      </c>
      <c r="G167" s="355">
        <v>4.943117066845E-2</v>
      </c>
      <c r="H167" s="355">
        <v>4.943117066845E-2</v>
      </c>
      <c r="I167" s="355">
        <v>2.700609855635E-2</v>
      </c>
      <c r="J167" s="355">
        <v>2.700609855635E-2</v>
      </c>
      <c r="K167" s="355">
        <v>4.0215974428890001E-2</v>
      </c>
      <c r="L167" s="355">
        <v>4.0215974428890001E-2</v>
      </c>
      <c r="M167" s="401" t="s">
        <v>1380</v>
      </c>
      <c r="N167" s="401" t="s">
        <v>1380</v>
      </c>
      <c r="O167" s="355">
        <v>3.1082805918000001E-4</v>
      </c>
      <c r="P167" s="355">
        <v>3.1082805918000001E-4</v>
      </c>
      <c r="Q167" s="355">
        <v>4.8139269854999999E-4</v>
      </c>
      <c r="R167" s="355">
        <v>4.8139269854999999E-4</v>
      </c>
      <c r="S167" s="355">
        <v>3.8926955451999999E-4</v>
      </c>
      <c r="T167" s="355">
        <v>3.8926955451999999E-4</v>
      </c>
      <c r="U167" s="355">
        <v>3.8260015062000001E-4</v>
      </c>
      <c r="V167" s="355">
        <v>3.8260015062000001E-4</v>
      </c>
      <c r="W167" s="401" t="s">
        <v>1380</v>
      </c>
      <c r="X167" s="401" t="s">
        <v>1380</v>
      </c>
      <c r="Y167" s="355">
        <v>0</v>
      </c>
      <c r="Z167" s="355">
        <v>0</v>
      </c>
      <c r="AA167" s="355">
        <v>4.9121703899999997E-6</v>
      </c>
      <c r="AB167" s="355">
        <v>4.9121703899999997E-6</v>
      </c>
      <c r="AC167" s="355">
        <v>8.5262589521499996E-3</v>
      </c>
      <c r="AD167" s="355">
        <v>8.5262589521499996E-3</v>
      </c>
      <c r="AE167" s="356">
        <v>2.7359266911300001E-3</v>
      </c>
      <c r="AF167" s="356">
        <v>2.7359266911300001E-3</v>
      </c>
      <c r="AG167" s="360">
        <v>251</v>
      </c>
      <c r="AH167" s="358">
        <v>81</v>
      </c>
      <c r="AI167" s="202" t="s">
        <v>2481</v>
      </c>
      <c r="AJ167" s="361"/>
    </row>
    <row r="168" spans="2:36" x14ac:dyDescent="0.2">
      <c r="B168" s="283">
        <v>41431</v>
      </c>
      <c r="C168" s="401" t="s">
        <v>1380</v>
      </c>
      <c r="D168" s="401" t="s">
        <v>1380</v>
      </c>
      <c r="E168" s="355">
        <v>9.721643553E-4</v>
      </c>
      <c r="F168" s="355">
        <v>9.721643553E-4</v>
      </c>
      <c r="G168" s="355">
        <v>0.1008566825166</v>
      </c>
      <c r="H168" s="355">
        <v>0.1008566825166</v>
      </c>
      <c r="I168" s="355">
        <v>0.12771389943451</v>
      </c>
      <c r="J168" s="355">
        <v>0.12771389943451</v>
      </c>
      <c r="K168" s="355">
        <v>6.8919040465670003E-2</v>
      </c>
      <c r="L168" s="355">
        <v>6.8919040465670003E-2</v>
      </c>
      <c r="M168" s="401" t="s">
        <v>1380</v>
      </c>
      <c r="N168" s="401" t="s">
        <v>1380</v>
      </c>
      <c r="O168" s="355">
        <v>3.3066814800000002E-6</v>
      </c>
      <c r="P168" s="355">
        <v>3.3066814800000002E-6</v>
      </c>
      <c r="Q168" s="355">
        <v>8.0068377412000004E-4</v>
      </c>
      <c r="R168" s="355">
        <v>8.0068377412000004E-4</v>
      </c>
      <c r="S168" s="355">
        <v>5.3158315508999995E-4</v>
      </c>
      <c r="T168" s="355">
        <v>5.3158315508999995E-4</v>
      </c>
      <c r="U168" s="355">
        <v>3.9065489064E-4</v>
      </c>
      <c r="V168" s="355">
        <v>3.9065489064E-4</v>
      </c>
      <c r="W168" s="401" t="s">
        <v>1380</v>
      </c>
      <c r="X168" s="401" t="s">
        <v>1380</v>
      </c>
      <c r="Y168" s="355">
        <v>0</v>
      </c>
      <c r="Z168" s="355">
        <v>0</v>
      </c>
      <c r="AA168" s="355">
        <v>1.0119071010299999E-3</v>
      </c>
      <c r="AB168" s="355">
        <v>1.0119071010299999E-3</v>
      </c>
      <c r="AC168" s="355">
        <v>0</v>
      </c>
      <c r="AD168" s="355">
        <v>0</v>
      </c>
      <c r="AE168" s="356">
        <v>2.7654607377999998E-4</v>
      </c>
      <c r="AF168" s="356">
        <v>2.7654607377999998E-4</v>
      </c>
      <c r="AG168" s="360">
        <v>232</v>
      </c>
      <c r="AH168" s="358">
        <v>28</v>
      </c>
      <c r="AI168" s="202" t="s">
        <v>2481</v>
      </c>
      <c r="AJ168" s="361"/>
    </row>
    <row r="169" spans="2:36" x14ac:dyDescent="0.2">
      <c r="B169" s="283">
        <v>41432</v>
      </c>
      <c r="C169" s="401" t="s">
        <v>1380</v>
      </c>
      <c r="D169" s="401" t="s">
        <v>1380</v>
      </c>
      <c r="E169" s="355">
        <v>3.6604963990199998E-3</v>
      </c>
      <c r="F169" s="355">
        <v>3.6604963990199998E-3</v>
      </c>
      <c r="G169" s="355">
        <v>0.23839745353087</v>
      </c>
      <c r="H169" s="355">
        <v>0.23839745353087</v>
      </c>
      <c r="I169" s="355">
        <v>9.4178118028199996E-3</v>
      </c>
      <c r="J169" s="355">
        <v>9.4178118028199996E-3</v>
      </c>
      <c r="K169" s="355">
        <v>6.9658734090210006E-2</v>
      </c>
      <c r="L169" s="355">
        <v>6.9658734090210006E-2</v>
      </c>
      <c r="M169" s="401" t="s">
        <v>1380</v>
      </c>
      <c r="N169" s="401" t="s">
        <v>1380</v>
      </c>
      <c r="O169" s="355">
        <v>2.3146770359999998E-5</v>
      </c>
      <c r="P169" s="355">
        <v>2.3146770359999998E-5</v>
      </c>
      <c r="Q169" s="355">
        <v>1.39996856211E-3</v>
      </c>
      <c r="R169" s="355">
        <v>1.39996856211E-3</v>
      </c>
      <c r="S169" s="355">
        <v>5.8599717879999999E-5</v>
      </c>
      <c r="T169" s="355">
        <v>5.8599717879999999E-5</v>
      </c>
      <c r="U169" s="355">
        <v>4.1079174066999997E-4</v>
      </c>
      <c r="V169" s="355">
        <v>4.1079174066999997E-4</v>
      </c>
      <c r="W169" s="401" t="s">
        <v>1380</v>
      </c>
      <c r="X169" s="401" t="s">
        <v>1380</v>
      </c>
      <c r="Y169" s="355">
        <v>0</v>
      </c>
      <c r="Z169" s="355">
        <v>0</v>
      </c>
      <c r="AA169" s="355">
        <v>1.508527527803E-2</v>
      </c>
      <c r="AB169" s="355">
        <v>1.508527527803E-2</v>
      </c>
      <c r="AC169" s="355">
        <v>0</v>
      </c>
      <c r="AD169" s="355">
        <v>0</v>
      </c>
      <c r="AE169" s="356">
        <v>4.1226844300499997E-3</v>
      </c>
      <c r="AF169" s="356">
        <v>4.1226844300499997E-3</v>
      </c>
      <c r="AG169" s="360">
        <v>242</v>
      </c>
      <c r="AH169" s="358">
        <v>54</v>
      </c>
      <c r="AI169" s="202" t="s">
        <v>2481</v>
      </c>
      <c r="AJ169" s="361"/>
    </row>
    <row r="170" spans="2:36" x14ac:dyDescent="0.2">
      <c r="B170" s="283">
        <v>41433</v>
      </c>
      <c r="C170" s="401" t="s">
        <v>1380</v>
      </c>
      <c r="D170" s="401" t="s">
        <v>1380</v>
      </c>
      <c r="E170" s="355">
        <v>1.1937120144999999E-3</v>
      </c>
      <c r="F170" s="355">
        <v>1.1937120144999999E-3</v>
      </c>
      <c r="G170" s="355">
        <v>0.14505147954572001</v>
      </c>
      <c r="H170" s="355">
        <v>0.14505147954572001</v>
      </c>
      <c r="I170" s="355">
        <v>0.19733873566922999</v>
      </c>
      <c r="J170" s="355">
        <v>0.19733873566922999</v>
      </c>
      <c r="K170" s="355">
        <v>0.1034174919419</v>
      </c>
      <c r="L170" s="355">
        <v>0.1034174919419</v>
      </c>
      <c r="M170" s="401" t="s">
        <v>1380</v>
      </c>
      <c r="N170" s="401" t="s">
        <v>1380</v>
      </c>
      <c r="O170" s="355">
        <v>9.9200444399999993E-6</v>
      </c>
      <c r="P170" s="355">
        <v>9.9200444399999993E-6</v>
      </c>
      <c r="Q170" s="355">
        <v>6.4349432152999999E-4</v>
      </c>
      <c r="R170" s="355">
        <v>6.4349432152999999E-4</v>
      </c>
      <c r="S170" s="355">
        <v>6.8645383806999996E-4</v>
      </c>
      <c r="T170" s="355">
        <v>6.8645383806999996E-4</v>
      </c>
      <c r="U170" s="355">
        <v>4.0005208732E-4</v>
      </c>
      <c r="V170" s="355">
        <v>4.0005208732E-4</v>
      </c>
      <c r="W170" s="401" t="s">
        <v>1380</v>
      </c>
      <c r="X170" s="401" t="s">
        <v>1380</v>
      </c>
      <c r="Y170" s="355">
        <v>0</v>
      </c>
      <c r="Z170" s="355">
        <v>0</v>
      </c>
      <c r="AA170" s="355">
        <v>9.9373207057799999E-3</v>
      </c>
      <c r="AB170" s="355">
        <v>9.9373207057799999E-3</v>
      </c>
      <c r="AC170" s="355">
        <v>0</v>
      </c>
      <c r="AD170" s="355">
        <v>0</v>
      </c>
      <c r="AE170" s="356">
        <v>2.7157898410899999E-3</v>
      </c>
      <c r="AF170" s="356">
        <v>2.7157898410899999E-3</v>
      </c>
      <c r="AG170" s="360">
        <v>213</v>
      </c>
      <c r="AH170" s="358">
        <v>14</v>
      </c>
      <c r="AI170" s="202" t="s">
        <v>2481</v>
      </c>
      <c r="AJ170" s="361"/>
    </row>
    <row r="171" spans="2:36" x14ac:dyDescent="0.2">
      <c r="B171" s="283">
        <v>41434</v>
      </c>
      <c r="C171" s="401" t="s">
        <v>1380</v>
      </c>
      <c r="D171" s="401" t="s">
        <v>1380</v>
      </c>
      <c r="E171" s="355">
        <v>1.2234721477999999E-4</v>
      </c>
      <c r="F171" s="355">
        <v>1.2234721477999999E-4</v>
      </c>
      <c r="G171" s="355">
        <v>3.9754194993520002E-2</v>
      </c>
      <c r="H171" s="355">
        <v>3.9754194993520002E-2</v>
      </c>
      <c r="I171" s="355">
        <v>0.99391818642245</v>
      </c>
      <c r="J171" s="355">
        <v>0.99391818642245</v>
      </c>
      <c r="K171" s="355">
        <v>0.32968856347739001</v>
      </c>
      <c r="L171" s="355">
        <v>0.32968856347739001</v>
      </c>
      <c r="M171" s="401" t="s">
        <v>1380</v>
      </c>
      <c r="N171" s="401" t="s">
        <v>1380</v>
      </c>
      <c r="O171" s="355">
        <v>3.3066814800000002E-6</v>
      </c>
      <c r="P171" s="355">
        <v>3.3066814800000002E-6</v>
      </c>
      <c r="Q171" s="355">
        <v>2.7016937163999998E-4</v>
      </c>
      <c r="R171" s="355">
        <v>2.7016937163999998E-4</v>
      </c>
      <c r="S171" s="355">
        <v>2.1204726485819999E-2</v>
      </c>
      <c r="T171" s="355">
        <v>2.1204726485819999E-2</v>
      </c>
      <c r="U171" s="355">
        <v>6.8760630578700004E-3</v>
      </c>
      <c r="V171" s="355">
        <v>6.8760630578700004E-3</v>
      </c>
      <c r="W171" s="401" t="s">
        <v>1380</v>
      </c>
      <c r="X171" s="401" t="s">
        <v>1380</v>
      </c>
      <c r="Y171" s="355">
        <v>0</v>
      </c>
      <c r="Z171" s="355">
        <v>0</v>
      </c>
      <c r="AA171" s="355">
        <v>1.1150626792899999E-3</v>
      </c>
      <c r="AB171" s="355">
        <v>1.1150626792899999E-3</v>
      </c>
      <c r="AC171" s="355">
        <v>0</v>
      </c>
      <c r="AD171" s="355">
        <v>0</v>
      </c>
      <c r="AE171" s="356">
        <v>3.0473766383E-4</v>
      </c>
      <c r="AF171" s="356">
        <v>3.0473766383E-4</v>
      </c>
      <c r="AG171" s="360">
        <v>165</v>
      </c>
      <c r="AH171" s="358">
        <v>18</v>
      </c>
      <c r="AI171" s="202" t="s">
        <v>2481</v>
      </c>
      <c r="AJ171" s="361"/>
    </row>
    <row r="172" spans="2:36" x14ac:dyDescent="0.2">
      <c r="B172" s="283">
        <v>41435</v>
      </c>
      <c r="C172" s="401" t="s">
        <v>1380</v>
      </c>
      <c r="D172" s="401" t="s">
        <v>1380</v>
      </c>
      <c r="E172" s="355">
        <v>2.7247055400099998E-3</v>
      </c>
      <c r="F172" s="355">
        <v>2.7247055400099998E-3</v>
      </c>
      <c r="G172" s="355">
        <v>1.623472315008E-2</v>
      </c>
      <c r="H172" s="355">
        <v>1.623472315008E-2</v>
      </c>
      <c r="I172" s="355">
        <v>1.256545379203E-2</v>
      </c>
      <c r="J172" s="355">
        <v>1.256545379203E-2</v>
      </c>
      <c r="K172" s="355">
        <v>9.5730585056E-3</v>
      </c>
      <c r="L172" s="355">
        <v>9.5730585056E-3</v>
      </c>
      <c r="M172" s="401" t="s">
        <v>1380</v>
      </c>
      <c r="N172" s="401" t="s">
        <v>1380</v>
      </c>
      <c r="O172" s="355">
        <v>6.6133629600000004E-6</v>
      </c>
      <c r="P172" s="355">
        <v>6.6133629600000004E-6</v>
      </c>
      <c r="Q172" s="355">
        <v>1.7192596377E-4</v>
      </c>
      <c r="R172" s="355">
        <v>1.7192596377E-4</v>
      </c>
      <c r="S172" s="355">
        <v>2.0091331846000001E-4</v>
      </c>
      <c r="T172" s="355">
        <v>2.0091331846000001E-4</v>
      </c>
      <c r="U172" s="355">
        <v>1.1410881685000001E-4</v>
      </c>
      <c r="V172" s="355">
        <v>1.1410881685000001E-4</v>
      </c>
      <c r="W172" s="401" t="s">
        <v>1380</v>
      </c>
      <c r="X172" s="401" t="s">
        <v>1380</v>
      </c>
      <c r="Y172" s="355">
        <v>0</v>
      </c>
      <c r="Z172" s="355">
        <v>0</v>
      </c>
      <c r="AA172" s="355">
        <v>0</v>
      </c>
      <c r="AB172" s="355">
        <v>0</v>
      </c>
      <c r="AC172" s="355">
        <v>0</v>
      </c>
      <c r="AD172" s="355">
        <v>0</v>
      </c>
      <c r="AE172" s="356">
        <v>0</v>
      </c>
      <c r="AF172" s="356">
        <v>0</v>
      </c>
      <c r="AG172" s="360">
        <v>75</v>
      </c>
      <c r="AH172" s="358">
        <v>3</v>
      </c>
      <c r="AI172" s="202" t="s">
        <v>2481</v>
      </c>
      <c r="AJ172" s="361"/>
    </row>
    <row r="173" spans="2:36" x14ac:dyDescent="0.2">
      <c r="B173" s="283">
        <v>41436</v>
      </c>
      <c r="C173" s="401" t="s">
        <v>1380</v>
      </c>
      <c r="D173" s="401" t="s">
        <v>1380</v>
      </c>
      <c r="E173" s="355">
        <v>5.6253265347959998E-2</v>
      </c>
      <c r="F173" s="355">
        <v>5.6253265347959998E-2</v>
      </c>
      <c r="G173" s="355">
        <v>0.11186485636814</v>
      </c>
      <c r="H173" s="355">
        <v>0.11186485636814</v>
      </c>
      <c r="I173" s="355">
        <v>6.1605046272850003E-2</v>
      </c>
      <c r="J173" s="355">
        <v>6.1605046272850003E-2</v>
      </c>
      <c r="K173" s="355">
        <v>7.3167915822600002E-2</v>
      </c>
      <c r="L173" s="355">
        <v>7.3167915822600002E-2</v>
      </c>
      <c r="M173" s="401" t="s">
        <v>1380</v>
      </c>
      <c r="N173" s="401" t="s">
        <v>1380</v>
      </c>
      <c r="O173" s="355">
        <v>5.1584231097000005E-4</v>
      </c>
      <c r="P173" s="355">
        <v>5.1584231097000005E-4</v>
      </c>
      <c r="Q173" s="355">
        <v>9.3822454513000004E-4</v>
      </c>
      <c r="R173" s="355">
        <v>9.3822454513000004E-4</v>
      </c>
      <c r="S173" s="355">
        <v>6.2785412019000005E-4</v>
      </c>
      <c r="T173" s="355">
        <v>6.2785412019000005E-4</v>
      </c>
      <c r="U173" s="355">
        <v>6.6720096441999998E-4</v>
      </c>
      <c r="V173" s="355">
        <v>6.6720096441999998E-4</v>
      </c>
      <c r="W173" s="401" t="s">
        <v>1380</v>
      </c>
      <c r="X173" s="401" t="s">
        <v>1380</v>
      </c>
      <c r="Y173" s="355">
        <v>0</v>
      </c>
      <c r="Z173" s="355">
        <v>0</v>
      </c>
      <c r="AA173" s="355">
        <v>0</v>
      </c>
      <c r="AB173" s="355">
        <v>0</v>
      </c>
      <c r="AC173" s="355">
        <v>1.3896504526799999E-3</v>
      </c>
      <c r="AD173" s="355">
        <v>1.3896504526799999E-3</v>
      </c>
      <c r="AE173" s="356">
        <v>4.4569561406000003E-4</v>
      </c>
      <c r="AF173" s="356">
        <v>4.4569561406000003E-4</v>
      </c>
      <c r="AG173" s="360">
        <v>266</v>
      </c>
      <c r="AH173" s="358">
        <v>67</v>
      </c>
      <c r="AI173" s="202" t="s">
        <v>2481</v>
      </c>
      <c r="AJ173" s="361"/>
    </row>
    <row r="174" spans="2:36" x14ac:dyDescent="0.2">
      <c r="B174" s="283">
        <v>41437</v>
      </c>
      <c r="C174" s="401" t="s">
        <v>1380</v>
      </c>
      <c r="D174" s="401" t="s">
        <v>1380</v>
      </c>
      <c r="E174" s="355">
        <v>2.2419300438500001E-3</v>
      </c>
      <c r="F174" s="355">
        <v>2.2419300438500001E-3</v>
      </c>
      <c r="G174" s="355">
        <v>4.901363618501E-2</v>
      </c>
      <c r="H174" s="355">
        <v>4.901363618501E-2</v>
      </c>
      <c r="I174" s="355">
        <v>0.27874630089281</v>
      </c>
      <c r="J174" s="355">
        <v>0.27874630089281</v>
      </c>
      <c r="K174" s="355">
        <v>0.10370612012571</v>
      </c>
      <c r="L174" s="355">
        <v>0.10370612012571</v>
      </c>
      <c r="M174" s="401" t="s">
        <v>1380</v>
      </c>
      <c r="N174" s="401" t="s">
        <v>1380</v>
      </c>
      <c r="O174" s="355">
        <v>1.9840088879999999E-5</v>
      </c>
      <c r="P174" s="355">
        <v>1.9840088879999999E-5</v>
      </c>
      <c r="Q174" s="355">
        <v>4.2244665383E-4</v>
      </c>
      <c r="R174" s="355">
        <v>4.2244665383E-4</v>
      </c>
      <c r="S174" s="355">
        <v>7.3751930651399997E-3</v>
      </c>
      <c r="T174" s="355">
        <v>7.3751930651399997E-3</v>
      </c>
      <c r="U174" s="355">
        <v>2.4889146640600002E-3</v>
      </c>
      <c r="V174" s="355">
        <v>2.4889146640600002E-3</v>
      </c>
      <c r="W174" s="401" t="s">
        <v>1380</v>
      </c>
      <c r="X174" s="401" t="s">
        <v>1380</v>
      </c>
      <c r="Y174" s="355">
        <v>5.1815698801000003E-3</v>
      </c>
      <c r="Z174" s="355">
        <v>5.1815698801000003E-3</v>
      </c>
      <c r="AA174" s="355">
        <v>2.193284080638E-2</v>
      </c>
      <c r="AB174" s="355">
        <v>2.193284080638E-2</v>
      </c>
      <c r="AC174" s="355">
        <v>2.7675809617889999E-2</v>
      </c>
      <c r="AD174" s="355">
        <v>2.7675809617889999E-2</v>
      </c>
      <c r="AE174" s="356">
        <v>1.6974022121E-2</v>
      </c>
      <c r="AF174" s="356">
        <v>1.6974022121E-2</v>
      </c>
      <c r="AG174" s="360">
        <v>281</v>
      </c>
      <c r="AH174" s="358">
        <v>45</v>
      </c>
      <c r="AI174" s="202" t="s">
        <v>2481</v>
      </c>
      <c r="AJ174" s="361"/>
    </row>
    <row r="175" spans="2:36" x14ac:dyDescent="0.2">
      <c r="B175" s="283">
        <v>41438</v>
      </c>
      <c r="C175" s="401" t="s">
        <v>1380</v>
      </c>
      <c r="D175" s="401" t="s">
        <v>1380</v>
      </c>
      <c r="E175" s="355">
        <v>5.0873294579029997E-2</v>
      </c>
      <c r="F175" s="355">
        <v>5.0873294579029997E-2</v>
      </c>
      <c r="G175" s="355">
        <v>0.81073407474359005</v>
      </c>
      <c r="H175" s="355">
        <v>0.81073407474359005</v>
      </c>
      <c r="I175" s="355">
        <v>0.10108032765614</v>
      </c>
      <c r="J175" s="355">
        <v>0.10108032765614</v>
      </c>
      <c r="K175" s="355">
        <v>0.27463978531432998</v>
      </c>
      <c r="L175" s="355">
        <v>0.27463978531432998</v>
      </c>
      <c r="M175" s="401" t="s">
        <v>1380</v>
      </c>
      <c r="N175" s="401" t="s">
        <v>1380</v>
      </c>
      <c r="O175" s="355">
        <v>4.0010845915000002E-4</v>
      </c>
      <c r="P175" s="355">
        <v>4.0010845915000002E-4</v>
      </c>
      <c r="Q175" s="355">
        <v>1.2309899005780001E-2</v>
      </c>
      <c r="R175" s="355">
        <v>1.2309899005780001E-2</v>
      </c>
      <c r="S175" s="355">
        <v>6.4878259086000002E-4</v>
      </c>
      <c r="T175" s="355">
        <v>6.4878259086000002E-4</v>
      </c>
      <c r="U175" s="355">
        <v>3.7347144527499999E-3</v>
      </c>
      <c r="V175" s="355">
        <v>3.7347144527499999E-3</v>
      </c>
      <c r="W175" s="401" t="s">
        <v>1380</v>
      </c>
      <c r="X175" s="401" t="s">
        <v>1380</v>
      </c>
      <c r="Y175" s="355">
        <v>0</v>
      </c>
      <c r="Z175" s="355">
        <v>0</v>
      </c>
      <c r="AA175" s="355">
        <v>7.6040397689300003E-3</v>
      </c>
      <c r="AB175" s="355">
        <v>7.6040397689300003E-3</v>
      </c>
      <c r="AC175" s="355">
        <v>1.55289252393E-3</v>
      </c>
      <c r="AD175" s="355">
        <v>1.55289252393E-3</v>
      </c>
      <c r="AE175" s="356">
        <v>2.5761743475300001E-3</v>
      </c>
      <c r="AF175" s="356">
        <v>2.5761743475300001E-3</v>
      </c>
      <c r="AG175" s="360">
        <v>304</v>
      </c>
      <c r="AH175" s="358">
        <v>72</v>
      </c>
      <c r="AI175" s="202" t="s">
        <v>2481</v>
      </c>
      <c r="AJ175" s="361"/>
    </row>
    <row r="176" spans="2:36" x14ac:dyDescent="0.2">
      <c r="B176" s="283">
        <v>41439</v>
      </c>
      <c r="C176" s="401" t="s">
        <v>1380</v>
      </c>
      <c r="D176" s="401" t="s">
        <v>1380</v>
      </c>
      <c r="E176" s="355">
        <v>5.426594977812E-2</v>
      </c>
      <c r="F176" s="355">
        <v>5.426594977812E-2</v>
      </c>
      <c r="G176" s="355">
        <v>0.12748064604865</v>
      </c>
      <c r="H176" s="355">
        <v>0.12748064604865</v>
      </c>
      <c r="I176" s="355">
        <v>0.22523220138212</v>
      </c>
      <c r="J176" s="355">
        <v>0.22523220138212</v>
      </c>
      <c r="K176" s="355">
        <v>0.12910808521378001</v>
      </c>
      <c r="L176" s="355">
        <v>0.12910808521378001</v>
      </c>
      <c r="M176" s="401" t="s">
        <v>1380</v>
      </c>
      <c r="N176" s="401" t="s">
        <v>1380</v>
      </c>
      <c r="O176" s="355">
        <v>4.0010845915000002E-4</v>
      </c>
      <c r="P176" s="355">
        <v>4.0010845915000002E-4</v>
      </c>
      <c r="Q176" s="355">
        <v>1.02173144182E-3</v>
      </c>
      <c r="R176" s="355">
        <v>1.02173144182E-3</v>
      </c>
      <c r="S176" s="355">
        <v>6.5715397913000001E-4</v>
      </c>
      <c r="T176" s="355">
        <v>6.5715397913000001E-4</v>
      </c>
      <c r="U176" s="355">
        <v>6.5243394106000001E-4</v>
      </c>
      <c r="V176" s="355">
        <v>6.5243394106000001E-4</v>
      </c>
      <c r="W176" s="401" t="s">
        <v>1380</v>
      </c>
      <c r="X176" s="401" t="s">
        <v>1380</v>
      </c>
      <c r="Y176" s="355">
        <v>0</v>
      </c>
      <c r="Z176" s="355">
        <v>0</v>
      </c>
      <c r="AA176" s="355">
        <v>4.1114866192500004E-3</v>
      </c>
      <c r="AB176" s="355">
        <v>4.1114866192500004E-3</v>
      </c>
      <c r="AC176" s="355">
        <v>0</v>
      </c>
      <c r="AD176" s="355">
        <v>0</v>
      </c>
      <c r="AE176" s="356">
        <v>1.12363623183E-3</v>
      </c>
      <c r="AF176" s="356">
        <v>1.12363623183E-3</v>
      </c>
      <c r="AG176" s="360">
        <v>283</v>
      </c>
      <c r="AH176" s="358">
        <v>44</v>
      </c>
      <c r="AI176" s="202" t="s">
        <v>2481</v>
      </c>
      <c r="AJ176" s="361"/>
    </row>
    <row r="177" spans="2:36" x14ac:dyDescent="0.2">
      <c r="B177" s="283">
        <v>41440</v>
      </c>
      <c r="C177" s="401" t="s">
        <v>1380</v>
      </c>
      <c r="D177" s="401" t="s">
        <v>1380</v>
      </c>
      <c r="E177" s="355">
        <v>0</v>
      </c>
      <c r="F177" s="355">
        <v>0</v>
      </c>
      <c r="G177" s="355">
        <v>3.0504578142810001E-2</v>
      </c>
      <c r="H177" s="355">
        <v>3.0504578142810001E-2</v>
      </c>
      <c r="I177" s="355">
        <v>0.46972696717160001</v>
      </c>
      <c r="J177" s="355">
        <v>0.46972696717160001</v>
      </c>
      <c r="K177" s="355">
        <v>0.15898982820582</v>
      </c>
      <c r="L177" s="355">
        <v>0.15898982820582</v>
      </c>
      <c r="M177" s="401" t="s">
        <v>1380</v>
      </c>
      <c r="N177" s="401" t="s">
        <v>1380</v>
      </c>
      <c r="O177" s="355">
        <v>0</v>
      </c>
      <c r="P177" s="355">
        <v>0</v>
      </c>
      <c r="Q177" s="355">
        <v>3.2420324595999999E-4</v>
      </c>
      <c r="R177" s="355">
        <v>3.2420324595999999E-4</v>
      </c>
      <c r="S177" s="355">
        <v>2.5281592572899999E-3</v>
      </c>
      <c r="T177" s="355">
        <v>2.5281592572899999E-3</v>
      </c>
      <c r="U177" s="355">
        <v>8.9944596813000001E-4</v>
      </c>
      <c r="V177" s="355">
        <v>8.9944596813000001E-4</v>
      </c>
      <c r="W177" s="401" t="s">
        <v>1380</v>
      </c>
      <c r="X177" s="401" t="s">
        <v>1380</v>
      </c>
      <c r="Y177" s="355">
        <v>0</v>
      </c>
      <c r="Z177" s="355">
        <v>0</v>
      </c>
      <c r="AA177" s="355">
        <v>1.4589146068300001E-3</v>
      </c>
      <c r="AB177" s="355">
        <v>1.4589146068300001E-3</v>
      </c>
      <c r="AC177" s="355">
        <v>0</v>
      </c>
      <c r="AD177" s="355">
        <v>0</v>
      </c>
      <c r="AE177" s="356">
        <v>3.9870963065000002E-4</v>
      </c>
      <c r="AF177" s="356">
        <v>3.9870963065000002E-4</v>
      </c>
      <c r="AG177" s="360">
        <v>127</v>
      </c>
      <c r="AH177" s="358">
        <v>11</v>
      </c>
      <c r="AI177" s="202" t="s">
        <v>2481</v>
      </c>
      <c r="AJ177" s="361"/>
    </row>
    <row r="178" spans="2:36" x14ac:dyDescent="0.2">
      <c r="B178" s="283">
        <v>41441</v>
      </c>
      <c r="C178" s="401" t="s">
        <v>1380</v>
      </c>
      <c r="D178" s="401" t="s">
        <v>1380</v>
      </c>
      <c r="E178" s="355">
        <v>2.6304651178170001E-2</v>
      </c>
      <c r="F178" s="355">
        <v>2.6304651178170001E-2</v>
      </c>
      <c r="G178" s="355">
        <v>4.785436397218E-2</v>
      </c>
      <c r="H178" s="355">
        <v>4.785436397218E-2</v>
      </c>
      <c r="I178" s="355">
        <v>6.3496980021700003E-3</v>
      </c>
      <c r="J178" s="355">
        <v>6.3496980021700003E-3</v>
      </c>
      <c r="K178" s="355">
        <v>2.579396243538E-2</v>
      </c>
      <c r="L178" s="355">
        <v>2.579396243538E-2</v>
      </c>
      <c r="M178" s="401" t="s">
        <v>1380</v>
      </c>
      <c r="N178" s="401" t="s">
        <v>1380</v>
      </c>
      <c r="O178" s="355">
        <v>1.8517416291E-4</v>
      </c>
      <c r="P178" s="355">
        <v>1.8517416291E-4</v>
      </c>
      <c r="Q178" s="355">
        <v>3.5858843872000002E-4</v>
      </c>
      <c r="R178" s="355">
        <v>3.5858843872000002E-4</v>
      </c>
      <c r="S178" s="355">
        <v>2.0928470670000001E-5</v>
      </c>
      <c r="T178" s="355">
        <v>2.0928470670000001E-5</v>
      </c>
      <c r="U178" s="355">
        <v>1.7988919363E-4</v>
      </c>
      <c r="V178" s="355">
        <v>1.7988919363E-4</v>
      </c>
      <c r="W178" s="401" t="s">
        <v>1380</v>
      </c>
      <c r="X178" s="401" t="s">
        <v>1380</v>
      </c>
      <c r="Y178" s="355">
        <v>0</v>
      </c>
      <c r="Z178" s="355">
        <v>0</v>
      </c>
      <c r="AA178" s="355">
        <v>0</v>
      </c>
      <c r="AB178" s="355">
        <v>0</v>
      </c>
      <c r="AC178" s="355">
        <v>0</v>
      </c>
      <c r="AD178" s="355">
        <v>0</v>
      </c>
      <c r="AE178" s="355">
        <v>0</v>
      </c>
      <c r="AF178" s="355">
        <v>0</v>
      </c>
      <c r="AG178" s="360">
        <v>107</v>
      </c>
      <c r="AH178" s="358">
        <v>2</v>
      </c>
      <c r="AI178" s="202" t="s">
        <v>2481</v>
      </c>
      <c r="AJ178" s="361"/>
    </row>
    <row r="179" spans="2:36" x14ac:dyDescent="0.2">
      <c r="B179" s="283">
        <v>41442</v>
      </c>
      <c r="C179" s="401" t="s">
        <v>1380</v>
      </c>
      <c r="D179" s="401" t="s">
        <v>1380</v>
      </c>
      <c r="E179" s="355">
        <v>6.0842939243000002E-4</v>
      </c>
      <c r="F179" s="355">
        <v>6.0842939243000002E-4</v>
      </c>
      <c r="G179" s="355">
        <v>7.0415962588910003E-2</v>
      </c>
      <c r="H179" s="355">
        <v>7.0415962588910003E-2</v>
      </c>
      <c r="I179" s="355">
        <v>1.4758757518550001E-2</v>
      </c>
      <c r="J179" s="355">
        <v>1.4758757518550001E-2</v>
      </c>
      <c r="K179" s="355">
        <v>2.4224630589489999E-2</v>
      </c>
      <c r="L179" s="355">
        <v>2.4224630589489999E-2</v>
      </c>
      <c r="M179" s="401" t="s">
        <v>1380</v>
      </c>
      <c r="N179" s="401" t="s">
        <v>1380</v>
      </c>
      <c r="O179" s="355">
        <v>9.9200444399999993E-6</v>
      </c>
      <c r="P179" s="355">
        <v>9.9200444399999993E-6</v>
      </c>
      <c r="Q179" s="355">
        <v>8.1542028529999996E-4</v>
      </c>
      <c r="R179" s="355">
        <v>8.1542028529999996E-4</v>
      </c>
      <c r="S179" s="355">
        <v>1.7998484778999999E-4</v>
      </c>
      <c r="T179" s="355">
        <v>1.7998484778999999E-4</v>
      </c>
      <c r="U179" s="355">
        <v>2.8460081380000002E-4</v>
      </c>
      <c r="V179" s="355">
        <v>2.8460081380000002E-4</v>
      </c>
      <c r="W179" s="401" t="s">
        <v>1380</v>
      </c>
      <c r="X179" s="401" t="s">
        <v>1380</v>
      </c>
      <c r="Y179" s="355">
        <v>4.0837516285399996E-3</v>
      </c>
      <c r="Z179" s="355">
        <v>4.0837516285399996E-3</v>
      </c>
      <c r="AA179" s="355">
        <v>1.0516956812199999E-2</v>
      </c>
      <c r="AB179" s="355">
        <v>1.0516956812199999E-2</v>
      </c>
      <c r="AC179" s="355">
        <v>1.1221845974830001E-2</v>
      </c>
      <c r="AD179" s="355">
        <v>1.1221845974830001E-2</v>
      </c>
      <c r="AE179" s="356">
        <v>8.1312600432500003E-3</v>
      </c>
      <c r="AF179" s="356">
        <v>8.1312600432500003E-3</v>
      </c>
      <c r="AG179" s="360">
        <v>289</v>
      </c>
      <c r="AH179" s="358">
        <v>66</v>
      </c>
      <c r="AI179" s="202" t="s">
        <v>2481</v>
      </c>
      <c r="AJ179" s="361"/>
    </row>
    <row r="180" spans="2:36" x14ac:dyDescent="0.2">
      <c r="B180" s="283">
        <v>41443</v>
      </c>
      <c r="C180" s="401" t="s">
        <v>1380</v>
      </c>
      <c r="D180" s="401" t="s">
        <v>1380</v>
      </c>
      <c r="E180" s="355">
        <v>1.61035388105E-3</v>
      </c>
      <c r="F180" s="355">
        <v>1.61035388105E-3</v>
      </c>
      <c r="G180" s="355">
        <v>0.12170393366604999</v>
      </c>
      <c r="H180" s="355">
        <v>0.12170393366604999</v>
      </c>
      <c r="I180" s="355">
        <v>4.0856560447700002E-2</v>
      </c>
      <c r="J180" s="355">
        <v>4.0856560447700002E-2</v>
      </c>
      <c r="K180" s="355">
        <v>4.7018202369970001E-2</v>
      </c>
      <c r="L180" s="355">
        <v>4.7018202369970001E-2</v>
      </c>
      <c r="M180" s="401" t="s">
        <v>1380</v>
      </c>
      <c r="N180" s="401" t="s">
        <v>1380</v>
      </c>
      <c r="O180" s="355">
        <v>1.9840088879999999E-5</v>
      </c>
      <c r="P180" s="355">
        <v>1.9840088879999999E-5</v>
      </c>
      <c r="Q180" s="355">
        <v>1.2182182575500001E-3</v>
      </c>
      <c r="R180" s="355">
        <v>1.2182182575500001E-3</v>
      </c>
      <c r="S180" s="355">
        <v>3.5578400144000002E-4</v>
      </c>
      <c r="T180" s="355">
        <v>3.5578400144000002E-4</v>
      </c>
      <c r="U180" s="355">
        <v>4.5509281074000002E-4</v>
      </c>
      <c r="V180" s="355">
        <v>4.5509281074000002E-4</v>
      </c>
      <c r="W180" s="401" t="s">
        <v>1380</v>
      </c>
      <c r="X180" s="401" t="s">
        <v>1380</v>
      </c>
      <c r="Y180" s="355">
        <v>0</v>
      </c>
      <c r="Z180" s="355">
        <v>0</v>
      </c>
      <c r="AA180" s="355">
        <v>1.471195032813E-2</v>
      </c>
      <c r="AB180" s="355">
        <v>1.471195032813E-2</v>
      </c>
      <c r="AC180" s="355">
        <v>2.4687224005790001E-2</v>
      </c>
      <c r="AD180" s="355">
        <v>2.4687224005790001E-2</v>
      </c>
      <c r="AE180" s="356">
        <v>1.1938467156130001E-2</v>
      </c>
      <c r="AF180" s="356">
        <v>1.1938467156130001E-2</v>
      </c>
      <c r="AG180" s="360">
        <v>248</v>
      </c>
      <c r="AH180" s="358">
        <v>13</v>
      </c>
      <c r="AI180" s="202" t="s">
        <v>2481</v>
      </c>
      <c r="AJ180" s="361"/>
    </row>
    <row r="181" spans="2:36" x14ac:dyDescent="0.2">
      <c r="B181" s="283">
        <v>41444</v>
      </c>
      <c r="C181" s="401" t="s">
        <v>1380</v>
      </c>
      <c r="D181" s="401" t="s">
        <v>1380</v>
      </c>
      <c r="E181" s="355">
        <v>2.909218366632E-2</v>
      </c>
      <c r="F181" s="355">
        <v>2.909218366632E-2</v>
      </c>
      <c r="G181" s="355">
        <v>5.6273824026409999E-2</v>
      </c>
      <c r="H181" s="355">
        <v>5.6273824026409999E-2</v>
      </c>
      <c r="I181" s="355">
        <v>1.106697529185E-2</v>
      </c>
      <c r="J181" s="355">
        <v>1.106697529185E-2</v>
      </c>
      <c r="K181" s="355">
        <v>3.0739572803439998E-2</v>
      </c>
      <c r="L181" s="355">
        <v>3.0739572803439998E-2</v>
      </c>
      <c r="M181" s="401" t="s">
        <v>1380</v>
      </c>
      <c r="N181" s="401" t="s">
        <v>1380</v>
      </c>
      <c r="O181" s="355">
        <v>1.9509420736000001E-4</v>
      </c>
      <c r="P181" s="355">
        <v>1.9509420736000001E-4</v>
      </c>
      <c r="Q181" s="355">
        <v>7.7612292214999999E-4</v>
      </c>
      <c r="R181" s="355">
        <v>7.7612292214999999E-4</v>
      </c>
      <c r="S181" s="355">
        <v>2.2602748327000001E-4</v>
      </c>
      <c r="T181" s="355">
        <v>2.2602748327000001E-4</v>
      </c>
      <c r="U181" s="355">
        <v>3.6380575726000002E-4</v>
      </c>
      <c r="V181" s="355">
        <v>3.6380575726000002E-4</v>
      </c>
      <c r="W181" s="401" t="s">
        <v>1380</v>
      </c>
      <c r="X181" s="401" t="s">
        <v>1380</v>
      </c>
      <c r="Y181" s="355">
        <v>0</v>
      </c>
      <c r="Z181" s="355">
        <v>0</v>
      </c>
      <c r="AA181" s="355">
        <v>1.3754077101E-4</v>
      </c>
      <c r="AB181" s="355">
        <v>1.3754077101E-4</v>
      </c>
      <c r="AC181" s="355">
        <v>0</v>
      </c>
      <c r="AD181" s="355">
        <v>0</v>
      </c>
      <c r="AE181" s="356">
        <v>3.7588786730000001E-5</v>
      </c>
      <c r="AF181" s="356">
        <v>3.7588786730000001E-5</v>
      </c>
      <c r="AG181" s="360">
        <v>254</v>
      </c>
      <c r="AH181" s="358">
        <v>43</v>
      </c>
      <c r="AI181" s="202" t="s">
        <v>2481</v>
      </c>
      <c r="AJ181" s="361"/>
    </row>
    <row r="182" spans="2:36" x14ac:dyDescent="0.2">
      <c r="B182" s="283">
        <v>41445</v>
      </c>
      <c r="C182" s="401" t="s">
        <v>1380</v>
      </c>
      <c r="D182" s="401" t="s">
        <v>1380</v>
      </c>
      <c r="E182" s="355">
        <v>1.309445866317E-2</v>
      </c>
      <c r="F182" s="355">
        <v>1.309445866317E-2</v>
      </c>
      <c r="G182" s="355">
        <v>0.15502318544426</v>
      </c>
      <c r="H182" s="355">
        <v>0.15502318544426</v>
      </c>
      <c r="I182" s="355">
        <v>9.2072713878510001E-2</v>
      </c>
      <c r="J182" s="355">
        <v>9.2072713878510001E-2</v>
      </c>
      <c r="K182" s="355">
        <v>7.7212737765860004E-2</v>
      </c>
      <c r="L182" s="355">
        <v>7.7212737765860004E-2</v>
      </c>
      <c r="M182" s="401" t="s">
        <v>1380</v>
      </c>
      <c r="N182" s="401" t="s">
        <v>1380</v>
      </c>
      <c r="O182" s="355">
        <v>2.9760133330000001E-5</v>
      </c>
      <c r="P182" s="355">
        <v>2.9760133330000001E-5</v>
      </c>
      <c r="Q182" s="355">
        <v>5.4230361142800004E-3</v>
      </c>
      <c r="R182" s="355">
        <v>5.4230361142800004E-3</v>
      </c>
      <c r="S182" s="355">
        <v>9.5852395682000005E-4</v>
      </c>
      <c r="T182" s="355">
        <v>9.5852395682000005E-4</v>
      </c>
      <c r="U182" s="355">
        <v>1.8015768496E-3</v>
      </c>
      <c r="V182" s="355">
        <v>1.8015768496E-3</v>
      </c>
      <c r="W182" s="401" t="s">
        <v>1380</v>
      </c>
      <c r="X182" s="401" t="s">
        <v>1380</v>
      </c>
      <c r="Y182" s="355">
        <v>0</v>
      </c>
      <c r="Z182" s="355">
        <v>0</v>
      </c>
      <c r="AA182" s="355">
        <v>0</v>
      </c>
      <c r="AB182" s="355">
        <v>0</v>
      </c>
      <c r="AC182" s="355">
        <v>0</v>
      </c>
      <c r="AD182" s="355">
        <v>0</v>
      </c>
      <c r="AE182" s="355">
        <v>0</v>
      </c>
      <c r="AF182" s="355">
        <v>0</v>
      </c>
      <c r="AG182" s="360">
        <v>254</v>
      </c>
      <c r="AH182" s="358">
        <v>44</v>
      </c>
      <c r="AI182" s="202" t="s">
        <v>2481</v>
      </c>
      <c r="AJ182" s="361"/>
    </row>
    <row r="183" spans="2:36" x14ac:dyDescent="0.2">
      <c r="B183" s="283">
        <v>41446</v>
      </c>
      <c r="C183" s="401" t="s">
        <v>1380</v>
      </c>
      <c r="D183" s="401" t="s">
        <v>1380</v>
      </c>
      <c r="E183" s="355">
        <v>1.6004338366100001E-3</v>
      </c>
      <c r="F183" s="355">
        <v>1.6004338366100001E-3</v>
      </c>
      <c r="G183" s="355">
        <v>0.43271800212206002</v>
      </c>
      <c r="H183" s="355">
        <v>0.43271800212206002</v>
      </c>
      <c r="I183" s="355">
        <v>7.2157181186139993E-2</v>
      </c>
      <c r="J183" s="355">
        <v>7.2157181186139993E-2</v>
      </c>
      <c r="K183" s="355">
        <v>0.14205070995821001</v>
      </c>
      <c r="L183" s="355">
        <v>0.14205070995821001</v>
      </c>
      <c r="M183" s="401" t="s">
        <v>1380</v>
      </c>
      <c r="N183" s="401" t="s">
        <v>1380</v>
      </c>
      <c r="O183" s="355">
        <v>9.9200444399999993E-6</v>
      </c>
      <c r="P183" s="355">
        <v>9.9200444399999993E-6</v>
      </c>
      <c r="Q183" s="355">
        <v>1.84206389751E-3</v>
      </c>
      <c r="R183" s="355">
        <v>1.84206389751E-3</v>
      </c>
      <c r="S183" s="355">
        <v>4.5205496654000002E-4</v>
      </c>
      <c r="T183" s="355">
        <v>4.5205496654000002E-4</v>
      </c>
      <c r="U183" s="355">
        <v>6.5243394106000001E-4</v>
      </c>
      <c r="V183" s="355">
        <v>6.5243394106000001E-4</v>
      </c>
      <c r="W183" s="401" t="s">
        <v>1380</v>
      </c>
      <c r="X183" s="401" t="s">
        <v>1380</v>
      </c>
      <c r="Y183" s="355">
        <v>0</v>
      </c>
      <c r="Z183" s="355">
        <v>0</v>
      </c>
      <c r="AA183" s="355">
        <v>6.0665304358099997E-3</v>
      </c>
      <c r="AB183" s="355">
        <v>6.0665304358099997E-3</v>
      </c>
      <c r="AC183" s="355">
        <v>0</v>
      </c>
      <c r="AD183" s="355">
        <v>0</v>
      </c>
      <c r="AE183" s="356">
        <v>1.65793398604E-3</v>
      </c>
      <c r="AF183" s="356">
        <v>1.65793398604E-3</v>
      </c>
      <c r="AG183" s="360">
        <v>240</v>
      </c>
      <c r="AH183" s="358">
        <v>19</v>
      </c>
      <c r="AI183" s="202" t="s">
        <v>2481</v>
      </c>
      <c r="AJ183" s="361"/>
    </row>
    <row r="184" spans="2:36" x14ac:dyDescent="0.2">
      <c r="B184" s="283">
        <v>41447</v>
      </c>
      <c r="C184" s="401" t="s">
        <v>1380</v>
      </c>
      <c r="D184" s="401" t="s">
        <v>1380</v>
      </c>
      <c r="E184" s="355">
        <v>2.9098797029280001E-2</v>
      </c>
      <c r="F184" s="355">
        <v>2.9098797029280001E-2</v>
      </c>
      <c r="G184" s="355">
        <v>0.51724663025110995</v>
      </c>
      <c r="H184" s="355">
        <v>0.51724663025110995</v>
      </c>
      <c r="I184" s="355">
        <v>0.20478508553465999</v>
      </c>
      <c r="J184" s="355">
        <v>0.20478508553465999</v>
      </c>
      <c r="K184" s="355">
        <v>0.21885265598340001</v>
      </c>
      <c r="L184" s="355">
        <v>0.21885265598340001</v>
      </c>
      <c r="M184" s="401" t="s">
        <v>1380</v>
      </c>
      <c r="N184" s="401" t="s">
        <v>1380</v>
      </c>
      <c r="O184" s="355">
        <v>2.3146770364000001E-4</v>
      </c>
      <c r="P184" s="355">
        <v>2.3146770364000001E-4</v>
      </c>
      <c r="Q184" s="355">
        <v>3.2665933115899998E-3</v>
      </c>
      <c r="R184" s="355">
        <v>3.2665933115899998E-3</v>
      </c>
      <c r="S184" s="355">
        <v>9.5015256854999995E-4</v>
      </c>
      <c r="T184" s="355">
        <v>9.5015256854999995E-4</v>
      </c>
      <c r="U184" s="355">
        <v>1.29144331544E-3</v>
      </c>
      <c r="V184" s="355">
        <v>1.29144331544E-3</v>
      </c>
      <c r="W184" s="401" t="s">
        <v>1380</v>
      </c>
      <c r="X184" s="401" t="s">
        <v>1380</v>
      </c>
      <c r="Y184" s="355">
        <v>0</v>
      </c>
      <c r="Z184" s="355">
        <v>0</v>
      </c>
      <c r="AA184" s="355">
        <v>0</v>
      </c>
      <c r="AB184" s="355">
        <v>0</v>
      </c>
      <c r="AC184" s="355">
        <v>3.7336391680500001E-3</v>
      </c>
      <c r="AD184" s="355">
        <v>3.7336391680500001E-3</v>
      </c>
      <c r="AE184" s="356">
        <v>1.1974713486199999E-3</v>
      </c>
      <c r="AF184" s="356">
        <v>1.1974713486199999E-3</v>
      </c>
      <c r="AG184" s="360">
        <v>143</v>
      </c>
      <c r="AH184" s="358">
        <v>25</v>
      </c>
      <c r="AI184" s="202" t="s">
        <v>2481</v>
      </c>
      <c r="AJ184" s="361"/>
    </row>
    <row r="185" spans="2:36" x14ac:dyDescent="0.2">
      <c r="B185" s="283">
        <v>41448</v>
      </c>
      <c r="C185" s="401" t="s">
        <v>1380</v>
      </c>
      <c r="D185" s="401" t="s">
        <v>1380</v>
      </c>
      <c r="E185" s="355">
        <v>0</v>
      </c>
      <c r="F185" s="355">
        <v>0</v>
      </c>
      <c r="G185" s="355">
        <v>2.655519314654E-2</v>
      </c>
      <c r="H185" s="355">
        <v>2.655519314654E-2</v>
      </c>
      <c r="I185" s="355">
        <v>1.6579534467100001E-2</v>
      </c>
      <c r="J185" s="355">
        <v>1.6579534467100001E-2</v>
      </c>
      <c r="K185" s="355">
        <v>1.257479161716E-2</v>
      </c>
      <c r="L185" s="355">
        <v>1.257479161716E-2</v>
      </c>
      <c r="M185" s="401" t="s">
        <v>1380</v>
      </c>
      <c r="N185" s="401" t="s">
        <v>1380</v>
      </c>
      <c r="O185" s="355">
        <v>0</v>
      </c>
      <c r="P185" s="355">
        <v>0</v>
      </c>
      <c r="Q185" s="355">
        <v>3.1929107556999999E-4</v>
      </c>
      <c r="R185" s="355">
        <v>3.1929107556999999E-4</v>
      </c>
      <c r="S185" s="355">
        <v>1.8835623606000001E-4</v>
      </c>
      <c r="T185" s="355">
        <v>1.8835623606000001E-4</v>
      </c>
      <c r="U185" s="355">
        <v>1.4767023357000001E-4</v>
      </c>
      <c r="V185" s="355">
        <v>1.4767023357000001E-4</v>
      </c>
      <c r="W185" s="401" t="s">
        <v>1380</v>
      </c>
      <c r="X185" s="401" t="s">
        <v>1380</v>
      </c>
      <c r="Y185" s="355">
        <v>0</v>
      </c>
      <c r="Z185" s="355">
        <v>0</v>
      </c>
      <c r="AA185" s="355">
        <v>1.9255707942E-3</v>
      </c>
      <c r="AB185" s="355">
        <v>1.9255707942E-3</v>
      </c>
      <c r="AC185" s="355">
        <v>0</v>
      </c>
      <c r="AD185" s="355">
        <v>0</v>
      </c>
      <c r="AE185" s="356">
        <v>5.2624301419E-4</v>
      </c>
      <c r="AF185" s="356">
        <v>5.2624301419E-4</v>
      </c>
      <c r="AG185" s="360">
        <v>101</v>
      </c>
      <c r="AH185" s="358">
        <v>18</v>
      </c>
      <c r="AI185" s="202" t="s">
        <v>2481</v>
      </c>
      <c r="AJ185" s="361"/>
    </row>
    <row r="186" spans="2:36" x14ac:dyDescent="0.2">
      <c r="B186" s="283">
        <v>41449</v>
      </c>
      <c r="C186" s="401" t="s">
        <v>1380</v>
      </c>
      <c r="D186" s="401" t="s">
        <v>1380</v>
      </c>
      <c r="E186" s="355">
        <v>1.5445509195879999E-2</v>
      </c>
      <c r="F186" s="355">
        <v>1.5445509195879999E-2</v>
      </c>
      <c r="G186" s="355">
        <v>0.23608873344598999</v>
      </c>
      <c r="H186" s="355">
        <v>0.23608873344598999</v>
      </c>
      <c r="I186" s="355">
        <v>8.0926210398099996E-2</v>
      </c>
      <c r="J186" s="355">
        <v>8.0926210398099996E-2</v>
      </c>
      <c r="K186" s="355">
        <v>9.674682475436E-2</v>
      </c>
      <c r="L186" s="355">
        <v>9.674682475436E-2</v>
      </c>
      <c r="M186" s="401" t="s">
        <v>1380</v>
      </c>
      <c r="N186" s="401" t="s">
        <v>1380</v>
      </c>
      <c r="O186" s="355">
        <v>2.4138774807999999E-4</v>
      </c>
      <c r="P186" s="355">
        <v>2.4138774807999999E-4</v>
      </c>
      <c r="Q186" s="355">
        <v>1.56207018509E-3</v>
      </c>
      <c r="R186" s="355">
        <v>1.56207018509E-3</v>
      </c>
      <c r="S186" s="355">
        <v>5.1065468441999998E-4</v>
      </c>
      <c r="T186" s="355">
        <v>5.1065468441999998E-4</v>
      </c>
      <c r="U186" s="355">
        <v>6.8868027112000004E-4</v>
      </c>
      <c r="V186" s="355">
        <v>6.8868027112000004E-4</v>
      </c>
      <c r="W186" s="401" t="s">
        <v>1380</v>
      </c>
      <c r="X186" s="401" t="s">
        <v>1380</v>
      </c>
      <c r="Y186" s="355">
        <v>0</v>
      </c>
      <c r="Z186" s="355">
        <v>0</v>
      </c>
      <c r="AA186" s="355">
        <v>0</v>
      </c>
      <c r="AB186" s="355">
        <v>0</v>
      </c>
      <c r="AC186" s="355">
        <v>4.3949788413000002E-4</v>
      </c>
      <c r="AD186" s="355">
        <v>4.3949788413000002E-4</v>
      </c>
      <c r="AE186" s="356">
        <v>1.4095795023E-4</v>
      </c>
      <c r="AF186" s="356">
        <v>1.4095795023E-4</v>
      </c>
      <c r="AG186" s="360">
        <v>294</v>
      </c>
      <c r="AH186" s="358">
        <v>41</v>
      </c>
      <c r="AI186" s="202" t="s">
        <v>2481</v>
      </c>
      <c r="AJ186" s="361"/>
    </row>
    <row r="187" spans="2:36" x14ac:dyDescent="0.2">
      <c r="B187" s="283">
        <v>41450</v>
      </c>
      <c r="C187" s="401" t="s">
        <v>1380</v>
      </c>
      <c r="D187" s="401" t="s">
        <v>1380</v>
      </c>
      <c r="E187" s="355">
        <v>8.7164123828609996E-2</v>
      </c>
      <c r="F187" s="355">
        <v>8.7164123828609996E-2</v>
      </c>
      <c r="G187" s="355">
        <v>1.7020670413019998E-2</v>
      </c>
      <c r="H187" s="355">
        <v>1.7020670413019998E-2</v>
      </c>
      <c r="I187" s="355">
        <v>8.9280855890699999E-3</v>
      </c>
      <c r="J187" s="355">
        <v>8.9280855890699999E-3</v>
      </c>
      <c r="K187" s="355">
        <v>4.290223022326E-2</v>
      </c>
      <c r="L187" s="355">
        <v>4.290223022326E-2</v>
      </c>
      <c r="M187" s="401" t="s">
        <v>1380</v>
      </c>
      <c r="N187" s="401" t="s">
        <v>1380</v>
      </c>
      <c r="O187" s="355">
        <v>7.2085656276999995E-4</v>
      </c>
      <c r="P187" s="355">
        <v>7.2085656276999995E-4</v>
      </c>
      <c r="Q187" s="355">
        <v>1.6210162298E-4</v>
      </c>
      <c r="R187" s="355">
        <v>1.6210162298E-4</v>
      </c>
      <c r="S187" s="355">
        <v>1.0045665923E-4</v>
      </c>
      <c r="T187" s="355">
        <v>1.0045665923E-4</v>
      </c>
      <c r="U187" s="355">
        <v>3.6917558393999999E-4</v>
      </c>
      <c r="V187" s="355">
        <v>3.6917558393999999E-4</v>
      </c>
      <c r="W187" s="401" t="s">
        <v>1380</v>
      </c>
      <c r="X187" s="401" t="s">
        <v>1380</v>
      </c>
      <c r="Y187" s="355">
        <v>0</v>
      </c>
      <c r="Z187" s="355">
        <v>0</v>
      </c>
      <c r="AA187" s="355">
        <v>0</v>
      </c>
      <c r="AB187" s="355">
        <v>0</v>
      </c>
      <c r="AC187" s="355">
        <v>0</v>
      </c>
      <c r="AD187" s="355">
        <v>0</v>
      </c>
      <c r="AE187" s="355">
        <v>0</v>
      </c>
      <c r="AF187" s="355">
        <v>0</v>
      </c>
      <c r="AG187" s="360">
        <v>222</v>
      </c>
      <c r="AH187" s="358">
        <v>9</v>
      </c>
      <c r="AI187" s="202" t="s">
        <v>2481</v>
      </c>
      <c r="AJ187" s="361"/>
    </row>
    <row r="188" spans="2:36" x14ac:dyDescent="0.2">
      <c r="B188" s="283">
        <v>41451</v>
      </c>
      <c r="C188" s="401" t="s">
        <v>1380</v>
      </c>
      <c r="D188" s="401" t="s">
        <v>1380</v>
      </c>
      <c r="E188" s="355">
        <v>2.7094948052029999E-2</v>
      </c>
      <c r="F188" s="355">
        <v>2.7094948052029999E-2</v>
      </c>
      <c r="G188" s="355">
        <v>0.47530160726214998</v>
      </c>
      <c r="H188" s="355">
        <v>0.47530160726214998</v>
      </c>
      <c r="I188" s="355">
        <v>4.6917445554580002E-2</v>
      </c>
      <c r="J188" s="355">
        <v>4.6917445554580002E-2</v>
      </c>
      <c r="K188" s="355">
        <v>0.15594379402419001</v>
      </c>
      <c r="L188" s="355">
        <v>0.15594379402419001</v>
      </c>
      <c r="M188" s="401" t="s">
        <v>1380</v>
      </c>
      <c r="N188" s="401" t="s">
        <v>1380</v>
      </c>
      <c r="O188" s="355">
        <v>3.6704164434999998E-4</v>
      </c>
      <c r="P188" s="355">
        <v>3.6704164434999998E-4</v>
      </c>
      <c r="Q188" s="355">
        <v>9.4068063032999999E-3</v>
      </c>
      <c r="R188" s="355">
        <v>9.4068063032999999E-3</v>
      </c>
      <c r="S188" s="355">
        <v>2.9718428356E-4</v>
      </c>
      <c r="T188" s="355">
        <v>2.9718428356E-4</v>
      </c>
      <c r="U188" s="355">
        <v>2.8151316345900001E-3</v>
      </c>
      <c r="V188" s="355">
        <v>2.8151316345900001E-3</v>
      </c>
      <c r="W188" s="401" t="s">
        <v>1380</v>
      </c>
      <c r="X188" s="401" t="s">
        <v>1380</v>
      </c>
      <c r="Y188" s="355">
        <v>0</v>
      </c>
      <c r="Z188" s="355">
        <v>0</v>
      </c>
      <c r="AA188" s="355">
        <v>0</v>
      </c>
      <c r="AB188" s="355">
        <v>0</v>
      </c>
      <c r="AC188" s="355">
        <v>0</v>
      </c>
      <c r="AD188" s="355">
        <v>0</v>
      </c>
      <c r="AE188" s="355">
        <v>0</v>
      </c>
      <c r="AF188" s="355">
        <v>0</v>
      </c>
      <c r="AG188" s="360">
        <v>271</v>
      </c>
      <c r="AH188" s="358">
        <v>14</v>
      </c>
      <c r="AI188" s="202" t="s">
        <v>2481</v>
      </c>
      <c r="AJ188" s="361"/>
    </row>
    <row r="189" spans="2:36" x14ac:dyDescent="0.2">
      <c r="B189" s="283">
        <v>41452</v>
      </c>
      <c r="C189" s="401" t="s">
        <v>1380</v>
      </c>
      <c r="D189" s="401" t="s">
        <v>1380</v>
      </c>
      <c r="E189" s="355">
        <v>1.050532706387E-2</v>
      </c>
      <c r="F189" s="355">
        <v>1.050532706387E-2</v>
      </c>
      <c r="G189" s="355">
        <v>0.28490097064487002</v>
      </c>
      <c r="H189" s="355">
        <v>0.28490097064487002</v>
      </c>
      <c r="I189" s="355">
        <v>2.6692171496259999E-2</v>
      </c>
      <c r="J189" s="355">
        <v>2.6692171496259999E-2</v>
      </c>
      <c r="K189" s="355">
        <v>9.0686975351150001E-2</v>
      </c>
      <c r="L189" s="355">
        <v>9.0686975351150001E-2</v>
      </c>
      <c r="M189" s="401" t="s">
        <v>1380</v>
      </c>
      <c r="N189" s="401" t="s">
        <v>1380</v>
      </c>
      <c r="O189" s="355">
        <v>4.960022221E-5</v>
      </c>
      <c r="P189" s="355">
        <v>4.960022221E-5</v>
      </c>
      <c r="Q189" s="355">
        <v>1.9570086847170001E-2</v>
      </c>
      <c r="R189" s="355">
        <v>1.9570086847170001E-2</v>
      </c>
      <c r="S189" s="355">
        <v>3.3485553077E-4</v>
      </c>
      <c r="T189" s="355">
        <v>3.3485553077E-4</v>
      </c>
      <c r="U189" s="355">
        <v>5.4758807522599998E-3</v>
      </c>
      <c r="V189" s="355">
        <v>5.4758807522599998E-3</v>
      </c>
      <c r="W189" s="401" t="s">
        <v>1380</v>
      </c>
      <c r="X189" s="401" t="s">
        <v>1380</v>
      </c>
      <c r="Y189" s="355">
        <v>0</v>
      </c>
      <c r="Z189" s="355">
        <v>0</v>
      </c>
      <c r="AA189" s="355">
        <v>1.7192596377E-4</v>
      </c>
      <c r="AB189" s="355">
        <v>1.7192596377E-4</v>
      </c>
      <c r="AC189" s="355">
        <v>0</v>
      </c>
      <c r="AD189" s="355">
        <v>0</v>
      </c>
      <c r="AE189" s="356">
        <v>4.6985983409999997E-5</v>
      </c>
      <c r="AF189" s="356">
        <v>4.6985983409999997E-5</v>
      </c>
      <c r="AG189" s="360">
        <v>295</v>
      </c>
      <c r="AH189" s="358">
        <v>88</v>
      </c>
      <c r="AI189" s="202" t="s">
        <v>2481</v>
      </c>
      <c r="AJ189" s="361"/>
    </row>
    <row r="190" spans="2:36" x14ac:dyDescent="0.2">
      <c r="B190" s="283">
        <v>41453</v>
      </c>
      <c r="C190" s="401" t="s">
        <v>1380</v>
      </c>
      <c r="D190" s="401" t="s">
        <v>1380</v>
      </c>
      <c r="E190" s="355">
        <v>5.7536257761999995E-4</v>
      </c>
      <c r="F190" s="355">
        <v>5.7536257761999995E-4</v>
      </c>
      <c r="G190" s="355">
        <v>1.411266554014E-2</v>
      </c>
      <c r="H190" s="355">
        <v>1.411266554014E-2</v>
      </c>
      <c r="I190" s="355">
        <v>3.1756861399109999E-2</v>
      </c>
      <c r="J190" s="355">
        <v>3.1756861399109999E-2</v>
      </c>
      <c r="K190" s="355">
        <v>1.42756842166E-2</v>
      </c>
      <c r="L190" s="355">
        <v>1.42756842166E-2</v>
      </c>
      <c r="M190" s="401" t="s">
        <v>1380</v>
      </c>
      <c r="N190" s="401" t="s">
        <v>1380</v>
      </c>
      <c r="O190" s="355">
        <v>9.9200444399999993E-6</v>
      </c>
      <c r="P190" s="355">
        <v>9.9200444399999993E-6</v>
      </c>
      <c r="Q190" s="355">
        <v>1.0315557825999999E-4</v>
      </c>
      <c r="R190" s="355">
        <v>1.0315557825999999E-4</v>
      </c>
      <c r="S190" s="355">
        <v>2.8044150702000002E-4</v>
      </c>
      <c r="T190" s="355">
        <v>2.8044150702000002E-4</v>
      </c>
      <c r="U190" s="355">
        <v>1.2216355687000001E-4</v>
      </c>
      <c r="V190" s="355">
        <v>1.2216355687000001E-4</v>
      </c>
      <c r="W190" s="401" t="s">
        <v>1380</v>
      </c>
      <c r="X190" s="401" t="s">
        <v>1380</v>
      </c>
      <c r="Y190" s="355">
        <v>0</v>
      </c>
      <c r="Z190" s="355">
        <v>0</v>
      </c>
      <c r="AA190" s="355">
        <v>2.6771328643799999E-3</v>
      </c>
      <c r="AB190" s="355">
        <v>2.6771328643799999E-3</v>
      </c>
      <c r="AC190" s="355">
        <v>1.0171236747000001E-3</v>
      </c>
      <c r="AD190" s="355">
        <v>1.0171236747000001E-3</v>
      </c>
      <c r="AE190" s="356">
        <v>1.0578558550599999E-3</v>
      </c>
      <c r="AF190" s="356">
        <v>1.0578558550599999E-3</v>
      </c>
      <c r="AG190" s="360">
        <v>219</v>
      </c>
      <c r="AH190" s="358">
        <v>42</v>
      </c>
      <c r="AI190" s="202" t="s">
        <v>2481</v>
      </c>
      <c r="AJ190" s="361"/>
    </row>
    <row r="191" spans="2:36" x14ac:dyDescent="0.2">
      <c r="B191" s="283">
        <v>41454</v>
      </c>
      <c r="C191" s="401" t="s">
        <v>1380</v>
      </c>
      <c r="D191" s="401" t="s">
        <v>1380</v>
      </c>
      <c r="E191" s="355">
        <v>1.2879524366940001E-2</v>
      </c>
      <c r="F191" s="355">
        <v>1.2879524366940001E-2</v>
      </c>
      <c r="G191" s="355">
        <v>5.8946044720400003E-3</v>
      </c>
      <c r="H191" s="355">
        <v>5.8946044720400003E-3</v>
      </c>
      <c r="I191" s="355">
        <v>7.1742797466800004E-3</v>
      </c>
      <c r="J191" s="355">
        <v>7.1742797466800004E-3</v>
      </c>
      <c r="K191" s="355">
        <v>9.14078745823E-3</v>
      </c>
      <c r="L191" s="355">
        <v>9.14078745823E-3</v>
      </c>
      <c r="M191" s="401" t="s">
        <v>1380</v>
      </c>
      <c r="N191" s="401" t="s">
        <v>1380</v>
      </c>
      <c r="O191" s="355">
        <v>5.9520266649999999E-5</v>
      </c>
      <c r="P191" s="355">
        <v>5.9520266649999999E-5</v>
      </c>
      <c r="Q191" s="355">
        <v>5.8946044720000002E-5</v>
      </c>
      <c r="R191" s="355">
        <v>5.8946044720000002E-5</v>
      </c>
      <c r="S191" s="355">
        <v>6.6971106149999997E-5</v>
      </c>
      <c r="T191" s="355">
        <v>6.6971106149999997E-5</v>
      </c>
      <c r="U191" s="355">
        <v>6.1753006769999996E-5</v>
      </c>
      <c r="V191" s="355">
        <v>6.1753006769999996E-5</v>
      </c>
      <c r="W191" s="401" t="s">
        <v>1380</v>
      </c>
      <c r="X191" s="401" t="s">
        <v>1380</v>
      </c>
      <c r="Y191" s="355">
        <v>0</v>
      </c>
      <c r="Z191" s="355">
        <v>0</v>
      </c>
      <c r="AA191" s="355">
        <v>0</v>
      </c>
      <c r="AB191" s="355">
        <v>0</v>
      </c>
      <c r="AC191" s="355">
        <v>0</v>
      </c>
      <c r="AD191" s="355">
        <v>0</v>
      </c>
      <c r="AE191" s="355">
        <v>0</v>
      </c>
      <c r="AF191" s="355">
        <v>0</v>
      </c>
      <c r="AG191" s="360">
        <v>120</v>
      </c>
      <c r="AH191" s="358">
        <v>1</v>
      </c>
      <c r="AI191" s="202" t="s">
        <v>2481</v>
      </c>
      <c r="AJ191" s="361"/>
    </row>
    <row r="192" spans="2:36" x14ac:dyDescent="0.2">
      <c r="B192" s="283">
        <v>41455</v>
      </c>
      <c r="C192" s="401" t="s">
        <v>1380</v>
      </c>
      <c r="D192" s="401" t="s">
        <v>1380</v>
      </c>
      <c r="E192" s="355">
        <v>2.3715519578859999E-2</v>
      </c>
      <c r="F192" s="355">
        <v>2.3715519578859999E-2</v>
      </c>
      <c r="G192" s="355">
        <v>8.6513144967969996E-2</v>
      </c>
      <c r="H192" s="355">
        <v>8.6513144967969996E-2</v>
      </c>
      <c r="I192" s="355">
        <v>7.2705507117800001E-3</v>
      </c>
      <c r="J192" s="355">
        <v>7.2705507117800001E-3</v>
      </c>
      <c r="K192" s="355">
        <v>3.5603293314700003E-2</v>
      </c>
      <c r="L192" s="355">
        <v>3.5603293314700003E-2</v>
      </c>
      <c r="M192" s="401" t="s">
        <v>1380</v>
      </c>
      <c r="N192" s="401" t="s">
        <v>1380</v>
      </c>
      <c r="O192" s="355">
        <v>5.6213585169999999E-5</v>
      </c>
      <c r="P192" s="355">
        <v>5.6213585169999999E-5</v>
      </c>
      <c r="Q192" s="355">
        <v>3.3402758675000002E-4</v>
      </c>
      <c r="R192" s="355">
        <v>3.3402758675000002E-4</v>
      </c>
      <c r="S192" s="355">
        <v>7.9528188559999999E-5</v>
      </c>
      <c r="T192" s="355">
        <v>7.9528188559999999E-5</v>
      </c>
      <c r="U192" s="355">
        <v>1.3961549356E-4</v>
      </c>
      <c r="V192" s="355">
        <v>1.3961549356E-4</v>
      </c>
      <c r="W192" s="401" t="s">
        <v>1380</v>
      </c>
      <c r="X192" s="401" t="s">
        <v>1380</v>
      </c>
      <c r="Y192" s="355">
        <v>1.234714864856E-2</v>
      </c>
      <c r="Z192" s="355">
        <v>1.234714864856E-2</v>
      </c>
      <c r="AA192" s="355">
        <v>5.6146107596199996E-3</v>
      </c>
      <c r="AB192" s="355">
        <v>5.6146107596199996E-3</v>
      </c>
      <c r="AC192" s="355">
        <v>1.4231360057999999E-4</v>
      </c>
      <c r="AD192" s="355">
        <v>1.4231360057999999E-4</v>
      </c>
      <c r="AE192" s="356">
        <v>6.5928047007500004E-3</v>
      </c>
      <c r="AF192" s="356">
        <v>6.5928047007500004E-3</v>
      </c>
      <c r="AG192" s="360">
        <v>90</v>
      </c>
      <c r="AH192" s="358">
        <v>7</v>
      </c>
      <c r="AI192" s="202" t="s">
        <v>2481</v>
      </c>
      <c r="AJ192" s="361"/>
    </row>
    <row r="193" spans="2:36" x14ac:dyDescent="0.2">
      <c r="B193" s="283">
        <v>41456</v>
      </c>
      <c r="C193" s="401" t="s">
        <v>1380</v>
      </c>
      <c r="D193" s="401" t="s">
        <v>1380</v>
      </c>
      <c r="E193" s="355">
        <v>5.1481723971460003E-2</v>
      </c>
      <c r="F193" s="355">
        <v>5.1481723971460003E-2</v>
      </c>
      <c r="G193" s="355">
        <v>0.21080088026093</v>
      </c>
      <c r="H193" s="355">
        <v>0.21080088026093</v>
      </c>
      <c r="I193" s="355">
        <v>0.51319121506514997</v>
      </c>
      <c r="J193" s="355">
        <v>0.51319121506514997</v>
      </c>
      <c r="K193" s="355">
        <v>0.24310413570625999</v>
      </c>
      <c r="L193" s="355">
        <v>0.24310413570625999</v>
      </c>
      <c r="M193" s="401" t="s">
        <v>1380</v>
      </c>
      <c r="N193" s="401" t="s">
        <v>1380</v>
      </c>
      <c r="O193" s="355">
        <v>5.9850934798999999E-4</v>
      </c>
      <c r="P193" s="355">
        <v>5.9850934798999999E-4</v>
      </c>
      <c r="Q193" s="355">
        <v>1.97469249813E-3</v>
      </c>
      <c r="R193" s="355">
        <v>1.97469249813E-3</v>
      </c>
      <c r="S193" s="355">
        <v>4.0559376164100002E-3</v>
      </c>
      <c r="T193" s="355">
        <v>4.0559376164100002E-3</v>
      </c>
      <c r="U193" s="355">
        <v>2.0834927500599999E-3</v>
      </c>
      <c r="V193" s="355">
        <v>2.0834927500599999E-3</v>
      </c>
      <c r="W193" s="401" t="s">
        <v>1380</v>
      </c>
      <c r="X193" s="401" t="s">
        <v>1380</v>
      </c>
      <c r="Y193" s="355">
        <v>0</v>
      </c>
      <c r="Z193" s="355">
        <v>0</v>
      </c>
      <c r="AA193" s="355">
        <v>3.2371202892300002E-3</v>
      </c>
      <c r="AB193" s="355">
        <v>3.2371202892300002E-3</v>
      </c>
      <c r="AC193" s="355">
        <v>0</v>
      </c>
      <c r="AD193" s="355">
        <v>0</v>
      </c>
      <c r="AE193" s="356">
        <v>8.8467894477999996E-4</v>
      </c>
      <c r="AF193" s="356">
        <v>8.8467894477999996E-4</v>
      </c>
      <c r="AG193" s="360">
        <v>298</v>
      </c>
      <c r="AH193" s="358">
        <v>81</v>
      </c>
      <c r="AI193" s="202" t="s">
        <v>2481</v>
      </c>
      <c r="AJ193" s="361"/>
    </row>
    <row r="194" spans="2:36" x14ac:dyDescent="0.2">
      <c r="B194" s="283">
        <v>41457</v>
      </c>
      <c r="C194" s="401" t="s">
        <v>1380</v>
      </c>
      <c r="D194" s="401" t="s">
        <v>1380</v>
      </c>
      <c r="E194" s="355">
        <v>0</v>
      </c>
      <c r="F194" s="355">
        <v>0</v>
      </c>
      <c r="G194" s="355">
        <v>0.72713384681888005</v>
      </c>
      <c r="H194" s="355">
        <v>0.72713384681888005</v>
      </c>
      <c r="I194" s="355">
        <v>8.0114185736000001E-3</v>
      </c>
      <c r="J194" s="355">
        <v>8.0114185736000001E-3</v>
      </c>
      <c r="K194" s="355">
        <v>0.20128929538477</v>
      </c>
      <c r="L194" s="355">
        <v>0.20128929538477</v>
      </c>
      <c r="M194" s="401" t="s">
        <v>1380</v>
      </c>
      <c r="N194" s="401" t="s">
        <v>1380</v>
      </c>
      <c r="O194" s="355">
        <v>0</v>
      </c>
      <c r="P194" s="355">
        <v>0</v>
      </c>
      <c r="Q194" s="355">
        <v>1.7236805910320001E-2</v>
      </c>
      <c r="R194" s="355">
        <v>1.7236805910320001E-2</v>
      </c>
      <c r="S194" s="355">
        <v>1.1719943577E-4</v>
      </c>
      <c r="T194" s="355">
        <v>1.1719943577E-4</v>
      </c>
      <c r="U194" s="355">
        <v>4.7482692377399998E-3</v>
      </c>
      <c r="V194" s="355">
        <v>4.7482692377399998E-3</v>
      </c>
      <c r="W194" s="401" t="s">
        <v>1380</v>
      </c>
      <c r="X194" s="401" t="s">
        <v>1380</v>
      </c>
      <c r="Y194" s="355">
        <v>0</v>
      </c>
      <c r="Z194" s="355">
        <v>0</v>
      </c>
      <c r="AA194" s="355">
        <v>1.376881361261E-2</v>
      </c>
      <c r="AB194" s="355">
        <v>1.376881361261E-2</v>
      </c>
      <c r="AC194" s="355">
        <v>0</v>
      </c>
      <c r="AD194" s="355">
        <v>0</v>
      </c>
      <c r="AE194" s="356">
        <v>3.7629060428E-3</v>
      </c>
      <c r="AF194" s="356">
        <v>3.7629060428E-3</v>
      </c>
      <c r="AG194" s="360">
        <v>227</v>
      </c>
      <c r="AH194" s="358">
        <v>25</v>
      </c>
      <c r="AI194" s="202" t="s">
        <v>2481</v>
      </c>
      <c r="AJ194" s="361"/>
    </row>
    <row r="195" spans="2:36" x14ac:dyDescent="0.2">
      <c r="B195" s="283">
        <v>41458</v>
      </c>
      <c r="C195" s="401" t="s">
        <v>1380</v>
      </c>
      <c r="D195" s="401" t="s">
        <v>1380</v>
      </c>
      <c r="E195" s="355">
        <v>8.0392040156339994E-2</v>
      </c>
      <c r="F195" s="355">
        <v>8.0392040156339994E-2</v>
      </c>
      <c r="G195" s="355">
        <v>0.27310684953039999</v>
      </c>
      <c r="H195" s="355">
        <v>0.27310684953039999</v>
      </c>
      <c r="I195" s="355">
        <v>0.34045598951902001</v>
      </c>
      <c r="J195" s="355">
        <v>0.34045598951902001</v>
      </c>
      <c r="K195" s="355">
        <v>0.21646845293951</v>
      </c>
      <c r="L195" s="355">
        <v>0.21646845293951</v>
      </c>
      <c r="M195" s="401" t="s">
        <v>1380</v>
      </c>
      <c r="N195" s="401" t="s">
        <v>1380</v>
      </c>
      <c r="O195" s="355">
        <v>6.7456302204000002E-4</v>
      </c>
      <c r="P195" s="355">
        <v>6.7456302204000002E-4</v>
      </c>
      <c r="Q195" s="355">
        <v>2.20065233623E-3</v>
      </c>
      <c r="R195" s="355">
        <v>2.20065233623E-3</v>
      </c>
      <c r="S195" s="355">
        <v>2.1095898438300001E-3</v>
      </c>
      <c r="T195" s="355">
        <v>2.1095898438300001E-3</v>
      </c>
      <c r="U195" s="355">
        <v>1.5518799091999999E-3</v>
      </c>
      <c r="V195" s="355">
        <v>1.5518799091999999E-3</v>
      </c>
      <c r="W195" s="401" t="s">
        <v>1380</v>
      </c>
      <c r="X195" s="401" t="s">
        <v>1380</v>
      </c>
      <c r="Y195" s="355">
        <v>0</v>
      </c>
      <c r="Z195" s="355">
        <v>0</v>
      </c>
      <c r="AA195" s="355">
        <v>3.1044916886100002E-3</v>
      </c>
      <c r="AB195" s="355">
        <v>3.1044916886100002E-3</v>
      </c>
      <c r="AC195" s="355">
        <v>0</v>
      </c>
      <c r="AD195" s="355">
        <v>0</v>
      </c>
      <c r="AE195" s="356">
        <v>8.4843261472000004E-4</v>
      </c>
      <c r="AF195" s="356">
        <v>8.4843261472000004E-4</v>
      </c>
      <c r="AG195" s="360">
        <v>252</v>
      </c>
      <c r="AH195" s="358">
        <v>32</v>
      </c>
      <c r="AI195" s="202" t="s">
        <v>2481</v>
      </c>
      <c r="AJ195" s="361"/>
    </row>
    <row r="196" spans="2:36" x14ac:dyDescent="0.2">
      <c r="B196" s="283">
        <v>41459</v>
      </c>
      <c r="C196" s="401" t="s">
        <v>1380</v>
      </c>
      <c r="D196" s="401" t="s">
        <v>1380</v>
      </c>
      <c r="E196" s="355">
        <v>0.46279983334324998</v>
      </c>
      <c r="F196" s="355">
        <v>0.46279983334324998</v>
      </c>
      <c r="G196" s="355">
        <v>3.3402758674890003E-2</v>
      </c>
      <c r="H196" s="355">
        <v>3.3402758674890003E-2</v>
      </c>
      <c r="I196" s="355">
        <v>0.58320950654852</v>
      </c>
      <c r="J196" s="355">
        <v>0.58320950654852</v>
      </c>
      <c r="K196" s="355">
        <v>0.38406745576270002</v>
      </c>
      <c r="L196" s="355">
        <v>0.38406745576270002</v>
      </c>
      <c r="M196" s="401" t="s">
        <v>1380</v>
      </c>
      <c r="N196" s="401" t="s">
        <v>1380</v>
      </c>
      <c r="O196" s="355">
        <v>5.59821174666E-3</v>
      </c>
      <c r="P196" s="355">
        <v>5.59821174666E-3</v>
      </c>
      <c r="Q196" s="355">
        <v>1.8666247494999999E-4</v>
      </c>
      <c r="R196" s="355">
        <v>1.8666247494999999E-4</v>
      </c>
      <c r="S196" s="355">
        <v>2.3230602446999999E-3</v>
      </c>
      <c r="T196" s="355">
        <v>2.3230602446999999E-3</v>
      </c>
      <c r="U196" s="355">
        <v>3.0688559449999998E-3</v>
      </c>
      <c r="V196" s="355">
        <v>3.0688559449999998E-3</v>
      </c>
      <c r="W196" s="401" t="s">
        <v>1380</v>
      </c>
      <c r="X196" s="401" t="s">
        <v>1380</v>
      </c>
      <c r="Y196" s="355">
        <v>5.40973090226E-3</v>
      </c>
      <c r="Z196" s="355">
        <v>5.40973090226E-3</v>
      </c>
      <c r="AA196" s="355">
        <v>3.62026957991E-3</v>
      </c>
      <c r="AB196" s="355">
        <v>3.62026957991E-3</v>
      </c>
      <c r="AC196" s="355">
        <v>0</v>
      </c>
      <c r="AD196" s="355">
        <v>0</v>
      </c>
      <c r="AE196" s="356">
        <v>3.1856496751899999E-3</v>
      </c>
      <c r="AF196" s="356">
        <v>3.1856496751899999E-3</v>
      </c>
      <c r="AG196" s="360">
        <v>275</v>
      </c>
      <c r="AH196" s="358">
        <v>61</v>
      </c>
      <c r="AI196" s="202" t="s">
        <v>2481</v>
      </c>
      <c r="AJ196" s="361"/>
    </row>
    <row r="197" spans="2:36" x14ac:dyDescent="0.2">
      <c r="B197" s="283">
        <v>41460</v>
      </c>
      <c r="C197" s="401" t="s">
        <v>1380</v>
      </c>
      <c r="D197" s="401" t="s">
        <v>1380</v>
      </c>
      <c r="E197" s="355">
        <v>9.4607463841440004E-2</v>
      </c>
      <c r="F197" s="355">
        <v>9.4607463841440004E-2</v>
      </c>
      <c r="G197" s="355">
        <v>0.72973729712736002</v>
      </c>
      <c r="H197" s="355">
        <v>0.72973729712736002</v>
      </c>
      <c r="I197" s="355">
        <v>2.2791104562830001E-2</v>
      </c>
      <c r="J197" s="355">
        <v>2.2791104562830001E-2</v>
      </c>
      <c r="K197" s="355">
        <v>0.24515003966959001</v>
      </c>
      <c r="L197" s="355">
        <v>0.24515003966959001</v>
      </c>
      <c r="M197" s="401" t="s">
        <v>1380</v>
      </c>
      <c r="N197" s="401" t="s">
        <v>1380</v>
      </c>
      <c r="O197" s="355">
        <v>1.4714732588699999E-3</v>
      </c>
      <c r="P197" s="355">
        <v>1.4714732588699999E-3</v>
      </c>
      <c r="Q197" s="355">
        <v>4.5290211026800002E-3</v>
      </c>
      <c r="R197" s="355">
        <v>4.5290211026800002E-3</v>
      </c>
      <c r="S197" s="355">
        <v>4.3949788413000002E-4</v>
      </c>
      <c r="T197" s="355">
        <v>4.3949788413000002E-4</v>
      </c>
      <c r="U197" s="355">
        <v>1.9760962165499998E-3</v>
      </c>
      <c r="V197" s="355">
        <v>1.9760962165499998E-3</v>
      </c>
      <c r="W197" s="401" t="s">
        <v>1380</v>
      </c>
      <c r="X197" s="401" t="s">
        <v>1380</v>
      </c>
      <c r="Y197" s="355">
        <v>0</v>
      </c>
      <c r="Z197" s="355">
        <v>0</v>
      </c>
      <c r="AA197" s="355">
        <v>1.560596533973E-2</v>
      </c>
      <c r="AB197" s="355">
        <v>1.560596533973E-2</v>
      </c>
      <c r="AC197" s="355">
        <v>1.7797571460259998E-2</v>
      </c>
      <c r="AD197" s="355">
        <v>1.7797571460259998E-2</v>
      </c>
      <c r="AE197" s="356">
        <v>9.9731105929199999E-3</v>
      </c>
      <c r="AF197" s="356">
        <v>9.9731105929199999E-3</v>
      </c>
      <c r="AG197" s="360">
        <v>305</v>
      </c>
      <c r="AH197" s="358">
        <v>52</v>
      </c>
      <c r="AI197" s="202" t="s">
        <v>2481</v>
      </c>
      <c r="AJ197" s="361"/>
    </row>
    <row r="198" spans="2:36" x14ac:dyDescent="0.2">
      <c r="B198" s="283">
        <v>41461</v>
      </c>
      <c r="C198" s="401" t="s">
        <v>1380</v>
      </c>
      <c r="D198" s="401" t="s">
        <v>1380</v>
      </c>
      <c r="E198" s="355">
        <v>4.4640199988E-4</v>
      </c>
      <c r="F198" s="355">
        <v>4.4640199988E-4</v>
      </c>
      <c r="G198" s="355">
        <v>0.56052285141667002</v>
      </c>
      <c r="H198" s="355">
        <v>0.56052285141667002</v>
      </c>
      <c r="I198" s="355">
        <v>6.8729097689900001E-3</v>
      </c>
      <c r="J198" s="355">
        <v>6.8729097689900001E-3</v>
      </c>
      <c r="K198" s="355">
        <v>0.15557193352692</v>
      </c>
      <c r="L198" s="355">
        <v>0.15557193352692</v>
      </c>
      <c r="M198" s="401" t="s">
        <v>1380</v>
      </c>
      <c r="N198" s="401" t="s">
        <v>1380</v>
      </c>
      <c r="O198" s="355">
        <v>6.6133629600000004E-6</v>
      </c>
      <c r="P198" s="355">
        <v>6.6133629600000004E-6</v>
      </c>
      <c r="Q198" s="355">
        <v>3.9935945298100002E-3</v>
      </c>
      <c r="R198" s="355">
        <v>3.9935945298100002E-3</v>
      </c>
      <c r="S198" s="355">
        <v>7.5342494420000002E-5</v>
      </c>
      <c r="T198" s="355">
        <v>7.5342494420000002E-5</v>
      </c>
      <c r="U198" s="355">
        <v>1.1182664051600001E-3</v>
      </c>
      <c r="V198" s="355">
        <v>1.1182664051600001E-3</v>
      </c>
      <c r="W198" s="401" t="s">
        <v>1380</v>
      </c>
      <c r="X198" s="401" t="s">
        <v>1380</v>
      </c>
      <c r="Y198" s="355">
        <v>0</v>
      </c>
      <c r="Z198" s="355">
        <v>0</v>
      </c>
      <c r="AA198" s="355">
        <v>1.43926592526E-3</v>
      </c>
      <c r="AB198" s="355">
        <v>1.43926592526E-3</v>
      </c>
      <c r="AC198" s="355">
        <v>0</v>
      </c>
      <c r="AD198" s="355">
        <v>0</v>
      </c>
      <c r="AE198" s="356">
        <v>3.9333980396999999E-4</v>
      </c>
      <c r="AF198" s="356">
        <v>3.9333980396999999E-4</v>
      </c>
      <c r="AG198" s="360">
        <v>142</v>
      </c>
      <c r="AH198" s="358">
        <v>11</v>
      </c>
      <c r="AI198" s="202" t="s">
        <v>2481</v>
      </c>
      <c r="AJ198" s="361"/>
    </row>
    <row r="199" spans="2:36" x14ac:dyDescent="0.2">
      <c r="B199" s="283">
        <v>41462</v>
      </c>
      <c r="C199" s="401" t="s">
        <v>1380</v>
      </c>
      <c r="D199" s="401" t="s">
        <v>1380</v>
      </c>
      <c r="E199" s="355">
        <v>2.9756826643920001E-2</v>
      </c>
      <c r="F199" s="355">
        <v>2.9756826643920001E-2</v>
      </c>
      <c r="G199" s="355">
        <v>0.48794062168427998</v>
      </c>
      <c r="H199" s="355">
        <v>0.48794062168427998</v>
      </c>
      <c r="I199" s="355">
        <v>2.1066598579380001E-2</v>
      </c>
      <c r="J199" s="355">
        <v>2.1066598579380001E-2</v>
      </c>
      <c r="K199" s="355">
        <v>0.15218760026472999</v>
      </c>
      <c r="L199" s="355">
        <v>0.15218760026472999</v>
      </c>
      <c r="M199" s="401" t="s">
        <v>1380</v>
      </c>
      <c r="N199" s="401" t="s">
        <v>1380</v>
      </c>
      <c r="O199" s="355">
        <v>1.3557394069999999E-4</v>
      </c>
      <c r="P199" s="355">
        <v>1.3557394069999999E-4</v>
      </c>
      <c r="Q199" s="355">
        <v>7.6040397689300003E-3</v>
      </c>
      <c r="R199" s="355">
        <v>7.6040397689300003E-3</v>
      </c>
      <c r="S199" s="355">
        <v>1.8835623606000001E-4</v>
      </c>
      <c r="T199" s="355">
        <v>1.8835623606000001E-4</v>
      </c>
      <c r="U199" s="355">
        <v>2.1935741969099998E-3</v>
      </c>
      <c r="V199" s="355">
        <v>2.1935741969099998E-3</v>
      </c>
      <c r="W199" s="401" t="s">
        <v>1380</v>
      </c>
      <c r="X199" s="401" t="s">
        <v>1380</v>
      </c>
      <c r="Y199" s="355">
        <v>0</v>
      </c>
      <c r="Z199" s="355">
        <v>0</v>
      </c>
      <c r="AA199" s="355">
        <v>9.5934687782399993E-3</v>
      </c>
      <c r="AB199" s="355">
        <v>9.5934687782399993E-3</v>
      </c>
      <c r="AC199" s="355">
        <v>7.3291504296599998E-3</v>
      </c>
      <c r="AD199" s="355">
        <v>7.3291504296599998E-3</v>
      </c>
      <c r="AE199" s="356">
        <v>4.97245950144E-3</v>
      </c>
      <c r="AF199" s="356">
        <v>4.97245950144E-3</v>
      </c>
      <c r="AG199" s="360">
        <v>159</v>
      </c>
      <c r="AH199" s="358">
        <v>12</v>
      </c>
      <c r="AI199" s="202" t="s">
        <v>2481</v>
      </c>
      <c r="AJ199" s="361"/>
    </row>
    <row r="200" spans="2:36" x14ac:dyDescent="0.2">
      <c r="B200" s="283">
        <v>41463</v>
      </c>
      <c r="C200" s="401" t="s">
        <v>1380</v>
      </c>
      <c r="D200" s="401" t="s">
        <v>1380</v>
      </c>
      <c r="E200" s="355">
        <v>3.2107877176620003E-2</v>
      </c>
      <c r="F200" s="355">
        <v>3.2107877176620003E-2</v>
      </c>
      <c r="G200" s="355">
        <v>0.1875024560852</v>
      </c>
      <c r="H200" s="355">
        <v>0.1875024560852</v>
      </c>
      <c r="I200" s="355">
        <v>8.9645011280449993E-2</v>
      </c>
      <c r="J200" s="355">
        <v>8.9645011280449993E-2</v>
      </c>
      <c r="K200" s="355">
        <v>9.3029562238300001E-2</v>
      </c>
      <c r="L200" s="355">
        <v>9.3029562238300001E-2</v>
      </c>
      <c r="M200" s="401" t="s">
        <v>1380</v>
      </c>
      <c r="N200" s="401" t="s">
        <v>1380</v>
      </c>
      <c r="O200" s="355">
        <v>2.2485434068E-4</v>
      </c>
      <c r="P200" s="355">
        <v>2.2485434068E-4</v>
      </c>
      <c r="Q200" s="355">
        <v>1.02173144182E-3</v>
      </c>
      <c r="R200" s="355">
        <v>1.02173144182E-3</v>
      </c>
      <c r="S200" s="355">
        <v>4.5205496654000002E-4</v>
      </c>
      <c r="T200" s="355">
        <v>4.5205496654000002E-4</v>
      </c>
      <c r="U200" s="355">
        <v>5.1550336083999997E-4</v>
      </c>
      <c r="V200" s="355">
        <v>5.1550336083999997E-4</v>
      </c>
      <c r="W200" s="401" t="s">
        <v>1380</v>
      </c>
      <c r="X200" s="401" t="s">
        <v>1380</v>
      </c>
      <c r="Y200" s="355">
        <v>0</v>
      </c>
      <c r="Z200" s="355">
        <v>0</v>
      </c>
      <c r="AA200" s="355">
        <v>0</v>
      </c>
      <c r="AB200" s="355">
        <v>0</v>
      </c>
      <c r="AC200" s="355">
        <v>1.5570782180699999E-3</v>
      </c>
      <c r="AD200" s="355">
        <v>1.5570782180699999E-3</v>
      </c>
      <c r="AE200" s="356">
        <v>4.9939388081000002E-4</v>
      </c>
      <c r="AF200" s="356">
        <v>4.9939388081000002E-4</v>
      </c>
      <c r="AG200" s="360">
        <v>384</v>
      </c>
      <c r="AH200" s="358">
        <v>124</v>
      </c>
      <c r="AI200" s="202" t="s">
        <v>2481</v>
      </c>
      <c r="AJ200" s="361"/>
    </row>
    <row r="201" spans="2:36" x14ac:dyDescent="0.2">
      <c r="B201" s="283">
        <v>41464</v>
      </c>
      <c r="C201" s="401" t="s">
        <v>1380</v>
      </c>
      <c r="D201" s="401" t="s">
        <v>1380</v>
      </c>
      <c r="E201" s="355">
        <v>1.137167761178E-2</v>
      </c>
      <c r="F201" s="355">
        <v>1.137167761178E-2</v>
      </c>
      <c r="G201" s="355">
        <v>7.1511376586629996E-2</v>
      </c>
      <c r="H201" s="355">
        <v>7.1511376586629996E-2</v>
      </c>
      <c r="I201" s="355">
        <v>5.6372928604620003E-2</v>
      </c>
      <c r="J201" s="355">
        <v>5.6372928604620003E-2</v>
      </c>
      <c r="K201" s="355">
        <v>4.2240399085519999E-2</v>
      </c>
      <c r="L201" s="355">
        <v>4.2240399085519999E-2</v>
      </c>
      <c r="M201" s="401" t="s">
        <v>1380</v>
      </c>
      <c r="N201" s="401" t="s">
        <v>1380</v>
      </c>
      <c r="O201" s="355">
        <v>1.5541402959000001E-4</v>
      </c>
      <c r="P201" s="355">
        <v>1.5541402959000001E-4</v>
      </c>
      <c r="Q201" s="355">
        <v>5.894604472E-4</v>
      </c>
      <c r="R201" s="355">
        <v>5.894604472E-4</v>
      </c>
      <c r="S201" s="355">
        <v>5.3995454336000005E-4</v>
      </c>
      <c r="T201" s="355">
        <v>5.3995454336000005E-4</v>
      </c>
      <c r="U201" s="355">
        <v>3.9736717397999998E-4</v>
      </c>
      <c r="V201" s="355">
        <v>3.9736717397999998E-4</v>
      </c>
      <c r="W201" s="401" t="s">
        <v>1380</v>
      </c>
      <c r="X201" s="401" t="s">
        <v>1380</v>
      </c>
      <c r="Y201" s="355">
        <v>0</v>
      </c>
      <c r="Z201" s="355">
        <v>0</v>
      </c>
      <c r="AA201" s="355">
        <v>0</v>
      </c>
      <c r="AB201" s="355">
        <v>0</v>
      </c>
      <c r="AC201" s="355">
        <v>0</v>
      </c>
      <c r="AD201" s="355">
        <v>0</v>
      </c>
      <c r="AE201" s="356">
        <v>0</v>
      </c>
      <c r="AF201" s="356">
        <v>0</v>
      </c>
      <c r="AG201" s="360">
        <v>289</v>
      </c>
      <c r="AH201" s="358">
        <v>71</v>
      </c>
      <c r="AI201" s="202" t="s">
        <v>2481</v>
      </c>
      <c r="AJ201" s="361"/>
    </row>
    <row r="202" spans="2:36" x14ac:dyDescent="0.2">
      <c r="B202" s="283">
        <v>41465</v>
      </c>
      <c r="C202" s="401" t="s">
        <v>1380</v>
      </c>
      <c r="D202" s="401" t="s">
        <v>1380</v>
      </c>
      <c r="E202" s="355">
        <v>2.5395313771010002E-2</v>
      </c>
      <c r="F202" s="355">
        <v>2.5395313771010002E-2</v>
      </c>
      <c r="G202" s="355">
        <v>0.94064133296656005</v>
      </c>
      <c r="H202" s="355">
        <v>0.94064133296656005</v>
      </c>
      <c r="I202" s="355">
        <v>0.37836582129597002</v>
      </c>
      <c r="J202" s="355">
        <v>0.37836582129597002</v>
      </c>
      <c r="K202" s="355">
        <v>0.38873115023030003</v>
      </c>
      <c r="L202" s="355">
        <v>0.38873115023030003</v>
      </c>
      <c r="M202" s="401" t="s">
        <v>1380</v>
      </c>
      <c r="N202" s="401" t="s">
        <v>1380</v>
      </c>
      <c r="O202" s="355">
        <v>3.0090801473E-4</v>
      </c>
      <c r="P202" s="355">
        <v>3.0090801473E-4</v>
      </c>
      <c r="Q202" s="355">
        <v>1.275690651157E-2</v>
      </c>
      <c r="R202" s="355">
        <v>1.275690651157E-2</v>
      </c>
      <c r="S202" s="355">
        <v>3.59969695574E-3</v>
      </c>
      <c r="T202" s="355">
        <v>3.59969695574E-3</v>
      </c>
      <c r="U202" s="355">
        <v>4.7630362611000001E-3</v>
      </c>
      <c r="V202" s="355">
        <v>4.7630362611000001E-3</v>
      </c>
      <c r="W202" s="401" t="s">
        <v>1380</v>
      </c>
      <c r="X202" s="401" t="s">
        <v>1380</v>
      </c>
      <c r="Y202" s="355">
        <v>0</v>
      </c>
      <c r="Z202" s="355">
        <v>0</v>
      </c>
      <c r="AA202" s="355">
        <v>1.6676818485479999E-2</v>
      </c>
      <c r="AB202" s="355">
        <v>1.6676818485479999E-2</v>
      </c>
      <c r="AC202" s="355">
        <v>0</v>
      </c>
      <c r="AD202" s="355">
        <v>0</v>
      </c>
      <c r="AE202" s="356">
        <v>4.5576403907599998E-3</v>
      </c>
      <c r="AF202" s="356">
        <v>4.5576403907599998E-3</v>
      </c>
      <c r="AG202" s="360">
        <v>316</v>
      </c>
      <c r="AH202" s="358">
        <v>55</v>
      </c>
      <c r="AI202" s="202" t="s">
        <v>2481</v>
      </c>
      <c r="AJ202" s="361"/>
    </row>
    <row r="203" spans="2:36" x14ac:dyDescent="0.2">
      <c r="B203" s="283">
        <v>41466</v>
      </c>
      <c r="C203" s="401" t="s">
        <v>1380</v>
      </c>
      <c r="D203" s="401" t="s">
        <v>1380</v>
      </c>
      <c r="E203" s="355">
        <v>4.7087144283700002E-3</v>
      </c>
      <c r="F203" s="355">
        <v>4.7087144283700002E-3</v>
      </c>
      <c r="G203" s="355">
        <v>0.25713247141117002</v>
      </c>
      <c r="H203" s="355">
        <v>0.25713247141117002</v>
      </c>
      <c r="I203" s="355">
        <v>2.8512948444810001E-2</v>
      </c>
      <c r="J203" s="355">
        <v>2.8512948444810001E-2</v>
      </c>
      <c r="K203" s="355">
        <v>8.1328709912570005E-2</v>
      </c>
      <c r="L203" s="355">
        <v>8.1328709912570005E-2</v>
      </c>
      <c r="M203" s="401" t="s">
        <v>1380</v>
      </c>
      <c r="N203" s="401" t="s">
        <v>1380</v>
      </c>
      <c r="O203" s="355">
        <v>4.960022221E-5</v>
      </c>
      <c r="P203" s="355">
        <v>4.960022221E-5</v>
      </c>
      <c r="Q203" s="355">
        <v>6.9163359138599998E-3</v>
      </c>
      <c r="R203" s="355">
        <v>6.9163359138599998E-3</v>
      </c>
      <c r="S203" s="355">
        <v>5.1065468441999998E-4</v>
      </c>
      <c r="T203" s="355">
        <v>5.1065468441999998E-4</v>
      </c>
      <c r="U203" s="355">
        <v>2.07409555338E-3</v>
      </c>
      <c r="V203" s="355">
        <v>2.07409555338E-3</v>
      </c>
      <c r="W203" s="401" t="s">
        <v>1380</v>
      </c>
      <c r="X203" s="401" t="s">
        <v>1380</v>
      </c>
      <c r="Y203" s="355">
        <v>1.1242717034E-4</v>
      </c>
      <c r="Z203" s="355">
        <v>1.1242717034E-4</v>
      </c>
      <c r="AA203" s="355">
        <v>0</v>
      </c>
      <c r="AB203" s="355">
        <v>0</v>
      </c>
      <c r="AC203" s="355">
        <v>0</v>
      </c>
      <c r="AD203" s="355">
        <v>0</v>
      </c>
      <c r="AE203" s="356">
        <v>4.5643526740000003E-5</v>
      </c>
      <c r="AF203" s="356">
        <v>4.5643526740000003E-5</v>
      </c>
      <c r="AG203" s="360">
        <v>240</v>
      </c>
      <c r="AH203" s="358">
        <v>31</v>
      </c>
      <c r="AI203" s="202" t="s">
        <v>2481</v>
      </c>
      <c r="AJ203" s="361"/>
    </row>
    <row r="204" spans="2:36" x14ac:dyDescent="0.2">
      <c r="B204" s="283">
        <v>41467</v>
      </c>
      <c r="C204" s="401" t="s">
        <v>1380</v>
      </c>
      <c r="D204" s="401" t="s">
        <v>1380</v>
      </c>
      <c r="E204" s="355">
        <v>1.9410220291099999E-3</v>
      </c>
      <c r="F204" s="355">
        <v>1.9410220291099999E-3</v>
      </c>
      <c r="G204" s="355">
        <v>0.28131999842811001</v>
      </c>
      <c r="H204" s="355">
        <v>0.28131999842811001</v>
      </c>
      <c r="I204" s="355">
        <v>0.11929228283572001</v>
      </c>
      <c r="J204" s="355">
        <v>0.11929228283572001</v>
      </c>
      <c r="K204" s="355">
        <v>0.1159305305523</v>
      </c>
      <c r="L204" s="355">
        <v>0.1159305305523</v>
      </c>
      <c r="M204" s="401" t="s">
        <v>1380</v>
      </c>
      <c r="N204" s="401" t="s">
        <v>1380</v>
      </c>
      <c r="O204" s="355">
        <v>1.6533407399999999E-5</v>
      </c>
      <c r="P204" s="355">
        <v>1.6533407399999999E-5</v>
      </c>
      <c r="Q204" s="355">
        <v>1.4834754588000001E-3</v>
      </c>
      <c r="R204" s="355">
        <v>1.4834754588000001E-3</v>
      </c>
      <c r="S204" s="355">
        <v>5.6088301403000001E-4</v>
      </c>
      <c r="T204" s="355">
        <v>5.6088301403000001E-4</v>
      </c>
      <c r="U204" s="355">
        <v>5.9202339095999995E-4</v>
      </c>
      <c r="V204" s="355">
        <v>5.9202339095999995E-4</v>
      </c>
      <c r="W204" s="401" t="s">
        <v>1380</v>
      </c>
      <c r="X204" s="401" t="s">
        <v>1380</v>
      </c>
      <c r="Y204" s="355">
        <v>0</v>
      </c>
      <c r="Z204" s="355">
        <v>0</v>
      </c>
      <c r="AA204" s="355">
        <v>2.8490588281530001E-2</v>
      </c>
      <c r="AB204" s="355">
        <v>2.8490588281530001E-2</v>
      </c>
      <c r="AC204" s="355">
        <v>0</v>
      </c>
      <c r="AD204" s="355">
        <v>0</v>
      </c>
      <c r="AE204" s="356">
        <v>7.7862486793599996E-3</v>
      </c>
      <c r="AF204" s="356">
        <v>7.7862486793599996E-3</v>
      </c>
      <c r="AG204" s="360">
        <v>249</v>
      </c>
      <c r="AH204" s="358">
        <v>26</v>
      </c>
      <c r="AI204" s="202" t="s">
        <v>2481</v>
      </c>
      <c r="AJ204" s="361"/>
    </row>
    <row r="205" spans="2:36" x14ac:dyDescent="0.2">
      <c r="B205" s="283">
        <v>41468</v>
      </c>
      <c r="C205" s="401" t="s">
        <v>1380</v>
      </c>
      <c r="D205" s="401" t="s">
        <v>1380</v>
      </c>
      <c r="E205" s="355">
        <v>1.05215298031202</v>
      </c>
      <c r="F205" s="355">
        <v>1.05215298031202</v>
      </c>
      <c r="G205" s="355">
        <v>0.64241364404447998</v>
      </c>
      <c r="H205" s="355">
        <v>0.64241364404447998</v>
      </c>
      <c r="I205" s="355">
        <v>5.6632441640999997E-3</v>
      </c>
      <c r="J205" s="355">
        <v>5.6632441640999997E-3</v>
      </c>
      <c r="K205" s="355">
        <v>0.60453911448872999</v>
      </c>
      <c r="L205" s="355">
        <v>0.60453911448872999</v>
      </c>
      <c r="M205" s="401" t="s">
        <v>1380</v>
      </c>
      <c r="N205" s="401" t="s">
        <v>1380</v>
      </c>
      <c r="O205" s="355">
        <v>2.2485434068100002E-3</v>
      </c>
      <c r="P205" s="355">
        <v>2.2485434068100002E-3</v>
      </c>
      <c r="Q205" s="355">
        <v>9.3969819625099992E-3</v>
      </c>
      <c r="R205" s="355">
        <v>9.3969819625099992E-3</v>
      </c>
      <c r="S205" s="355">
        <v>4.6042635479999999E-5</v>
      </c>
      <c r="T205" s="355">
        <v>4.6042635479999999E-5</v>
      </c>
      <c r="U205" s="355">
        <v>3.4957571657000001E-3</v>
      </c>
      <c r="V205" s="355">
        <v>3.4957571657000001E-3</v>
      </c>
      <c r="W205" s="401" t="s">
        <v>1380</v>
      </c>
      <c r="X205" s="401" t="s">
        <v>1380</v>
      </c>
      <c r="Y205" s="355">
        <v>3.9008921426629997E-2</v>
      </c>
      <c r="Z205" s="355">
        <v>3.9008921426629997E-2</v>
      </c>
      <c r="AA205" s="355">
        <v>1.696172436829E-2</v>
      </c>
      <c r="AB205" s="355">
        <v>1.696172436829E-2</v>
      </c>
      <c r="AC205" s="355">
        <v>1.428158838721E-2</v>
      </c>
      <c r="AD205" s="355">
        <v>1.428158838721E-2</v>
      </c>
      <c r="AE205" s="356">
        <v>2.5052926354169999E-2</v>
      </c>
      <c r="AF205" s="356">
        <v>2.5052926354169999E-2</v>
      </c>
      <c r="AG205" s="360">
        <v>260</v>
      </c>
      <c r="AH205" s="358">
        <v>70</v>
      </c>
      <c r="AI205" s="202" t="s">
        <v>2481</v>
      </c>
      <c r="AJ205" s="361"/>
    </row>
    <row r="206" spans="2:36" x14ac:dyDescent="0.2">
      <c r="B206" s="283">
        <v>41469</v>
      </c>
      <c r="C206" s="401" t="s">
        <v>1380</v>
      </c>
      <c r="D206" s="401" t="s">
        <v>1380</v>
      </c>
      <c r="E206" s="355">
        <v>3.5553439279410001E-2</v>
      </c>
      <c r="F206" s="355">
        <v>3.5553439279410001E-2</v>
      </c>
      <c r="G206" s="355">
        <v>0.54735823476245005</v>
      </c>
      <c r="H206" s="355">
        <v>0.54735823476245005</v>
      </c>
      <c r="I206" s="355">
        <v>2.1974894206599998E-3</v>
      </c>
      <c r="J206" s="355">
        <v>2.1974894206599998E-3</v>
      </c>
      <c r="K206" s="355">
        <v>0.16472748800851</v>
      </c>
      <c r="L206" s="355">
        <v>0.16472748800851</v>
      </c>
      <c r="M206" s="401" t="s">
        <v>1380</v>
      </c>
      <c r="N206" s="401" t="s">
        <v>1380</v>
      </c>
      <c r="O206" s="355">
        <v>1.6202739254999999E-4</v>
      </c>
      <c r="P206" s="355">
        <v>1.6202739254999999E-4</v>
      </c>
      <c r="Q206" s="355">
        <v>3.4188705937800001E-3</v>
      </c>
      <c r="R206" s="355">
        <v>3.4188705937800001E-3</v>
      </c>
      <c r="S206" s="355">
        <v>2.5114164809999998E-5</v>
      </c>
      <c r="T206" s="355">
        <v>2.5114164809999998E-5</v>
      </c>
      <c r="U206" s="355">
        <v>1.00818495831E-3</v>
      </c>
      <c r="V206" s="355">
        <v>1.00818495831E-3</v>
      </c>
      <c r="W206" s="401" t="s">
        <v>1380</v>
      </c>
      <c r="X206" s="401" t="s">
        <v>1380</v>
      </c>
      <c r="Y206" s="355">
        <v>0</v>
      </c>
      <c r="Z206" s="355">
        <v>0</v>
      </c>
      <c r="AA206" s="355">
        <v>1.143553267576E-2</v>
      </c>
      <c r="AB206" s="355">
        <v>1.143553267576E-2</v>
      </c>
      <c r="AC206" s="355">
        <v>1.699810388056E-2</v>
      </c>
      <c r="AD206" s="355">
        <v>1.699810388056E-2</v>
      </c>
      <c r="AE206" s="356">
        <v>8.5769556573100005E-3</v>
      </c>
      <c r="AF206" s="356">
        <v>8.5769556573100005E-3</v>
      </c>
      <c r="AG206" s="360">
        <v>152</v>
      </c>
      <c r="AH206" s="358">
        <v>41</v>
      </c>
      <c r="AI206" s="202" t="s">
        <v>2481</v>
      </c>
      <c r="AJ206" s="361"/>
    </row>
    <row r="207" spans="2:36" x14ac:dyDescent="0.2">
      <c r="B207" s="283">
        <v>41470</v>
      </c>
      <c r="C207" s="401" t="s">
        <v>1380</v>
      </c>
      <c r="D207" s="401" t="s">
        <v>1380</v>
      </c>
      <c r="E207" s="355">
        <v>0.18781950809806</v>
      </c>
      <c r="F207" s="355">
        <v>0.18781950809806</v>
      </c>
      <c r="G207" s="355">
        <v>0.90739085157386001</v>
      </c>
      <c r="H207" s="355">
        <v>0.90739085157386001</v>
      </c>
      <c r="I207" s="355">
        <v>0.79051437995219997</v>
      </c>
      <c r="J207" s="355">
        <v>0.79051437995219997</v>
      </c>
      <c r="K207" s="355">
        <v>0.57777187096842997</v>
      </c>
      <c r="L207" s="355">
        <v>0.57777187096842997</v>
      </c>
      <c r="M207" s="401" t="s">
        <v>1380</v>
      </c>
      <c r="N207" s="401" t="s">
        <v>1380</v>
      </c>
      <c r="O207" s="355">
        <v>8.5973718495999996E-4</v>
      </c>
      <c r="P207" s="355">
        <v>8.5973718495999996E-4</v>
      </c>
      <c r="Q207" s="355">
        <v>9.1661099540200006E-3</v>
      </c>
      <c r="R207" s="355">
        <v>9.1661099540200006E-3</v>
      </c>
      <c r="S207" s="355">
        <v>8.4341736811899999E-3</v>
      </c>
      <c r="T207" s="355">
        <v>8.4341736811899999E-3</v>
      </c>
      <c r="U207" s="355">
        <v>5.5591130657299996E-3</v>
      </c>
      <c r="V207" s="355">
        <v>5.5591130657299996E-3</v>
      </c>
      <c r="W207" s="401" t="s">
        <v>1380</v>
      </c>
      <c r="X207" s="401" t="s">
        <v>1380</v>
      </c>
      <c r="Y207" s="355">
        <v>0</v>
      </c>
      <c r="Z207" s="355">
        <v>0</v>
      </c>
      <c r="AA207" s="355">
        <v>2.0434628836399999E-3</v>
      </c>
      <c r="AB207" s="355">
        <v>2.0434628836399999E-3</v>
      </c>
      <c r="AC207" s="355">
        <v>7.9737473263899999E-3</v>
      </c>
      <c r="AD207" s="355">
        <v>7.9737473263899999E-3</v>
      </c>
      <c r="AE207" s="356">
        <v>3.1158419284100002E-3</v>
      </c>
      <c r="AF207" s="356">
        <v>3.1158419284100002E-3</v>
      </c>
      <c r="AG207" s="360">
        <v>447</v>
      </c>
      <c r="AH207" s="358">
        <v>133</v>
      </c>
      <c r="AI207" s="202" t="s">
        <v>2481</v>
      </c>
      <c r="AJ207" s="361"/>
    </row>
    <row r="208" spans="2:36" x14ac:dyDescent="0.2">
      <c r="B208" s="283">
        <v>41471</v>
      </c>
      <c r="C208" s="401" t="s">
        <v>1380</v>
      </c>
      <c r="D208" s="401" t="s">
        <v>1380</v>
      </c>
      <c r="E208" s="355">
        <v>1.79652004841E-2</v>
      </c>
      <c r="F208" s="355">
        <v>1.79652004841E-2</v>
      </c>
      <c r="G208" s="355">
        <v>0.35926631823005001</v>
      </c>
      <c r="H208" s="355">
        <v>0.35926631823005001</v>
      </c>
      <c r="I208" s="355">
        <v>6.4668974379369998E-2</v>
      </c>
      <c r="J208" s="355">
        <v>6.4668974379369998E-2</v>
      </c>
      <c r="K208" s="355">
        <v>0.1262191184624</v>
      </c>
      <c r="L208" s="355">
        <v>0.1262191184624</v>
      </c>
      <c r="M208" s="401" t="s">
        <v>1380</v>
      </c>
      <c r="N208" s="401" t="s">
        <v>1380</v>
      </c>
      <c r="O208" s="355">
        <v>7.2746992569999998E-5</v>
      </c>
      <c r="P208" s="355">
        <v>7.2746992569999998E-5</v>
      </c>
      <c r="Q208" s="355">
        <v>2.2743348921299999E-3</v>
      </c>
      <c r="R208" s="355">
        <v>2.2743348921299999E-3</v>
      </c>
      <c r="S208" s="355">
        <v>2.6369873047999998E-4</v>
      </c>
      <c r="T208" s="355">
        <v>2.6369873047999998E-4</v>
      </c>
      <c r="U208" s="355">
        <v>7.3566625453E-4</v>
      </c>
      <c r="V208" s="355">
        <v>7.3566625453E-4</v>
      </c>
      <c r="W208" s="401" t="s">
        <v>1380</v>
      </c>
      <c r="X208" s="401" t="s">
        <v>1380</v>
      </c>
      <c r="Y208" s="355">
        <v>0</v>
      </c>
      <c r="Z208" s="355">
        <v>0</v>
      </c>
      <c r="AA208" s="355">
        <v>3.77254686211E-3</v>
      </c>
      <c r="AB208" s="355">
        <v>3.77254686211E-3</v>
      </c>
      <c r="AC208" s="355">
        <v>0</v>
      </c>
      <c r="AD208" s="355">
        <v>0</v>
      </c>
      <c r="AE208" s="356">
        <v>1.0310067216799999E-3</v>
      </c>
      <c r="AF208" s="356">
        <v>1.0310067216799999E-3</v>
      </c>
      <c r="AG208" s="360">
        <v>287</v>
      </c>
      <c r="AH208" s="358">
        <v>13</v>
      </c>
      <c r="AI208" s="202" t="s">
        <v>2481</v>
      </c>
      <c r="AJ208" s="361"/>
    </row>
    <row r="209" spans="2:36" x14ac:dyDescent="0.2">
      <c r="B209" s="283">
        <v>41472</v>
      </c>
      <c r="C209" s="401" t="s">
        <v>1380</v>
      </c>
      <c r="D209" s="401" t="s">
        <v>1380</v>
      </c>
      <c r="E209" s="355">
        <v>1.6285406291950001E-2</v>
      </c>
      <c r="F209" s="355">
        <v>1.6285406291950001E-2</v>
      </c>
      <c r="G209" s="355">
        <v>8.9966400754509998E-2</v>
      </c>
      <c r="H209" s="355">
        <v>8.9966400754509998E-2</v>
      </c>
      <c r="I209" s="355">
        <v>9.9552549297010004E-2</v>
      </c>
      <c r="J209" s="355">
        <v>9.9552549297010004E-2</v>
      </c>
      <c r="K209" s="355">
        <v>6.3127682396229998E-2</v>
      </c>
      <c r="L209" s="355">
        <v>6.3127682396229998E-2</v>
      </c>
      <c r="M209" s="401" t="s">
        <v>1380</v>
      </c>
      <c r="N209" s="401" t="s">
        <v>1380</v>
      </c>
      <c r="O209" s="355">
        <v>2.380810666E-4</v>
      </c>
      <c r="P209" s="355">
        <v>2.380810666E-4</v>
      </c>
      <c r="Q209" s="355">
        <v>5.5016308405999995E-4</v>
      </c>
      <c r="R209" s="355">
        <v>5.5016308405999995E-4</v>
      </c>
      <c r="S209" s="355">
        <v>8.0365327384000003E-4</v>
      </c>
      <c r="T209" s="355">
        <v>8.0365327384000003E-4</v>
      </c>
      <c r="U209" s="355">
        <v>5.0476370749000005E-4</v>
      </c>
      <c r="V209" s="355">
        <v>5.0476370749000005E-4</v>
      </c>
      <c r="W209" s="401" t="s">
        <v>1380</v>
      </c>
      <c r="X209" s="401" t="s">
        <v>1380</v>
      </c>
      <c r="Y209" s="355">
        <v>0</v>
      </c>
      <c r="Z209" s="355">
        <v>0</v>
      </c>
      <c r="AA209" s="355">
        <v>1.0408889063540001E-2</v>
      </c>
      <c r="AB209" s="355">
        <v>1.0408889063540001E-2</v>
      </c>
      <c r="AC209" s="355">
        <v>0</v>
      </c>
      <c r="AD209" s="355">
        <v>0</v>
      </c>
      <c r="AE209" s="356">
        <v>2.8446656813000001E-3</v>
      </c>
      <c r="AF209" s="356">
        <v>2.8446656813000001E-3</v>
      </c>
      <c r="AG209" s="360">
        <v>232</v>
      </c>
      <c r="AH209" s="358">
        <v>12</v>
      </c>
      <c r="AI209" s="202" t="s">
        <v>2481</v>
      </c>
      <c r="AJ209" s="361"/>
    </row>
    <row r="210" spans="2:36" x14ac:dyDescent="0.2">
      <c r="B210" s="283">
        <v>41473</v>
      </c>
      <c r="C210" s="401" t="s">
        <v>1380</v>
      </c>
      <c r="D210" s="401" t="s">
        <v>1380</v>
      </c>
      <c r="E210" s="355">
        <v>0.14899245415286</v>
      </c>
      <c r="F210" s="355">
        <v>0.14899245415286</v>
      </c>
      <c r="G210" s="355">
        <v>1.6214435886352001</v>
      </c>
      <c r="H210" s="355">
        <v>1.6214435886352001</v>
      </c>
      <c r="I210" s="355">
        <v>0.22002938357282001</v>
      </c>
      <c r="J210" s="355">
        <v>0.22002938357282001</v>
      </c>
      <c r="K210" s="355">
        <v>0.57418482674924998</v>
      </c>
      <c r="L210" s="355">
        <v>0.57418482674924998</v>
      </c>
      <c r="M210" s="401" t="s">
        <v>1380</v>
      </c>
      <c r="N210" s="401" t="s">
        <v>1380</v>
      </c>
      <c r="O210" s="355">
        <v>1.2400055552199999E-3</v>
      </c>
      <c r="P210" s="355">
        <v>1.2400055552199999E-3</v>
      </c>
      <c r="Q210" s="355">
        <v>1.1592722128350001E-2</v>
      </c>
      <c r="R210" s="355">
        <v>1.1592722128350001E-2</v>
      </c>
      <c r="S210" s="355">
        <v>5.8599717883999999E-4</v>
      </c>
      <c r="T210" s="355">
        <v>5.8599717883999999E-4</v>
      </c>
      <c r="U210" s="355">
        <v>3.8595629229600001E-3</v>
      </c>
      <c r="V210" s="355">
        <v>3.8595629229600001E-3</v>
      </c>
      <c r="W210" s="401" t="s">
        <v>1380</v>
      </c>
      <c r="X210" s="401" t="s">
        <v>1380</v>
      </c>
      <c r="Y210" s="355">
        <v>6.3124549464600001E-3</v>
      </c>
      <c r="Z210" s="355">
        <v>6.3124549464600001E-3</v>
      </c>
      <c r="AA210" s="355">
        <v>1.7693637756910002E-2</v>
      </c>
      <c r="AB210" s="355">
        <v>1.7693637756910002E-2</v>
      </c>
      <c r="AC210" s="355">
        <v>0</v>
      </c>
      <c r="AD210" s="355">
        <v>0</v>
      </c>
      <c r="AE210" s="356">
        <v>7.3982787020599999E-3</v>
      </c>
      <c r="AF210" s="356">
        <v>7.3982787020599999E-3</v>
      </c>
      <c r="AG210" s="360">
        <v>483</v>
      </c>
      <c r="AH210" s="358">
        <v>237</v>
      </c>
      <c r="AI210" s="202" t="s">
        <v>2481</v>
      </c>
      <c r="AJ210" s="361"/>
    </row>
    <row r="211" spans="2:36" x14ac:dyDescent="0.2">
      <c r="B211" s="283">
        <v>41474</v>
      </c>
      <c r="C211" s="401" t="s">
        <v>1380</v>
      </c>
      <c r="D211" s="401" t="s">
        <v>1380</v>
      </c>
      <c r="E211" s="355">
        <v>4.0473781322499999E-3</v>
      </c>
      <c r="F211" s="355">
        <v>4.0473781322499999E-3</v>
      </c>
      <c r="G211" s="355">
        <v>0.71469131921247997</v>
      </c>
      <c r="H211" s="355">
        <v>0.71469131921247997</v>
      </c>
      <c r="I211" s="355">
        <v>2.1552139098990002E-2</v>
      </c>
      <c r="J211" s="355">
        <v>2.1552139098990002E-2</v>
      </c>
      <c r="K211" s="355">
        <v>0.20387486692897999</v>
      </c>
      <c r="L211" s="355">
        <v>0.20387486692897999</v>
      </c>
      <c r="M211" s="401" t="s">
        <v>1380</v>
      </c>
      <c r="N211" s="401" t="s">
        <v>1380</v>
      </c>
      <c r="O211" s="355">
        <v>8.2667037010000004E-5</v>
      </c>
      <c r="P211" s="355">
        <v>8.2667037010000004E-5</v>
      </c>
      <c r="Q211" s="355">
        <v>3.2371202892300002E-3</v>
      </c>
      <c r="R211" s="355">
        <v>3.2371202892300002E-3</v>
      </c>
      <c r="S211" s="355">
        <v>2.2602748327000001E-4</v>
      </c>
      <c r="T211" s="355">
        <v>2.2602748327000001E-4</v>
      </c>
      <c r="U211" s="355">
        <v>9.9073302160999997E-4</v>
      </c>
      <c r="V211" s="355">
        <v>9.9073302160999997E-4</v>
      </c>
      <c r="W211" s="401" t="s">
        <v>1380</v>
      </c>
      <c r="X211" s="401" t="s">
        <v>1380</v>
      </c>
      <c r="Y211" s="355">
        <v>0</v>
      </c>
      <c r="Z211" s="355">
        <v>0</v>
      </c>
      <c r="AA211" s="355">
        <v>4.6518253625200002E-3</v>
      </c>
      <c r="AB211" s="355">
        <v>4.6518253625200002E-3</v>
      </c>
      <c r="AC211" s="355">
        <v>0</v>
      </c>
      <c r="AD211" s="355">
        <v>0</v>
      </c>
      <c r="AE211" s="356">
        <v>1.2713064654100001E-3</v>
      </c>
      <c r="AF211" s="356">
        <v>1.2713064654100001E-3</v>
      </c>
      <c r="AG211" s="360">
        <v>239</v>
      </c>
      <c r="AH211" s="358">
        <v>30</v>
      </c>
      <c r="AI211" s="202" t="s">
        <v>2481</v>
      </c>
      <c r="AJ211" s="361"/>
    </row>
    <row r="212" spans="2:36" x14ac:dyDescent="0.2">
      <c r="B212" s="283">
        <v>41475</v>
      </c>
      <c r="C212" s="401" t="s">
        <v>1380</v>
      </c>
      <c r="D212" s="401" t="s">
        <v>1380</v>
      </c>
      <c r="E212" s="355">
        <v>2.6453451845000002E-4</v>
      </c>
      <c r="F212" s="355">
        <v>2.6453451845000002E-4</v>
      </c>
      <c r="G212" s="355">
        <v>1.28626164184383</v>
      </c>
      <c r="H212" s="355">
        <v>1.28626164184383</v>
      </c>
      <c r="I212" s="355">
        <v>2.7692552394430001E-2</v>
      </c>
      <c r="J212" s="355">
        <v>2.7692552394430001E-2</v>
      </c>
      <c r="K212" s="355">
        <v>0.36051405350763999</v>
      </c>
      <c r="L212" s="355">
        <v>0.36051405350763999</v>
      </c>
      <c r="M212" s="401" t="s">
        <v>1380</v>
      </c>
      <c r="N212" s="401" t="s">
        <v>1380</v>
      </c>
      <c r="O212" s="355">
        <v>3.3066814800000002E-6</v>
      </c>
      <c r="P212" s="355">
        <v>3.3066814800000002E-6</v>
      </c>
      <c r="Q212" s="355">
        <v>6.2679294219399996E-3</v>
      </c>
      <c r="R212" s="355">
        <v>6.2679294219399996E-3</v>
      </c>
      <c r="S212" s="355">
        <v>3.4322691904E-4</v>
      </c>
      <c r="T212" s="355">
        <v>3.4322691904E-4</v>
      </c>
      <c r="U212" s="355">
        <v>1.8243986129699999E-3</v>
      </c>
      <c r="V212" s="355">
        <v>1.8243986129699999E-3</v>
      </c>
      <c r="W212" s="401" t="s">
        <v>1380</v>
      </c>
      <c r="X212" s="401" t="s">
        <v>1380</v>
      </c>
      <c r="Y212" s="355">
        <v>0</v>
      </c>
      <c r="Z212" s="355">
        <v>0</v>
      </c>
      <c r="AA212" s="355">
        <v>1.6161040594200001E-3</v>
      </c>
      <c r="AB212" s="355">
        <v>1.6161040594200001E-3</v>
      </c>
      <c r="AC212" s="355">
        <v>0</v>
      </c>
      <c r="AD212" s="355">
        <v>0</v>
      </c>
      <c r="AE212" s="356">
        <v>4.4166824404999998E-4</v>
      </c>
      <c r="AF212" s="356">
        <v>4.4166824404999998E-4</v>
      </c>
      <c r="AG212" s="360">
        <v>212</v>
      </c>
      <c r="AH212" s="358">
        <v>39</v>
      </c>
      <c r="AI212" s="202" t="s">
        <v>2481</v>
      </c>
      <c r="AJ212" s="361"/>
    </row>
    <row r="213" spans="2:36" x14ac:dyDescent="0.2">
      <c r="B213" s="283">
        <v>41476</v>
      </c>
      <c r="C213" s="401" t="s">
        <v>1380</v>
      </c>
      <c r="D213" s="401" t="s">
        <v>1380</v>
      </c>
      <c r="E213" s="355">
        <v>0</v>
      </c>
      <c r="F213" s="355">
        <v>0</v>
      </c>
      <c r="G213" s="355">
        <v>0.12353126105238001</v>
      </c>
      <c r="H213" s="355">
        <v>0.12353126105238001</v>
      </c>
      <c r="I213" s="355">
        <v>2.5733647539440001E-2</v>
      </c>
      <c r="J213" s="355">
        <v>2.5733647539440001E-2</v>
      </c>
      <c r="K213" s="355">
        <v>4.2013523908479997E-2</v>
      </c>
      <c r="L213" s="355">
        <v>4.2013523908479997E-2</v>
      </c>
      <c r="M213" s="401" t="s">
        <v>1380</v>
      </c>
      <c r="N213" s="401" t="s">
        <v>1380</v>
      </c>
      <c r="O213" s="355">
        <v>0</v>
      </c>
      <c r="P213" s="355">
        <v>0</v>
      </c>
      <c r="Q213" s="355">
        <v>1.4883876291900001E-3</v>
      </c>
      <c r="R213" s="355">
        <v>1.4883876291900001E-3</v>
      </c>
      <c r="S213" s="355">
        <v>4.6461204893999999E-4</v>
      </c>
      <c r="T213" s="355">
        <v>4.6461204893999999E-4</v>
      </c>
      <c r="U213" s="355">
        <v>5.5577706090999995E-4</v>
      </c>
      <c r="V213" s="355">
        <v>5.5577706090999995E-4</v>
      </c>
      <c r="W213" s="401" t="s">
        <v>1380</v>
      </c>
      <c r="X213" s="401" t="s">
        <v>1380</v>
      </c>
      <c r="Y213" s="355">
        <v>0</v>
      </c>
      <c r="Z213" s="355">
        <v>0</v>
      </c>
      <c r="AA213" s="355">
        <v>0</v>
      </c>
      <c r="AB213" s="355">
        <v>0</v>
      </c>
      <c r="AC213" s="355">
        <v>0</v>
      </c>
      <c r="AD213" s="355">
        <v>0</v>
      </c>
      <c r="AE213" s="356">
        <v>0</v>
      </c>
      <c r="AF213" s="356">
        <v>0</v>
      </c>
      <c r="AG213" s="360">
        <v>114</v>
      </c>
      <c r="AH213" s="358">
        <v>17</v>
      </c>
      <c r="AI213" s="202" t="s">
        <v>2481</v>
      </c>
      <c r="AJ213" s="361"/>
    </row>
    <row r="214" spans="2:36" x14ac:dyDescent="0.2">
      <c r="B214" s="283">
        <v>41477</v>
      </c>
      <c r="C214" s="401" t="s">
        <v>1380</v>
      </c>
      <c r="D214" s="401" t="s">
        <v>1380</v>
      </c>
      <c r="E214" s="355">
        <v>2.708172132611E-2</v>
      </c>
      <c r="F214" s="355">
        <v>2.708172132611E-2</v>
      </c>
      <c r="G214" s="355">
        <v>0.37250461744016999</v>
      </c>
      <c r="H214" s="355">
        <v>0.37250461744016999</v>
      </c>
      <c r="I214" s="355">
        <v>1.0882804749900001E-3</v>
      </c>
      <c r="J214" s="355">
        <v>1.0882804749900001E-3</v>
      </c>
      <c r="K214" s="355">
        <v>0.11314627542110001</v>
      </c>
      <c r="L214" s="355">
        <v>0.11314627542110001</v>
      </c>
      <c r="M214" s="401" t="s">
        <v>1380</v>
      </c>
      <c r="N214" s="401" t="s">
        <v>1380</v>
      </c>
      <c r="O214" s="355">
        <v>2.7114788141000001E-4</v>
      </c>
      <c r="P214" s="355">
        <v>2.7114788141000001E-4</v>
      </c>
      <c r="Q214" s="355">
        <v>3.0357213030999999E-3</v>
      </c>
      <c r="R214" s="355">
        <v>3.0357213030999999E-3</v>
      </c>
      <c r="S214" s="355">
        <v>1.2557082399999999E-5</v>
      </c>
      <c r="T214" s="355">
        <v>1.2557082399999999E-5</v>
      </c>
      <c r="U214" s="355">
        <v>9.4374703820000001E-4</v>
      </c>
      <c r="V214" s="355">
        <v>9.4374703820000001E-4</v>
      </c>
      <c r="W214" s="401" t="s">
        <v>1380</v>
      </c>
      <c r="X214" s="401" t="s">
        <v>1380</v>
      </c>
      <c r="Y214" s="355">
        <v>0</v>
      </c>
      <c r="Z214" s="355">
        <v>0</v>
      </c>
      <c r="AA214" s="355">
        <v>1.7040319094590001E-2</v>
      </c>
      <c r="AB214" s="355">
        <v>1.7040319094590001E-2</v>
      </c>
      <c r="AC214" s="355">
        <v>0</v>
      </c>
      <c r="AD214" s="355">
        <v>0</v>
      </c>
      <c r="AE214" s="356">
        <v>4.6569821842600001E-3</v>
      </c>
      <c r="AF214" s="356">
        <v>4.6569821842600001E-3</v>
      </c>
      <c r="AG214" s="360">
        <v>270</v>
      </c>
      <c r="AH214" s="358">
        <v>70</v>
      </c>
      <c r="AI214" s="202" t="s">
        <v>2481</v>
      </c>
      <c r="AJ214" s="361"/>
    </row>
    <row r="215" spans="2:36" x14ac:dyDescent="0.2">
      <c r="B215" s="283">
        <v>41478</v>
      </c>
      <c r="C215" s="401" t="s">
        <v>1380</v>
      </c>
      <c r="D215" s="401" t="s">
        <v>1380</v>
      </c>
      <c r="E215" s="355">
        <v>3.0629790554800002E-2</v>
      </c>
      <c r="F215" s="355">
        <v>3.0629790554800002E-2</v>
      </c>
      <c r="G215" s="355">
        <v>4.0854521161629999E-2</v>
      </c>
      <c r="H215" s="355">
        <v>4.0854521161629999E-2</v>
      </c>
      <c r="I215" s="355">
        <v>7.7058629017739994E-2</v>
      </c>
      <c r="J215" s="355">
        <v>7.7058629017739994E-2</v>
      </c>
      <c r="K215" s="355">
        <v>4.8315015512089998E-2</v>
      </c>
      <c r="L215" s="355">
        <v>4.8315015512089998E-2</v>
      </c>
      <c r="M215" s="401" t="s">
        <v>1380</v>
      </c>
      <c r="N215" s="401" t="s">
        <v>1380</v>
      </c>
      <c r="O215" s="355">
        <v>1.7856079995000001E-4</v>
      </c>
      <c r="P215" s="355">
        <v>1.7856079995000001E-4</v>
      </c>
      <c r="Q215" s="355">
        <v>1.9157464533999999E-4</v>
      </c>
      <c r="R215" s="355">
        <v>1.9157464533999999E-4</v>
      </c>
      <c r="S215" s="355">
        <v>8.9573854480000002E-4</v>
      </c>
      <c r="T215" s="355">
        <v>8.9573854480000002E-4</v>
      </c>
      <c r="U215" s="355">
        <v>4.1213419734000001E-4</v>
      </c>
      <c r="V215" s="355">
        <v>4.1213419734000001E-4</v>
      </c>
      <c r="W215" s="401" t="s">
        <v>1380</v>
      </c>
      <c r="X215" s="401" t="s">
        <v>1380</v>
      </c>
      <c r="Y215" s="355">
        <v>0</v>
      </c>
      <c r="Z215" s="355">
        <v>0</v>
      </c>
      <c r="AA215" s="355">
        <v>7.1226470704E-4</v>
      </c>
      <c r="AB215" s="355">
        <v>7.1226470704E-4</v>
      </c>
      <c r="AC215" s="355">
        <v>0</v>
      </c>
      <c r="AD215" s="355">
        <v>0</v>
      </c>
      <c r="AE215" s="356">
        <v>1.9465621697999999E-4</v>
      </c>
      <c r="AF215" s="356">
        <v>1.9465621697999999E-4</v>
      </c>
      <c r="AG215" s="360">
        <v>230</v>
      </c>
      <c r="AH215" s="358">
        <v>34</v>
      </c>
      <c r="AI215" s="202" t="s">
        <v>2481</v>
      </c>
      <c r="AJ215" s="361"/>
    </row>
    <row r="216" spans="2:36" x14ac:dyDescent="0.2">
      <c r="B216" s="283">
        <v>41479</v>
      </c>
      <c r="C216" s="401" t="s">
        <v>1380</v>
      </c>
      <c r="D216" s="401" t="s">
        <v>1380</v>
      </c>
      <c r="E216" s="355">
        <v>5.359800011904E-2</v>
      </c>
      <c r="F216" s="355">
        <v>5.359800011904E-2</v>
      </c>
      <c r="G216" s="355">
        <v>0.20241580539946</v>
      </c>
      <c r="H216" s="355">
        <v>0.20241580539946</v>
      </c>
      <c r="I216" s="355">
        <v>0.14173178909124001</v>
      </c>
      <c r="J216" s="355">
        <v>0.14173178909124001</v>
      </c>
      <c r="K216" s="355">
        <v>0.12253541736307</v>
      </c>
      <c r="L216" s="355">
        <v>0.12253541736307</v>
      </c>
      <c r="M216" s="401" t="s">
        <v>1380</v>
      </c>
      <c r="N216" s="401" t="s">
        <v>1380</v>
      </c>
      <c r="O216" s="355">
        <v>5.0261558504999997E-4</v>
      </c>
      <c r="P216" s="355">
        <v>5.0261558504999997E-4</v>
      </c>
      <c r="Q216" s="355">
        <v>1.03155578261E-3</v>
      </c>
      <c r="R216" s="355">
        <v>1.03155578261E-3</v>
      </c>
      <c r="S216" s="355">
        <v>1.4063932292200001E-3</v>
      </c>
      <c r="T216" s="355">
        <v>1.4063932292200001E-3</v>
      </c>
      <c r="U216" s="355">
        <v>9.3703475486000003E-4</v>
      </c>
      <c r="V216" s="355">
        <v>9.3703475486000003E-4</v>
      </c>
      <c r="W216" s="401" t="s">
        <v>1380</v>
      </c>
      <c r="X216" s="401" t="s">
        <v>1380</v>
      </c>
      <c r="Y216" s="355">
        <v>0</v>
      </c>
      <c r="Z216" s="355">
        <v>0</v>
      </c>
      <c r="AA216" s="355">
        <v>1.5522458443E-3</v>
      </c>
      <c r="AB216" s="355">
        <v>1.5522458443E-3</v>
      </c>
      <c r="AC216" s="355">
        <v>0</v>
      </c>
      <c r="AD216" s="355">
        <v>0</v>
      </c>
      <c r="AE216" s="356">
        <v>4.2421630736000002E-4</v>
      </c>
      <c r="AF216" s="356">
        <v>4.2421630736000002E-4</v>
      </c>
      <c r="AG216" s="360">
        <v>231</v>
      </c>
      <c r="AH216" s="358">
        <v>29</v>
      </c>
      <c r="AI216" s="202" t="s">
        <v>2481</v>
      </c>
      <c r="AJ216" s="361"/>
    </row>
    <row r="217" spans="2:36" x14ac:dyDescent="0.2">
      <c r="B217" s="283">
        <v>41480</v>
      </c>
      <c r="C217" s="401" t="s">
        <v>1380</v>
      </c>
      <c r="D217" s="401" t="s">
        <v>1380</v>
      </c>
      <c r="E217" s="355">
        <v>5.8399301628869998E-2</v>
      </c>
      <c r="F217" s="355">
        <v>5.8399301628869998E-2</v>
      </c>
      <c r="G217" s="355">
        <v>0.22399005776712</v>
      </c>
      <c r="H217" s="355">
        <v>0.22399005776712</v>
      </c>
      <c r="I217" s="355">
        <v>2.8998488964420002E-2</v>
      </c>
      <c r="J217" s="355">
        <v>2.8998488964420002E-2</v>
      </c>
      <c r="K217" s="355">
        <v>9.4224348673590003E-2</v>
      </c>
      <c r="L217" s="355">
        <v>9.4224348673590003E-2</v>
      </c>
      <c r="M217" s="401" t="s">
        <v>1380</v>
      </c>
      <c r="N217" s="401" t="s">
        <v>1380</v>
      </c>
      <c r="O217" s="355">
        <v>4.3648195544000002E-4</v>
      </c>
      <c r="P217" s="355">
        <v>4.3648195544000002E-4</v>
      </c>
      <c r="Q217" s="355">
        <v>1.2133060871600001E-3</v>
      </c>
      <c r="R217" s="355">
        <v>1.2133060871600001E-3</v>
      </c>
      <c r="S217" s="355">
        <v>3.8089816625E-4</v>
      </c>
      <c r="T217" s="355">
        <v>3.8089816625E-4</v>
      </c>
      <c r="U217" s="355">
        <v>6.3095463436000005E-4</v>
      </c>
      <c r="V217" s="355">
        <v>6.3095463436000005E-4</v>
      </c>
      <c r="W217" s="401" t="s">
        <v>1380</v>
      </c>
      <c r="X217" s="401" t="s">
        <v>1380</v>
      </c>
      <c r="Y217" s="355">
        <v>0</v>
      </c>
      <c r="Z217" s="355">
        <v>0</v>
      </c>
      <c r="AA217" s="355">
        <v>2.46590953747E-3</v>
      </c>
      <c r="AB217" s="355">
        <v>2.46590953747E-3</v>
      </c>
      <c r="AC217" s="355">
        <v>0</v>
      </c>
      <c r="AD217" s="355">
        <v>0</v>
      </c>
      <c r="AE217" s="356">
        <v>6.7391324776999999E-4</v>
      </c>
      <c r="AF217" s="356">
        <v>6.7391324776999999E-4</v>
      </c>
      <c r="AG217" s="360">
        <v>242</v>
      </c>
      <c r="AH217" s="358">
        <v>22</v>
      </c>
      <c r="AI217" s="202" t="s">
        <v>2481</v>
      </c>
      <c r="AJ217" s="361"/>
    </row>
    <row r="218" spans="2:36" x14ac:dyDescent="0.2">
      <c r="B218" s="283">
        <v>41481</v>
      </c>
      <c r="C218" s="401" t="s">
        <v>1380</v>
      </c>
      <c r="D218" s="401" t="s">
        <v>1380</v>
      </c>
      <c r="E218" s="355">
        <v>0</v>
      </c>
      <c r="F218" s="355">
        <v>0</v>
      </c>
      <c r="G218" s="355">
        <v>0.41157110857861001</v>
      </c>
      <c r="H218" s="355">
        <v>0.41157110857861001</v>
      </c>
      <c r="I218" s="355">
        <v>1.304262292337E-2</v>
      </c>
      <c r="J218" s="355">
        <v>1.304262292337E-2</v>
      </c>
      <c r="K218" s="355">
        <v>0.11666216943683</v>
      </c>
      <c r="L218" s="355">
        <v>0.11666216943683</v>
      </c>
      <c r="M218" s="401" t="s">
        <v>1380</v>
      </c>
      <c r="N218" s="401" t="s">
        <v>1380</v>
      </c>
      <c r="O218" s="355">
        <v>0</v>
      </c>
      <c r="P218" s="355">
        <v>0</v>
      </c>
      <c r="Q218" s="355">
        <v>3.0799308366400002E-3</v>
      </c>
      <c r="R218" s="355">
        <v>3.0799308366400002E-3</v>
      </c>
      <c r="S218" s="355">
        <v>8.7899576830000005E-5</v>
      </c>
      <c r="T218" s="355">
        <v>8.7899576830000005E-5</v>
      </c>
      <c r="U218" s="355">
        <v>8.6991192141999999E-4</v>
      </c>
      <c r="V218" s="355">
        <v>8.6991192141999999E-4</v>
      </c>
      <c r="W218" s="401" t="s">
        <v>1380</v>
      </c>
      <c r="X218" s="401" t="s">
        <v>1380</v>
      </c>
      <c r="Y218" s="355">
        <v>0</v>
      </c>
      <c r="Z218" s="355">
        <v>0</v>
      </c>
      <c r="AA218" s="355">
        <v>1.6996109561E-3</v>
      </c>
      <c r="AB218" s="355">
        <v>1.6996109561E-3</v>
      </c>
      <c r="AC218" s="355">
        <v>1.053539213676E-2</v>
      </c>
      <c r="AD218" s="355">
        <v>1.053539213676E-2</v>
      </c>
      <c r="AE218" s="356">
        <v>3.8434534429300001E-3</v>
      </c>
      <c r="AF218" s="356">
        <v>3.8434534429300001E-3</v>
      </c>
      <c r="AG218" s="360">
        <v>204</v>
      </c>
      <c r="AH218" s="358">
        <v>23</v>
      </c>
      <c r="AI218" s="202" t="s">
        <v>2481</v>
      </c>
      <c r="AJ218" s="361"/>
    </row>
    <row r="219" spans="2:36" x14ac:dyDescent="0.2">
      <c r="B219" s="283">
        <v>41482</v>
      </c>
      <c r="C219" s="401" t="s">
        <v>1380</v>
      </c>
      <c r="D219" s="401" t="s">
        <v>1380</v>
      </c>
      <c r="E219" s="355">
        <v>1.7588238795310001E-2</v>
      </c>
      <c r="F219" s="355">
        <v>1.7588238795310001E-2</v>
      </c>
      <c r="G219" s="355">
        <v>0.21291311353007999</v>
      </c>
      <c r="H219" s="355">
        <v>0.21291311353007999</v>
      </c>
      <c r="I219" s="355">
        <v>2.5130907584059999E-2</v>
      </c>
      <c r="J219" s="355">
        <v>2.5130907584059999E-2</v>
      </c>
      <c r="K219" s="355">
        <v>7.3388078716289995E-2</v>
      </c>
      <c r="L219" s="355">
        <v>7.3388078716289995E-2</v>
      </c>
      <c r="M219" s="401" t="s">
        <v>1380</v>
      </c>
      <c r="N219" s="401" t="s">
        <v>1380</v>
      </c>
      <c r="O219" s="355">
        <v>1.7194743699E-4</v>
      </c>
      <c r="P219" s="355">
        <v>1.7194743699E-4</v>
      </c>
      <c r="Q219" s="355">
        <v>5.6489959523999998E-4</v>
      </c>
      <c r="R219" s="355">
        <v>5.6489959523999998E-4</v>
      </c>
      <c r="S219" s="355">
        <v>1.4649929471E-4</v>
      </c>
      <c r="T219" s="355">
        <v>1.4649929471E-4</v>
      </c>
      <c r="U219" s="355">
        <v>2.7117624710999998E-4</v>
      </c>
      <c r="V219" s="355">
        <v>2.7117624710999998E-4</v>
      </c>
      <c r="W219" s="401" t="s">
        <v>1380</v>
      </c>
      <c r="X219" s="401" t="s">
        <v>1380</v>
      </c>
      <c r="Y219" s="355">
        <v>0</v>
      </c>
      <c r="Z219" s="355">
        <v>0</v>
      </c>
      <c r="AA219" s="355">
        <v>1.7683813415999999E-4</v>
      </c>
      <c r="AB219" s="355">
        <v>1.7683813415999999E-4</v>
      </c>
      <c r="AC219" s="355">
        <v>0</v>
      </c>
      <c r="AD219" s="355">
        <v>0</v>
      </c>
      <c r="AE219" s="356">
        <v>4.8328440079999998E-5</v>
      </c>
      <c r="AF219" s="356">
        <v>4.8328440079999998E-5</v>
      </c>
      <c r="AG219" s="360">
        <v>126</v>
      </c>
      <c r="AH219" s="358">
        <v>6</v>
      </c>
      <c r="AI219" s="202" t="s">
        <v>2481</v>
      </c>
      <c r="AJ219" s="361"/>
    </row>
    <row r="220" spans="2:36" x14ac:dyDescent="0.2">
      <c r="B220" s="283">
        <v>41483</v>
      </c>
      <c r="C220" s="401" t="s">
        <v>1380</v>
      </c>
      <c r="D220" s="401" t="s">
        <v>1380</v>
      </c>
      <c r="E220" s="355">
        <v>0</v>
      </c>
      <c r="F220" s="355">
        <v>0</v>
      </c>
      <c r="G220" s="355">
        <v>0.6341071639093</v>
      </c>
      <c r="H220" s="355">
        <v>0.6341071639093</v>
      </c>
      <c r="I220" s="355">
        <v>1.1719943576839999E-2</v>
      </c>
      <c r="J220" s="355">
        <v>1.1719943576839999E-2</v>
      </c>
      <c r="K220" s="355">
        <v>0.17705526759859999</v>
      </c>
      <c r="L220" s="355">
        <v>0.17705526759859999</v>
      </c>
      <c r="M220" s="401" t="s">
        <v>1380</v>
      </c>
      <c r="N220" s="401" t="s">
        <v>1380</v>
      </c>
      <c r="O220" s="355">
        <v>0</v>
      </c>
      <c r="P220" s="355">
        <v>0</v>
      </c>
      <c r="Q220" s="355">
        <v>3.2371202892300002E-3</v>
      </c>
      <c r="R220" s="355">
        <v>3.2371202892300002E-3</v>
      </c>
      <c r="S220" s="355">
        <v>1.6742776537999999E-4</v>
      </c>
      <c r="T220" s="355">
        <v>1.6742776537999999E-4</v>
      </c>
      <c r="U220" s="355">
        <v>9.3837721153000001E-4</v>
      </c>
      <c r="V220" s="355">
        <v>9.3837721153000001E-4</v>
      </c>
      <c r="W220" s="401" t="s">
        <v>1380</v>
      </c>
      <c r="X220" s="401" t="s">
        <v>1380</v>
      </c>
      <c r="Y220" s="355">
        <v>0</v>
      </c>
      <c r="Z220" s="355">
        <v>0</v>
      </c>
      <c r="AA220" s="355">
        <v>9.007938067356E-2</v>
      </c>
      <c r="AB220" s="355">
        <v>9.007938067356E-2</v>
      </c>
      <c r="AC220" s="355">
        <v>1.347374941923E-2</v>
      </c>
      <c r="AD220" s="355">
        <v>1.347374941923E-2</v>
      </c>
      <c r="AE220" s="356">
        <v>2.8939338410500001E-2</v>
      </c>
      <c r="AF220" s="356">
        <v>2.8939338410500001E-2</v>
      </c>
      <c r="AG220" s="360">
        <v>171</v>
      </c>
      <c r="AH220" s="358">
        <v>7</v>
      </c>
      <c r="AI220" s="202" t="s">
        <v>2481</v>
      </c>
      <c r="AJ220" s="361"/>
    </row>
    <row r="221" spans="2:36" x14ac:dyDescent="0.2">
      <c r="B221" s="283">
        <v>41484</v>
      </c>
      <c r="C221" s="401" t="s">
        <v>1380</v>
      </c>
      <c r="D221" s="401" t="s">
        <v>1380</v>
      </c>
      <c r="E221" s="355">
        <v>1.9046485328300001E-3</v>
      </c>
      <c r="F221" s="355">
        <v>1.9046485328300001E-3</v>
      </c>
      <c r="G221" s="355">
        <v>0.53185542500098004</v>
      </c>
      <c r="H221" s="355">
        <v>0.53185542500098004</v>
      </c>
      <c r="I221" s="355">
        <v>2.9714242661429999E-2</v>
      </c>
      <c r="J221" s="355">
        <v>2.9714242661429999E-2</v>
      </c>
      <c r="K221" s="355">
        <v>0.15565516584038</v>
      </c>
      <c r="L221" s="355">
        <v>0.15565516584038</v>
      </c>
      <c r="M221" s="401" t="s">
        <v>1380</v>
      </c>
      <c r="N221" s="401" t="s">
        <v>1380</v>
      </c>
      <c r="O221" s="355">
        <v>1.3226725920000001E-5</v>
      </c>
      <c r="P221" s="355">
        <v>1.3226725920000001E-5</v>
      </c>
      <c r="Q221" s="355">
        <v>3.1879985852900001E-3</v>
      </c>
      <c r="R221" s="355">
        <v>3.1879985852900001E-3</v>
      </c>
      <c r="S221" s="355">
        <v>3.0555567182000002E-4</v>
      </c>
      <c r="T221" s="355">
        <v>3.0555567182000002E-4</v>
      </c>
      <c r="U221" s="355">
        <v>9.7462354159000004E-4</v>
      </c>
      <c r="V221" s="355">
        <v>9.7462354159000004E-4</v>
      </c>
      <c r="W221" s="401" t="s">
        <v>1380</v>
      </c>
      <c r="X221" s="401" t="s">
        <v>1380</v>
      </c>
      <c r="Y221" s="355">
        <v>0</v>
      </c>
      <c r="Z221" s="355">
        <v>0</v>
      </c>
      <c r="AA221" s="355">
        <v>2.6481510590639998E-2</v>
      </c>
      <c r="AB221" s="355">
        <v>2.6481510590639998E-2</v>
      </c>
      <c r="AC221" s="355">
        <v>0</v>
      </c>
      <c r="AD221" s="355">
        <v>0</v>
      </c>
      <c r="AE221" s="356">
        <v>7.2371839017999996E-3</v>
      </c>
      <c r="AF221" s="356">
        <v>7.2371839017999996E-3</v>
      </c>
      <c r="AG221" s="360">
        <v>273</v>
      </c>
      <c r="AH221" s="358">
        <v>21</v>
      </c>
      <c r="AI221" s="202" t="s">
        <v>2481</v>
      </c>
      <c r="AJ221" s="361"/>
    </row>
    <row r="222" spans="2:36" x14ac:dyDescent="0.2">
      <c r="B222" s="283">
        <v>41485</v>
      </c>
      <c r="C222" s="401" t="s">
        <v>1380</v>
      </c>
      <c r="D222" s="401" t="s">
        <v>1380</v>
      </c>
      <c r="E222" s="355">
        <v>8.0782228571100005E-3</v>
      </c>
      <c r="F222" s="355">
        <v>8.0782228571100005E-3</v>
      </c>
      <c r="G222" s="355">
        <v>0.80870043620072996</v>
      </c>
      <c r="H222" s="355">
        <v>0.80870043620072996</v>
      </c>
      <c r="I222" s="355">
        <v>0.51254661816841995</v>
      </c>
      <c r="J222" s="355">
        <v>0.51254661816841995</v>
      </c>
      <c r="K222" s="355">
        <v>0.38867745196353998</v>
      </c>
      <c r="L222" s="355">
        <v>0.38867745196353998</v>
      </c>
      <c r="M222" s="401" t="s">
        <v>1380</v>
      </c>
      <c r="N222" s="401" t="s">
        <v>1380</v>
      </c>
      <c r="O222" s="355">
        <v>4.960022221E-5</v>
      </c>
      <c r="P222" s="355">
        <v>4.960022221E-5</v>
      </c>
      <c r="Q222" s="355">
        <v>9.4362793256599995E-3</v>
      </c>
      <c r="R222" s="355">
        <v>9.4362793256599995E-3</v>
      </c>
      <c r="S222" s="355">
        <v>7.2161366880299999E-3</v>
      </c>
      <c r="T222" s="355">
        <v>7.2161366880299999E-3</v>
      </c>
      <c r="U222" s="355">
        <v>4.9133914080100004E-3</v>
      </c>
      <c r="V222" s="355">
        <v>4.9133914080100004E-3</v>
      </c>
      <c r="W222" s="401" t="s">
        <v>1380</v>
      </c>
      <c r="X222" s="401" t="s">
        <v>1380</v>
      </c>
      <c r="Y222" s="355">
        <v>6.3653618501499998E-3</v>
      </c>
      <c r="Z222" s="355">
        <v>6.3653618501499998E-3</v>
      </c>
      <c r="AA222" s="355">
        <v>0</v>
      </c>
      <c r="AB222" s="355">
        <v>0</v>
      </c>
      <c r="AC222" s="355">
        <v>6.6510679798599997E-3</v>
      </c>
      <c r="AD222" s="355">
        <v>6.6510679798599997E-3</v>
      </c>
      <c r="AE222" s="356">
        <v>4.7173927343599998E-3</v>
      </c>
      <c r="AF222" s="356">
        <v>4.7173927343599998E-3</v>
      </c>
      <c r="AG222" s="360">
        <v>259</v>
      </c>
      <c r="AH222" s="358">
        <v>52</v>
      </c>
      <c r="AI222" s="202" t="s">
        <v>2481</v>
      </c>
      <c r="AJ222" s="361"/>
    </row>
    <row r="223" spans="2:36" x14ac:dyDescent="0.2">
      <c r="B223" s="283">
        <v>41486</v>
      </c>
      <c r="C223" s="401" t="s">
        <v>1380</v>
      </c>
      <c r="D223" s="401" t="s">
        <v>1380</v>
      </c>
      <c r="E223" s="355">
        <v>2.7471909740819998E-2</v>
      </c>
      <c r="F223" s="355">
        <v>2.7471909740819998E-2</v>
      </c>
      <c r="G223" s="355">
        <v>0.29086434550242002</v>
      </c>
      <c r="H223" s="355">
        <v>0.29086434550242002</v>
      </c>
      <c r="I223" s="355">
        <v>2.3289202164840001E-2</v>
      </c>
      <c r="J223" s="355">
        <v>2.3289202164840001E-2</v>
      </c>
      <c r="K223" s="355">
        <v>9.8113445643259994E-2</v>
      </c>
      <c r="L223" s="355">
        <v>9.8113445643259994E-2</v>
      </c>
      <c r="M223" s="401" t="s">
        <v>1380</v>
      </c>
      <c r="N223" s="401" t="s">
        <v>1380</v>
      </c>
      <c r="O223" s="355">
        <v>1.9178752587000001E-4</v>
      </c>
      <c r="P223" s="355">
        <v>1.9178752587000001E-4</v>
      </c>
      <c r="Q223" s="355">
        <v>5.1184815498900001E-3</v>
      </c>
      <c r="R223" s="355">
        <v>5.1184815498900001E-3</v>
      </c>
      <c r="S223" s="355">
        <v>2.0509901258999999E-4</v>
      </c>
      <c r="T223" s="355">
        <v>2.0509901258999999E-4</v>
      </c>
      <c r="U223" s="355">
        <v>1.54248271251E-3</v>
      </c>
      <c r="V223" s="355">
        <v>1.54248271251E-3</v>
      </c>
      <c r="W223" s="401" t="s">
        <v>1380</v>
      </c>
      <c r="X223" s="401" t="s">
        <v>1380</v>
      </c>
      <c r="Y223" s="355">
        <v>0</v>
      </c>
      <c r="Z223" s="355">
        <v>0</v>
      </c>
      <c r="AA223" s="355">
        <v>1.7654340393760001E-2</v>
      </c>
      <c r="AB223" s="355">
        <v>1.7654340393760001E-2</v>
      </c>
      <c r="AC223" s="355">
        <v>0</v>
      </c>
      <c r="AD223" s="355">
        <v>0</v>
      </c>
      <c r="AE223" s="356">
        <v>4.8247892678600001E-3</v>
      </c>
      <c r="AF223" s="356">
        <v>4.8247892678600001E-3</v>
      </c>
      <c r="AG223" s="360">
        <v>226</v>
      </c>
      <c r="AH223" s="358">
        <v>30</v>
      </c>
      <c r="AI223" s="202" t="s">
        <v>2481</v>
      </c>
      <c r="AJ223" s="361"/>
    </row>
    <row r="224" spans="2:36" x14ac:dyDescent="0.2">
      <c r="B224" s="283">
        <v>41487</v>
      </c>
      <c r="C224" s="401" t="s">
        <v>1380</v>
      </c>
      <c r="D224" s="401" t="s">
        <v>1380</v>
      </c>
      <c r="E224" s="355">
        <v>0.52091476036479001</v>
      </c>
      <c r="F224" s="355">
        <v>0.52091476036479001</v>
      </c>
      <c r="G224" s="355">
        <v>0.84960899123668998</v>
      </c>
      <c r="H224" s="355">
        <v>0.84960899123668998</v>
      </c>
      <c r="I224" s="355">
        <v>9.2076899572639995E-2</v>
      </c>
      <c r="J224" s="355">
        <v>9.2076899572639995E-2</v>
      </c>
      <c r="K224" s="355">
        <v>0.47320523611798998</v>
      </c>
      <c r="L224" s="355">
        <v>0.47320523611798998</v>
      </c>
      <c r="M224" s="401" t="s">
        <v>1380</v>
      </c>
      <c r="N224" s="401" t="s">
        <v>1380</v>
      </c>
      <c r="O224" s="355">
        <v>2.72139885853E-3</v>
      </c>
      <c r="P224" s="355">
        <v>2.72139885853E-3</v>
      </c>
      <c r="Q224" s="355">
        <v>9.3675089401499996E-3</v>
      </c>
      <c r="R224" s="355">
        <v>9.3675089401499996E-3</v>
      </c>
      <c r="S224" s="355">
        <v>6.4041120259000002E-4</v>
      </c>
      <c r="T224" s="355">
        <v>6.4041120259000002E-4</v>
      </c>
      <c r="U224" s="355">
        <v>3.8703025763100001E-3</v>
      </c>
      <c r="V224" s="355">
        <v>3.8703025763100001E-3</v>
      </c>
      <c r="W224" s="401" t="s">
        <v>1380</v>
      </c>
      <c r="X224" s="401" t="s">
        <v>1380</v>
      </c>
      <c r="Y224" s="355">
        <v>0</v>
      </c>
      <c r="Z224" s="355">
        <v>0</v>
      </c>
      <c r="AA224" s="355">
        <v>0</v>
      </c>
      <c r="AB224" s="355">
        <v>0</v>
      </c>
      <c r="AC224" s="355">
        <v>0</v>
      </c>
      <c r="AD224" s="355">
        <v>0</v>
      </c>
      <c r="AE224" s="355">
        <v>0</v>
      </c>
      <c r="AF224" s="355">
        <v>0</v>
      </c>
      <c r="AG224" s="360">
        <v>244</v>
      </c>
      <c r="AH224" s="358">
        <v>20</v>
      </c>
      <c r="AI224" s="202" t="s">
        <v>2481</v>
      </c>
      <c r="AJ224" s="361"/>
    </row>
    <row r="225" spans="2:36" x14ac:dyDescent="0.2">
      <c r="B225" s="283">
        <v>41488</v>
      </c>
      <c r="C225" s="401" t="s">
        <v>1380</v>
      </c>
      <c r="D225" s="401" t="s">
        <v>1380</v>
      </c>
      <c r="E225" s="355">
        <v>0.29504526846946999</v>
      </c>
      <c r="F225" s="355">
        <v>0.29504526846946999</v>
      </c>
      <c r="G225" s="355">
        <v>0.79619405037921998</v>
      </c>
      <c r="H225" s="355">
        <v>0.79619405037921998</v>
      </c>
      <c r="I225" s="355">
        <v>0.29697918454306999</v>
      </c>
      <c r="J225" s="355">
        <v>0.29697918454306999</v>
      </c>
      <c r="K225" s="355">
        <v>0.43262545593184998</v>
      </c>
      <c r="L225" s="355">
        <v>0.43262545593184998</v>
      </c>
      <c r="M225" s="401" t="s">
        <v>1380</v>
      </c>
      <c r="N225" s="401" t="s">
        <v>1380</v>
      </c>
      <c r="O225" s="355">
        <v>2.56267814746E-3</v>
      </c>
      <c r="P225" s="355">
        <v>2.56267814746E-3</v>
      </c>
      <c r="Q225" s="355">
        <v>8.7927850041299993E-3</v>
      </c>
      <c r="R225" s="355">
        <v>8.7927850041299993E-3</v>
      </c>
      <c r="S225" s="355">
        <v>1.0280064794550001E-2</v>
      </c>
      <c r="T225" s="355">
        <v>1.0280064794550001E-2</v>
      </c>
      <c r="U225" s="355">
        <v>6.7404749343199996E-3</v>
      </c>
      <c r="V225" s="355">
        <v>6.7404749343199996E-3</v>
      </c>
      <c r="W225" s="401" t="s">
        <v>1380</v>
      </c>
      <c r="X225" s="401" t="s">
        <v>1380</v>
      </c>
      <c r="Y225" s="355">
        <v>9.4604157160000004E-3</v>
      </c>
      <c r="Z225" s="355">
        <v>9.4604157160000004E-3</v>
      </c>
      <c r="AA225" s="355">
        <v>7.9773647188299997E-3</v>
      </c>
      <c r="AB225" s="355">
        <v>7.9773647188299997E-3</v>
      </c>
      <c r="AC225" s="355">
        <v>1.1025118350499999E-2</v>
      </c>
      <c r="AD225" s="355">
        <v>1.1025118350499999E-2</v>
      </c>
      <c r="AE225" s="356">
        <v>9.5569490255800003E-3</v>
      </c>
      <c r="AF225" s="356">
        <v>9.5569490255800003E-3</v>
      </c>
      <c r="AG225" s="360">
        <v>277</v>
      </c>
      <c r="AH225" s="358">
        <v>46</v>
      </c>
      <c r="AI225" s="202" t="s">
        <v>2481</v>
      </c>
      <c r="AJ225" s="361"/>
    </row>
    <row r="226" spans="2:36" x14ac:dyDescent="0.2">
      <c r="B226" s="283">
        <v>41489</v>
      </c>
      <c r="C226" s="401" t="s">
        <v>1380</v>
      </c>
      <c r="D226" s="401" t="s">
        <v>1380</v>
      </c>
      <c r="E226" s="355">
        <v>4.2676031188619998E-2</v>
      </c>
      <c r="F226" s="355">
        <v>4.2676031188619998E-2</v>
      </c>
      <c r="G226" s="355">
        <v>1.38082583408654</v>
      </c>
      <c r="H226" s="355">
        <v>1.38082583408654</v>
      </c>
      <c r="I226" s="355">
        <v>2.5645747962609999E-2</v>
      </c>
      <c r="J226" s="355">
        <v>2.5645747962609999E-2</v>
      </c>
      <c r="K226" s="355">
        <v>0.40291957476342999</v>
      </c>
      <c r="L226" s="355">
        <v>0.40291957476342999</v>
      </c>
      <c r="M226" s="401" t="s">
        <v>1380</v>
      </c>
      <c r="N226" s="401" t="s">
        <v>1380</v>
      </c>
      <c r="O226" s="355">
        <v>1.2234721477999999E-4</v>
      </c>
      <c r="P226" s="355">
        <v>1.2234721477999999E-4</v>
      </c>
      <c r="Q226" s="355">
        <v>1.887255865131E-2</v>
      </c>
      <c r="R226" s="355">
        <v>1.887255865131E-2</v>
      </c>
      <c r="S226" s="355">
        <v>2.3021317739999999E-4</v>
      </c>
      <c r="T226" s="355">
        <v>2.3021317739999999E-4</v>
      </c>
      <c r="U226" s="355">
        <v>5.2812245352800002E-3</v>
      </c>
      <c r="V226" s="355">
        <v>5.2812245352800002E-3</v>
      </c>
      <c r="W226" s="401" t="s">
        <v>1380</v>
      </c>
      <c r="X226" s="401" t="s">
        <v>1380</v>
      </c>
      <c r="Y226" s="355">
        <v>3.2140943991399999E-3</v>
      </c>
      <c r="Z226" s="355">
        <v>3.2140943991399999E-3</v>
      </c>
      <c r="AA226" s="355">
        <v>0</v>
      </c>
      <c r="AB226" s="355">
        <v>0</v>
      </c>
      <c r="AC226" s="355">
        <v>0</v>
      </c>
      <c r="AD226" s="355">
        <v>0</v>
      </c>
      <c r="AE226" s="356">
        <v>1.30486788213E-3</v>
      </c>
      <c r="AF226" s="356">
        <v>1.30486788213E-3</v>
      </c>
      <c r="AG226" s="360">
        <v>256</v>
      </c>
      <c r="AH226" s="358">
        <v>53</v>
      </c>
      <c r="AI226" s="202" t="s">
        <v>2481</v>
      </c>
      <c r="AJ226" s="361"/>
    </row>
    <row r="227" spans="2:36" x14ac:dyDescent="0.2">
      <c r="B227" s="283">
        <v>41490</v>
      </c>
      <c r="C227" s="401" t="s">
        <v>1380</v>
      </c>
      <c r="D227" s="401" t="s">
        <v>1380</v>
      </c>
      <c r="E227" s="355">
        <v>4.3978863692000002E-4</v>
      </c>
      <c r="F227" s="355">
        <v>4.3978863692000002E-4</v>
      </c>
      <c r="G227" s="355">
        <v>0.47706998860375999</v>
      </c>
      <c r="H227" s="355">
        <v>0.47706998860375999</v>
      </c>
      <c r="I227" s="355">
        <v>4.3196363468900002E-3</v>
      </c>
      <c r="J227" s="355">
        <v>4.3196363468900002E-3</v>
      </c>
      <c r="K227" s="355">
        <v>0.13194335369839999</v>
      </c>
      <c r="L227" s="355">
        <v>0.13194335369839999</v>
      </c>
      <c r="M227" s="401" t="s">
        <v>1380</v>
      </c>
      <c r="N227" s="401" t="s">
        <v>1380</v>
      </c>
      <c r="O227" s="355">
        <v>6.6133629600000004E-6</v>
      </c>
      <c r="P227" s="355">
        <v>6.6133629600000004E-6</v>
      </c>
      <c r="Q227" s="355">
        <v>1.14060596534E-2</v>
      </c>
      <c r="R227" s="355">
        <v>1.14060596534E-2</v>
      </c>
      <c r="S227" s="355">
        <v>5.4414023749999998E-5</v>
      </c>
      <c r="T227" s="355">
        <v>5.4414023749999998E-5</v>
      </c>
      <c r="U227" s="355">
        <v>3.1373212351099998E-3</v>
      </c>
      <c r="V227" s="355">
        <v>3.1373212351099998E-3</v>
      </c>
      <c r="W227" s="401" t="s">
        <v>1380</v>
      </c>
      <c r="X227" s="401" t="s">
        <v>1380</v>
      </c>
      <c r="Y227" s="355">
        <v>0</v>
      </c>
      <c r="Z227" s="355">
        <v>0</v>
      </c>
      <c r="AA227" s="355">
        <v>5.4377726254600002E-3</v>
      </c>
      <c r="AB227" s="355">
        <v>5.4377726254600002E-3</v>
      </c>
      <c r="AC227" s="355">
        <v>3.5829541792099999E-3</v>
      </c>
      <c r="AD227" s="355">
        <v>3.5829541792099999E-3</v>
      </c>
      <c r="AE227" s="356">
        <v>2.6352424409600002E-3</v>
      </c>
      <c r="AF227" s="356">
        <v>2.6352424409600002E-3</v>
      </c>
      <c r="AG227" s="360">
        <v>134</v>
      </c>
      <c r="AH227" s="358">
        <v>24</v>
      </c>
      <c r="AI227" s="202" t="s">
        <v>2481</v>
      </c>
      <c r="AJ227" s="361"/>
    </row>
    <row r="228" spans="2:36" x14ac:dyDescent="0.2">
      <c r="B228" s="283">
        <v>41491</v>
      </c>
      <c r="C228" s="401" t="s">
        <v>1380</v>
      </c>
      <c r="D228" s="401" t="s">
        <v>1380</v>
      </c>
      <c r="E228" s="355">
        <v>0.1354350600824</v>
      </c>
      <c r="F228" s="355">
        <v>0.1354350600824</v>
      </c>
      <c r="G228" s="355">
        <v>6.0989507604039997E-2</v>
      </c>
      <c r="H228" s="355">
        <v>6.0989507604039997E-2</v>
      </c>
      <c r="I228" s="355">
        <v>6.0152610408150002E-2</v>
      </c>
      <c r="J228" s="355">
        <v>6.0152610408150002E-2</v>
      </c>
      <c r="K228" s="355">
        <v>9.094472703157E-2</v>
      </c>
      <c r="L228" s="355">
        <v>9.094472703157E-2</v>
      </c>
      <c r="M228" s="401" t="s">
        <v>1380</v>
      </c>
      <c r="N228" s="401" t="s">
        <v>1380</v>
      </c>
      <c r="O228" s="355">
        <v>3.6042828138999999E-4</v>
      </c>
      <c r="P228" s="355">
        <v>3.6042828138999999E-4</v>
      </c>
      <c r="Q228" s="355">
        <v>1.9157464533999999E-4</v>
      </c>
      <c r="R228" s="355">
        <v>1.9157464533999999E-4</v>
      </c>
      <c r="S228" s="355">
        <v>2.5532734220999999E-4</v>
      </c>
      <c r="T228" s="355">
        <v>2.5532734220999999E-4</v>
      </c>
      <c r="U228" s="355">
        <v>2.8057344378999997E-4</v>
      </c>
      <c r="V228" s="355">
        <v>2.8057344378999997E-4</v>
      </c>
      <c r="W228" s="401" t="s">
        <v>1380</v>
      </c>
      <c r="X228" s="401" t="s">
        <v>1380</v>
      </c>
      <c r="Y228" s="355">
        <v>0</v>
      </c>
      <c r="Z228" s="355">
        <v>0</v>
      </c>
      <c r="AA228" s="355">
        <v>1.7158211184029999E-2</v>
      </c>
      <c r="AB228" s="355">
        <v>1.7158211184029999E-2</v>
      </c>
      <c r="AC228" s="355">
        <v>0</v>
      </c>
      <c r="AD228" s="355">
        <v>0</v>
      </c>
      <c r="AE228" s="356">
        <v>4.6892011443100002E-3</v>
      </c>
      <c r="AF228" s="356">
        <v>4.6892011443100002E-3</v>
      </c>
      <c r="AG228" s="360">
        <v>253</v>
      </c>
      <c r="AH228" s="358">
        <v>58</v>
      </c>
      <c r="AI228" s="202" t="s">
        <v>2481</v>
      </c>
      <c r="AJ228" s="361"/>
    </row>
    <row r="229" spans="2:36" x14ac:dyDescent="0.2">
      <c r="B229" s="283">
        <v>41492</v>
      </c>
      <c r="C229" s="401" t="s">
        <v>1380</v>
      </c>
      <c r="D229" s="401" t="s">
        <v>1380</v>
      </c>
      <c r="E229" s="355">
        <v>1.4880066662699999E-3</v>
      </c>
      <c r="F229" s="355">
        <v>1.4880066662699999E-3</v>
      </c>
      <c r="G229" s="355">
        <v>0.96529551617085996</v>
      </c>
      <c r="H229" s="355">
        <v>0.96529551617085996</v>
      </c>
      <c r="I229" s="355">
        <v>3.1434562950749999E-2</v>
      </c>
      <c r="J229" s="355">
        <v>3.1434562950749999E-2</v>
      </c>
      <c r="K229" s="355">
        <v>0.27449345753741999</v>
      </c>
      <c r="L229" s="355">
        <v>0.27449345753741999</v>
      </c>
      <c r="M229" s="401" t="s">
        <v>1380</v>
      </c>
      <c r="N229" s="401" t="s">
        <v>1380</v>
      </c>
      <c r="O229" s="355">
        <v>1.3226725920000001E-5</v>
      </c>
      <c r="P229" s="355">
        <v>1.3226725920000001E-5</v>
      </c>
      <c r="Q229" s="355">
        <v>3.8265807364299999E-3</v>
      </c>
      <c r="R229" s="355">
        <v>3.8265807364299999E-3</v>
      </c>
      <c r="S229" s="355">
        <v>2.3021317739999999E-4</v>
      </c>
      <c r="T229" s="355">
        <v>2.3021317739999999E-4</v>
      </c>
      <c r="U229" s="355">
        <v>1.1249786885000001E-3</v>
      </c>
      <c r="V229" s="355">
        <v>1.1249786885000001E-3</v>
      </c>
      <c r="W229" s="401" t="s">
        <v>1380</v>
      </c>
      <c r="X229" s="401" t="s">
        <v>1380</v>
      </c>
      <c r="Y229" s="355">
        <v>0</v>
      </c>
      <c r="Z229" s="355">
        <v>0</v>
      </c>
      <c r="AA229" s="355">
        <v>7.1717687743E-4</v>
      </c>
      <c r="AB229" s="355">
        <v>7.1717687743E-4</v>
      </c>
      <c r="AC229" s="355">
        <v>0</v>
      </c>
      <c r="AD229" s="355">
        <v>0</v>
      </c>
      <c r="AE229" s="356">
        <v>1.9599867365E-4</v>
      </c>
      <c r="AF229" s="356">
        <v>1.9599867365E-4</v>
      </c>
      <c r="AG229" s="360">
        <v>233</v>
      </c>
      <c r="AH229" s="358">
        <v>22</v>
      </c>
      <c r="AI229" s="202" t="s">
        <v>2481</v>
      </c>
      <c r="AJ229" s="361"/>
    </row>
    <row r="230" spans="2:36" x14ac:dyDescent="0.2">
      <c r="B230" s="283">
        <v>41493</v>
      </c>
      <c r="C230" s="401" t="s">
        <v>1380</v>
      </c>
      <c r="D230" s="401" t="s">
        <v>1380</v>
      </c>
      <c r="E230" s="355">
        <v>0.19596717126626001</v>
      </c>
      <c r="F230" s="355">
        <v>0.19596717126626001</v>
      </c>
      <c r="G230" s="355">
        <v>5.0390222816049004</v>
      </c>
      <c r="H230" s="355">
        <v>5.0390222816049004</v>
      </c>
      <c r="I230" s="355">
        <v>1.73137470752462</v>
      </c>
      <c r="J230" s="355">
        <v>1.73137470752462</v>
      </c>
      <c r="K230" s="355">
        <v>2.0119787408561902</v>
      </c>
      <c r="L230" s="355">
        <v>2.0119787408561902</v>
      </c>
      <c r="M230" s="401" t="s">
        <v>1380</v>
      </c>
      <c r="N230" s="401" t="s">
        <v>1380</v>
      </c>
      <c r="O230" s="355">
        <v>2.73462558446E-3</v>
      </c>
      <c r="P230" s="355">
        <v>2.73462558446E-3</v>
      </c>
      <c r="Q230" s="355">
        <v>5.9122882854560001E-2</v>
      </c>
      <c r="R230" s="355">
        <v>5.9122882854560001E-2</v>
      </c>
      <c r="S230" s="355">
        <v>2.5047193701369999E-2</v>
      </c>
      <c r="T230" s="355">
        <v>2.5047193701369999E-2</v>
      </c>
      <c r="U230" s="355">
        <v>2.5301280837910001E-2</v>
      </c>
      <c r="V230" s="355">
        <v>2.5301280837910001E-2</v>
      </c>
      <c r="W230" s="401" t="s">
        <v>1380</v>
      </c>
      <c r="X230" s="401" t="s">
        <v>1380</v>
      </c>
      <c r="Y230" s="355">
        <v>0</v>
      </c>
      <c r="Z230" s="355">
        <v>0</v>
      </c>
      <c r="AA230" s="355">
        <v>9.5197862223399994E-3</v>
      </c>
      <c r="AB230" s="355">
        <v>9.5197862223399994E-3</v>
      </c>
      <c r="AC230" s="355">
        <v>2.36491718604E-3</v>
      </c>
      <c r="AD230" s="355">
        <v>2.36491718604E-3</v>
      </c>
      <c r="AE230" s="356">
        <v>3.3601690421399999E-3</v>
      </c>
      <c r="AF230" s="356">
        <v>3.3601690421399999E-3</v>
      </c>
      <c r="AG230" s="360">
        <v>461</v>
      </c>
      <c r="AH230" s="358">
        <v>121</v>
      </c>
      <c r="AI230" s="202" t="s">
        <v>2481</v>
      </c>
      <c r="AJ230" s="361"/>
    </row>
    <row r="231" spans="2:36" x14ac:dyDescent="0.2">
      <c r="B231" s="283">
        <v>41494</v>
      </c>
      <c r="C231" s="401" t="s">
        <v>1380</v>
      </c>
      <c r="D231" s="401" t="s">
        <v>1380</v>
      </c>
      <c r="E231" s="355">
        <v>0.18995893101601</v>
      </c>
      <c r="F231" s="355">
        <v>0.18995893101601</v>
      </c>
      <c r="G231" s="355">
        <v>0.29146363029041</v>
      </c>
      <c r="H231" s="355">
        <v>0.29146363029041</v>
      </c>
      <c r="I231" s="355">
        <v>1.351979205472E-2</v>
      </c>
      <c r="J231" s="355">
        <v>1.351979205472E-2</v>
      </c>
      <c r="K231" s="355">
        <v>0.16111090974261</v>
      </c>
      <c r="L231" s="355">
        <v>0.16111090974261</v>
      </c>
      <c r="M231" s="401" t="s">
        <v>1380</v>
      </c>
      <c r="N231" s="401" t="s">
        <v>1380</v>
      </c>
      <c r="O231" s="355">
        <v>4.7748480579899999E-3</v>
      </c>
      <c r="P231" s="355">
        <v>4.7748480579899999E-3</v>
      </c>
      <c r="Q231" s="355">
        <v>5.7374150194499998E-3</v>
      </c>
      <c r="R231" s="355">
        <v>5.7374150194499998E-3</v>
      </c>
      <c r="S231" s="355">
        <v>6.2785412020000003E-5</v>
      </c>
      <c r="T231" s="355">
        <v>6.2785412020000003E-5</v>
      </c>
      <c r="U231" s="355">
        <v>3.5266336690800001E-3</v>
      </c>
      <c r="V231" s="355">
        <v>3.5266336690800001E-3</v>
      </c>
      <c r="W231" s="401" t="s">
        <v>1380</v>
      </c>
      <c r="X231" s="401" t="s">
        <v>1380</v>
      </c>
      <c r="Y231" s="355">
        <v>1.7336931002779998E-2</v>
      </c>
      <c r="Z231" s="355">
        <v>1.7336931002779998E-2</v>
      </c>
      <c r="AA231" s="355">
        <v>5.5114551813600001E-3</v>
      </c>
      <c r="AB231" s="355">
        <v>5.5114551813600001E-3</v>
      </c>
      <c r="AC231" s="355">
        <v>7.0947515581199997E-3</v>
      </c>
      <c r="AD231" s="355">
        <v>7.0947515581199997E-3</v>
      </c>
      <c r="AE231" s="356">
        <v>1.082020075097E-2</v>
      </c>
      <c r="AF231" s="356">
        <v>1.082020075097E-2</v>
      </c>
      <c r="AG231" s="360">
        <v>406</v>
      </c>
      <c r="AH231" s="358">
        <v>31</v>
      </c>
      <c r="AI231" s="202" t="s">
        <v>2481</v>
      </c>
      <c r="AJ231" s="361"/>
    </row>
    <row r="232" spans="2:36" x14ac:dyDescent="0.2">
      <c r="B232" s="283">
        <v>41495</v>
      </c>
      <c r="C232" s="401" t="s">
        <v>1380</v>
      </c>
      <c r="D232" s="401" t="s">
        <v>1380</v>
      </c>
      <c r="E232" s="355">
        <v>2.0630385757459999E-2</v>
      </c>
      <c r="F232" s="355">
        <v>2.0630385757459999E-2</v>
      </c>
      <c r="G232" s="355">
        <v>0.39699669902149998</v>
      </c>
      <c r="H232" s="355">
        <v>0.39699669902149998</v>
      </c>
      <c r="I232" s="355">
        <v>6.8812811572599997E-3</v>
      </c>
      <c r="J232" s="355">
        <v>6.8812811572599997E-3</v>
      </c>
      <c r="K232" s="355">
        <v>0.11907859144076</v>
      </c>
      <c r="L232" s="355">
        <v>0.11907859144076</v>
      </c>
      <c r="M232" s="401" t="s">
        <v>1380</v>
      </c>
      <c r="N232" s="401" t="s">
        <v>1380</v>
      </c>
      <c r="O232" s="355">
        <v>2.2485434068E-4</v>
      </c>
      <c r="P232" s="355">
        <v>2.2485434068E-4</v>
      </c>
      <c r="Q232" s="355">
        <v>2.6918693755600001E-3</v>
      </c>
      <c r="R232" s="355">
        <v>2.6918693755600001E-3</v>
      </c>
      <c r="S232" s="355">
        <v>7.1156800289999994E-5</v>
      </c>
      <c r="T232" s="355">
        <v>7.1156800289999994E-5</v>
      </c>
      <c r="U232" s="355">
        <v>8.4977507139000002E-4</v>
      </c>
      <c r="V232" s="355">
        <v>8.4977507139000002E-4</v>
      </c>
      <c r="W232" s="401" t="s">
        <v>1380</v>
      </c>
      <c r="X232" s="401" t="s">
        <v>1380</v>
      </c>
      <c r="Y232" s="355">
        <v>0</v>
      </c>
      <c r="Z232" s="355">
        <v>0</v>
      </c>
      <c r="AA232" s="355">
        <v>6.0272330726600003E-3</v>
      </c>
      <c r="AB232" s="355">
        <v>6.0272330726600003E-3</v>
      </c>
      <c r="AC232" s="355">
        <v>2.36491718604E-3</v>
      </c>
      <c r="AD232" s="355">
        <v>2.36491718604E-3</v>
      </c>
      <c r="AE232" s="356">
        <v>2.4056823505899999E-3</v>
      </c>
      <c r="AF232" s="356">
        <v>2.4056823505899999E-3</v>
      </c>
      <c r="AG232" s="360">
        <v>261</v>
      </c>
      <c r="AH232" s="358">
        <v>30</v>
      </c>
      <c r="AI232" s="202" t="s">
        <v>2481</v>
      </c>
      <c r="AJ232" s="361"/>
    </row>
    <row r="233" spans="2:36" x14ac:dyDescent="0.2">
      <c r="B233" s="283">
        <v>41496</v>
      </c>
      <c r="C233" s="401" t="s">
        <v>1380</v>
      </c>
      <c r="D233" s="401" t="s">
        <v>1380</v>
      </c>
      <c r="E233" s="355">
        <v>7.6053674054000001E-4</v>
      </c>
      <c r="F233" s="355">
        <v>7.6053674054000001E-4</v>
      </c>
      <c r="G233" s="355">
        <v>4.5584941250399998E-3</v>
      </c>
      <c r="H233" s="355">
        <v>4.5584941250399998E-3</v>
      </c>
      <c r="I233" s="355">
        <v>0.1147508046997</v>
      </c>
      <c r="J233" s="355">
        <v>0.1147508046997</v>
      </c>
      <c r="K233" s="355">
        <v>3.8358014399190003E-2</v>
      </c>
      <c r="L233" s="355">
        <v>3.8358014399190003E-2</v>
      </c>
      <c r="M233" s="401" t="s">
        <v>1380</v>
      </c>
      <c r="N233" s="401" t="s">
        <v>1380</v>
      </c>
      <c r="O233" s="355">
        <v>6.6133629600000004E-6</v>
      </c>
      <c r="P233" s="355">
        <v>6.6133629600000004E-6</v>
      </c>
      <c r="Q233" s="355">
        <v>3.4385192749999999E-5</v>
      </c>
      <c r="R233" s="355">
        <v>3.4385192749999999E-5</v>
      </c>
      <c r="S233" s="355">
        <v>1.1678086635500001E-3</v>
      </c>
      <c r="T233" s="355">
        <v>1.1678086635500001E-3</v>
      </c>
      <c r="U233" s="355">
        <v>3.8662752063E-4</v>
      </c>
      <c r="V233" s="355">
        <v>3.8662752063E-4</v>
      </c>
      <c r="W233" s="401" t="s">
        <v>1380</v>
      </c>
      <c r="X233" s="401" t="s">
        <v>1380</v>
      </c>
      <c r="Y233" s="355">
        <v>3.8423638804600002E-3</v>
      </c>
      <c r="Z233" s="355">
        <v>3.8423638804600002E-3</v>
      </c>
      <c r="AA233" s="355">
        <v>0</v>
      </c>
      <c r="AB233" s="355">
        <v>0</v>
      </c>
      <c r="AC233" s="355">
        <v>0</v>
      </c>
      <c r="AD233" s="355">
        <v>0</v>
      </c>
      <c r="AE233" s="356">
        <v>1.55993464921E-3</v>
      </c>
      <c r="AF233" s="356">
        <v>1.55993464921E-3</v>
      </c>
      <c r="AG233" s="360">
        <v>129</v>
      </c>
      <c r="AH233" s="358">
        <v>7</v>
      </c>
      <c r="AI233" s="202" t="s">
        <v>2481</v>
      </c>
      <c r="AJ233" s="361"/>
    </row>
    <row r="234" spans="2:36" x14ac:dyDescent="0.2">
      <c r="B234" s="283">
        <v>41497</v>
      </c>
      <c r="C234" s="401" t="s">
        <v>1380</v>
      </c>
      <c r="D234" s="401" t="s">
        <v>1380</v>
      </c>
      <c r="E234" s="355">
        <v>2.0402224735299999E-3</v>
      </c>
      <c r="F234" s="355">
        <v>2.0402224735299999E-3</v>
      </c>
      <c r="G234" s="355">
        <v>2.9497583212170001E-2</v>
      </c>
      <c r="H234" s="355">
        <v>2.9497583212170001E-2</v>
      </c>
      <c r="I234" s="355">
        <v>2.2581819856099999E-2</v>
      </c>
      <c r="J234" s="355">
        <v>2.2581819856099999E-2</v>
      </c>
      <c r="K234" s="355">
        <v>1.6132301789629998E-2</v>
      </c>
      <c r="L234" s="355">
        <v>1.6132301789629998E-2</v>
      </c>
      <c r="M234" s="401" t="s">
        <v>1380</v>
      </c>
      <c r="N234" s="401" t="s">
        <v>1380</v>
      </c>
      <c r="O234" s="355">
        <v>9.9200444399999993E-6</v>
      </c>
      <c r="P234" s="355">
        <v>9.9200444399999993E-6</v>
      </c>
      <c r="Q234" s="355">
        <v>3.2911541636000002E-4</v>
      </c>
      <c r="R234" s="355">
        <v>3.2911541636000002E-4</v>
      </c>
      <c r="S234" s="355">
        <v>2.9718428356E-4</v>
      </c>
      <c r="T234" s="355">
        <v>2.9718428356E-4</v>
      </c>
      <c r="U234" s="355">
        <v>1.8928639030999999E-4</v>
      </c>
      <c r="V234" s="355">
        <v>1.8928639030999999E-4</v>
      </c>
      <c r="W234" s="401" t="s">
        <v>1380</v>
      </c>
      <c r="X234" s="401" t="s">
        <v>1380</v>
      </c>
      <c r="Y234" s="355">
        <v>0</v>
      </c>
      <c r="Z234" s="355">
        <v>0</v>
      </c>
      <c r="AA234" s="355">
        <v>0</v>
      </c>
      <c r="AB234" s="355">
        <v>0</v>
      </c>
      <c r="AC234" s="355">
        <v>1.1598558446940001E-2</v>
      </c>
      <c r="AD234" s="355">
        <v>1.1598558446940001E-2</v>
      </c>
      <c r="AE234" s="356">
        <v>3.7199474293999999E-3</v>
      </c>
      <c r="AF234" s="356">
        <v>3.7199474293999999E-3</v>
      </c>
      <c r="AG234" s="360">
        <v>109</v>
      </c>
      <c r="AH234" s="358">
        <v>1</v>
      </c>
      <c r="AI234" s="202" t="s">
        <v>2481</v>
      </c>
      <c r="AJ234" s="361"/>
    </row>
    <row r="235" spans="2:36" x14ac:dyDescent="0.2">
      <c r="B235" s="283">
        <v>41498</v>
      </c>
      <c r="C235" s="401" t="s">
        <v>1380</v>
      </c>
      <c r="D235" s="401" t="s">
        <v>1380</v>
      </c>
      <c r="E235" s="355">
        <v>0.54300339265520003</v>
      </c>
      <c r="F235" s="355">
        <v>0.54300339265520003</v>
      </c>
      <c r="G235" s="355">
        <v>1.1933135536605499</v>
      </c>
      <c r="H235" s="355">
        <v>1.1933135536605499</v>
      </c>
      <c r="I235" s="355">
        <v>0.41058310904988998</v>
      </c>
      <c r="J235" s="355">
        <v>0.41058310904988998</v>
      </c>
      <c r="K235" s="355">
        <v>0.67825743754556</v>
      </c>
      <c r="L235" s="355">
        <v>0.67825743754556</v>
      </c>
      <c r="M235" s="401" t="s">
        <v>1380</v>
      </c>
      <c r="N235" s="401" t="s">
        <v>1380</v>
      </c>
      <c r="O235" s="355">
        <v>7.3871264276600002E-3</v>
      </c>
      <c r="P235" s="355">
        <v>7.3871264276600002E-3</v>
      </c>
      <c r="Q235" s="355">
        <v>7.5450937242100002E-3</v>
      </c>
      <c r="R235" s="355">
        <v>7.5450937242100002E-3</v>
      </c>
      <c r="S235" s="355">
        <v>1.91286221951E-3</v>
      </c>
      <c r="T235" s="355">
        <v>1.91286221951E-3</v>
      </c>
      <c r="U235" s="355">
        <v>5.6745643392499996E-3</v>
      </c>
      <c r="V235" s="355">
        <v>5.6745643392499996E-3</v>
      </c>
      <c r="W235" s="401" t="s">
        <v>1380</v>
      </c>
      <c r="X235" s="401" t="s">
        <v>1380</v>
      </c>
      <c r="Y235" s="355">
        <v>0</v>
      </c>
      <c r="Z235" s="355">
        <v>0</v>
      </c>
      <c r="AA235" s="355">
        <v>3.6133925413599999E-2</v>
      </c>
      <c r="AB235" s="355">
        <v>3.6133925413599999E-2</v>
      </c>
      <c r="AC235" s="355">
        <v>3.0492781770460001E-2</v>
      </c>
      <c r="AD235" s="355">
        <v>3.0492781770460001E-2</v>
      </c>
      <c r="AE235" s="356">
        <v>1.9654908088700001E-2</v>
      </c>
      <c r="AF235" s="356">
        <v>1.9654908088700001E-2</v>
      </c>
      <c r="AG235" s="360">
        <v>605</v>
      </c>
      <c r="AH235" s="358">
        <v>176</v>
      </c>
      <c r="AI235" s="202" t="s">
        <v>2481</v>
      </c>
      <c r="AJ235" s="361"/>
    </row>
    <row r="236" spans="2:36" x14ac:dyDescent="0.2">
      <c r="B236" s="283">
        <v>41499</v>
      </c>
      <c r="C236" s="401" t="s">
        <v>1380</v>
      </c>
      <c r="D236" s="401" t="s">
        <v>1380</v>
      </c>
      <c r="E236" s="355">
        <v>1.055823396755E-2</v>
      </c>
      <c r="F236" s="355">
        <v>1.055823396755E-2</v>
      </c>
      <c r="G236" s="355">
        <v>0.24442468660353001</v>
      </c>
      <c r="H236" s="355">
        <v>0.24442468660353001</v>
      </c>
      <c r="I236" s="355">
        <v>1.475457182442E-2</v>
      </c>
      <c r="J236" s="355">
        <v>1.475457182442E-2</v>
      </c>
      <c r="K236" s="355">
        <v>7.5817925286919996E-2</v>
      </c>
      <c r="L236" s="355">
        <v>7.5817925286919996E-2</v>
      </c>
      <c r="M236" s="401" t="s">
        <v>1380</v>
      </c>
      <c r="N236" s="401" t="s">
        <v>1380</v>
      </c>
      <c r="O236" s="355">
        <v>2.3477438512E-4</v>
      </c>
      <c r="P236" s="355">
        <v>2.3477438512E-4</v>
      </c>
      <c r="Q236" s="355">
        <v>3.8511415883999999E-3</v>
      </c>
      <c r="R236" s="355">
        <v>3.8511415883999999E-3</v>
      </c>
      <c r="S236" s="355">
        <v>8.7899576830000005E-5</v>
      </c>
      <c r="T236" s="355">
        <v>8.7899576830000005E-5</v>
      </c>
      <c r="U236" s="355">
        <v>1.1759920419200001E-3</v>
      </c>
      <c r="V236" s="355">
        <v>1.1759920419200001E-3</v>
      </c>
      <c r="W236" s="401" t="s">
        <v>1380</v>
      </c>
      <c r="X236" s="401" t="s">
        <v>1380</v>
      </c>
      <c r="Y236" s="355">
        <v>0</v>
      </c>
      <c r="Z236" s="355">
        <v>0</v>
      </c>
      <c r="AA236" s="355">
        <v>0</v>
      </c>
      <c r="AB236" s="355">
        <v>0</v>
      </c>
      <c r="AC236" s="355">
        <v>0</v>
      </c>
      <c r="AD236" s="355">
        <v>0</v>
      </c>
      <c r="AE236" s="355">
        <v>0</v>
      </c>
      <c r="AF236" s="355">
        <v>0</v>
      </c>
      <c r="AG236" s="360">
        <v>288</v>
      </c>
      <c r="AH236" s="358">
        <v>72</v>
      </c>
      <c r="AI236" s="202" t="s">
        <v>2481</v>
      </c>
      <c r="AJ236" s="361"/>
    </row>
    <row r="237" spans="2:36" x14ac:dyDescent="0.2">
      <c r="B237" s="283">
        <v>41500</v>
      </c>
      <c r="C237" s="401" t="s">
        <v>1380</v>
      </c>
      <c r="D237" s="401" t="s">
        <v>1380</v>
      </c>
      <c r="E237" s="355">
        <v>0.73848778842528995</v>
      </c>
      <c r="F237" s="355">
        <v>0.73848778842528995</v>
      </c>
      <c r="G237" s="355">
        <v>1.6297746296223501</v>
      </c>
      <c r="H237" s="355">
        <v>1.6297746296223501</v>
      </c>
      <c r="I237" s="355">
        <v>4.0521704916930003E-2</v>
      </c>
      <c r="J237" s="355">
        <v>4.0521704916930003E-2</v>
      </c>
      <c r="K237" s="355">
        <v>0.75821415674255999</v>
      </c>
      <c r="L237" s="355">
        <v>0.75821415674255999</v>
      </c>
      <c r="M237" s="401" t="s">
        <v>1380</v>
      </c>
      <c r="N237" s="401" t="s">
        <v>1380</v>
      </c>
      <c r="O237" s="355">
        <v>9.5298560270900001E-3</v>
      </c>
      <c r="P237" s="355">
        <v>9.5298560270900001E-3</v>
      </c>
      <c r="Q237" s="355">
        <v>1.176956026251E-2</v>
      </c>
      <c r="R237" s="355">
        <v>1.176956026251E-2</v>
      </c>
      <c r="S237" s="355">
        <v>2.3021317739999999E-4</v>
      </c>
      <c r="T237" s="355">
        <v>2.3021317739999999E-4</v>
      </c>
      <c r="U237" s="355">
        <v>7.1593214150000003E-3</v>
      </c>
      <c r="V237" s="355">
        <v>7.1593214150000003E-3</v>
      </c>
      <c r="W237" s="401" t="s">
        <v>1380</v>
      </c>
      <c r="X237" s="401" t="s">
        <v>1380</v>
      </c>
      <c r="Y237" s="355">
        <v>0</v>
      </c>
      <c r="Z237" s="355">
        <v>0</v>
      </c>
      <c r="AA237" s="355">
        <v>9.2004951467800009E-3</v>
      </c>
      <c r="AB237" s="355">
        <v>9.2004951467800009E-3</v>
      </c>
      <c r="AC237" s="355">
        <v>1.2573825180299999E-2</v>
      </c>
      <c r="AD237" s="355">
        <v>1.2573825180299999E-2</v>
      </c>
      <c r="AE237" s="356">
        <v>6.5471611740100001E-3</v>
      </c>
      <c r="AF237" s="356">
        <v>6.5471611740100001E-3</v>
      </c>
      <c r="AG237" s="360">
        <v>390</v>
      </c>
      <c r="AH237" s="358">
        <v>65</v>
      </c>
      <c r="AI237" s="202" t="s">
        <v>2481</v>
      </c>
      <c r="AJ237" s="361"/>
    </row>
    <row r="238" spans="2:36" x14ac:dyDescent="0.2">
      <c r="B238" s="283">
        <v>41501</v>
      </c>
      <c r="C238" s="401" t="s">
        <v>1380</v>
      </c>
      <c r="D238" s="401" t="s">
        <v>1380</v>
      </c>
      <c r="E238" s="355">
        <v>0.22032418705236001</v>
      </c>
      <c r="F238" s="355">
        <v>0.22032418705236001</v>
      </c>
      <c r="G238" s="355">
        <v>0.2840609895076</v>
      </c>
      <c r="H238" s="355">
        <v>0.2840609895076</v>
      </c>
      <c r="I238" s="355">
        <v>4.5791493832399999E-3</v>
      </c>
      <c r="J238" s="355">
        <v>4.5791493832399999E-3</v>
      </c>
      <c r="K238" s="355">
        <v>0.16854811968806999</v>
      </c>
      <c r="L238" s="355">
        <v>0.16854811968806999</v>
      </c>
      <c r="M238" s="401" t="s">
        <v>1380</v>
      </c>
      <c r="N238" s="401" t="s">
        <v>1380</v>
      </c>
      <c r="O238" s="355">
        <v>1.8980351698599999E-3</v>
      </c>
      <c r="P238" s="355">
        <v>1.8980351698599999E-3</v>
      </c>
      <c r="Q238" s="355">
        <v>4.00833104099E-3</v>
      </c>
      <c r="R238" s="355">
        <v>4.00833104099E-3</v>
      </c>
      <c r="S238" s="355">
        <v>3.348555308E-5</v>
      </c>
      <c r="T238" s="355">
        <v>3.348555308E-5</v>
      </c>
      <c r="U238" s="355">
        <v>1.87675442306E-3</v>
      </c>
      <c r="V238" s="355">
        <v>1.87675442306E-3</v>
      </c>
      <c r="W238" s="401" t="s">
        <v>1380</v>
      </c>
      <c r="X238" s="401" t="s">
        <v>1380</v>
      </c>
      <c r="Y238" s="355">
        <v>0</v>
      </c>
      <c r="Z238" s="355">
        <v>0</v>
      </c>
      <c r="AA238" s="355">
        <v>3.2862419931600001E-3</v>
      </c>
      <c r="AB238" s="355">
        <v>3.2862419931600001E-3</v>
      </c>
      <c r="AC238" s="355">
        <v>0</v>
      </c>
      <c r="AD238" s="355">
        <v>0</v>
      </c>
      <c r="AE238" s="356">
        <v>8.9810351146000003E-4</v>
      </c>
      <c r="AF238" s="356">
        <v>8.9810351146000003E-4</v>
      </c>
      <c r="AG238" s="360">
        <v>235</v>
      </c>
      <c r="AH238" s="358">
        <v>17</v>
      </c>
      <c r="AI238" s="202" t="s">
        <v>2481</v>
      </c>
      <c r="AJ238" s="361"/>
    </row>
    <row r="239" spans="2:36" x14ac:dyDescent="0.2">
      <c r="B239" s="283">
        <v>41502</v>
      </c>
      <c r="C239" s="401" t="s">
        <v>1380</v>
      </c>
      <c r="D239" s="401" t="s">
        <v>1380</v>
      </c>
      <c r="E239" s="355">
        <v>0.46831537805288997</v>
      </c>
      <c r="F239" s="355">
        <v>0.46831537805288997</v>
      </c>
      <c r="G239" s="355">
        <v>2.6733161079891499</v>
      </c>
      <c r="H239" s="355">
        <v>2.6733161079891499</v>
      </c>
      <c r="I239" s="355">
        <v>2.39525928282317</v>
      </c>
      <c r="J239" s="355">
        <v>2.39525928282317</v>
      </c>
      <c r="K239" s="355">
        <v>1.68894339262964</v>
      </c>
      <c r="L239" s="355">
        <v>1.68894339262964</v>
      </c>
      <c r="M239" s="401" t="s">
        <v>1380</v>
      </c>
      <c r="N239" s="401" t="s">
        <v>1380</v>
      </c>
      <c r="O239" s="355">
        <v>2.8404393918399998E-3</v>
      </c>
      <c r="P239" s="355">
        <v>2.8404393918399998E-3</v>
      </c>
      <c r="Q239" s="355">
        <v>2.9055487876759999E-2</v>
      </c>
      <c r="R239" s="355">
        <v>2.9055487876759999E-2</v>
      </c>
      <c r="S239" s="355">
        <v>2.381241393166E-2</v>
      </c>
      <c r="T239" s="355">
        <v>2.381241393166E-2</v>
      </c>
      <c r="U239" s="355">
        <v>1.6731037463940002E-2</v>
      </c>
      <c r="V239" s="355">
        <v>1.6731037463940002E-2</v>
      </c>
      <c r="W239" s="401" t="s">
        <v>1380</v>
      </c>
      <c r="X239" s="401" t="s">
        <v>1380</v>
      </c>
      <c r="Y239" s="355">
        <v>0</v>
      </c>
      <c r="Z239" s="355">
        <v>0</v>
      </c>
      <c r="AA239" s="355">
        <v>4.0864345502419998E-2</v>
      </c>
      <c r="AB239" s="355">
        <v>4.0864345502419998E-2</v>
      </c>
      <c r="AC239" s="355">
        <v>2.7839051689139999E-2</v>
      </c>
      <c r="AD239" s="355">
        <v>2.7839051689139999E-2</v>
      </c>
      <c r="AE239" s="356">
        <v>2.0096576332760002E-2</v>
      </c>
      <c r="AF239" s="356">
        <v>2.0096576332760002E-2</v>
      </c>
      <c r="AG239" s="360">
        <v>624</v>
      </c>
      <c r="AH239" s="358">
        <v>229</v>
      </c>
      <c r="AI239" s="202" t="s">
        <v>2481</v>
      </c>
      <c r="AJ239" s="361"/>
    </row>
    <row r="240" spans="2:36" x14ac:dyDescent="0.2">
      <c r="B240" s="283">
        <v>41503</v>
      </c>
      <c r="C240" s="401" t="s">
        <v>1380</v>
      </c>
      <c r="D240" s="401" t="s">
        <v>1380</v>
      </c>
      <c r="E240" s="355">
        <v>9.7494196773999994E-2</v>
      </c>
      <c r="F240" s="355">
        <v>9.7494196773999994E-2</v>
      </c>
      <c r="G240" s="355">
        <v>1.26811608441074</v>
      </c>
      <c r="H240" s="355">
        <v>1.26811608441074</v>
      </c>
      <c r="I240" s="355">
        <v>6.3413266138999998E-3</v>
      </c>
      <c r="J240" s="355">
        <v>6.3413266138999998E-3</v>
      </c>
      <c r="K240" s="355">
        <v>0.38818074299607003</v>
      </c>
      <c r="L240" s="355">
        <v>0.38818074299607003</v>
      </c>
      <c r="M240" s="401" t="s">
        <v>1380</v>
      </c>
      <c r="N240" s="401" t="s">
        <v>1380</v>
      </c>
      <c r="O240" s="355">
        <v>4.0010845915000002E-4</v>
      </c>
      <c r="P240" s="355">
        <v>4.0010845915000002E-4</v>
      </c>
      <c r="Q240" s="355">
        <v>1.6490156010529999E-2</v>
      </c>
      <c r="R240" s="355">
        <v>1.6490156010529999E-2</v>
      </c>
      <c r="S240" s="355">
        <v>9.6270965099999996E-5</v>
      </c>
      <c r="T240" s="355">
        <v>9.6270965099999996E-5</v>
      </c>
      <c r="U240" s="355">
        <v>4.6999407976600002E-3</v>
      </c>
      <c r="V240" s="355">
        <v>4.6999407976600002E-3</v>
      </c>
      <c r="W240" s="401" t="s">
        <v>1380</v>
      </c>
      <c r="X240" s="401" t="s">
        <v>1380</v>
      </c>
      <c r="Y240" s="355">
        <v>0</v>
      </c>
      <c r="Z240" s="355">
        <v>0</v>
      </c>
      <c r="AA240" s="355">
        <v>2.49538255983E-3</v>
      </c>
      <c r="AB240" s="355">
        <v>2.49538255983E-3</v>
      </c>
      <c r="AC240" s="355">
        <v>0</v>
      </c>
      <c r="AD240" s="355">
        <v>0</v>
      </c>
      <c r="AE240" s="356">
        <v>6.8196798777999995E-4</v>
      </c>
      <c r="AF240" s="356">
        <v>6.8196798777999995E-4</v>
      </c>
      <c r="AG240" s="360">
        <v>275</v>
      </c>
      <c r="AH240" s="358">
        <v>47</v>
      </c>
      <c r="AI240" s="202" t="s">
        <v>2481</v>
      </c>
      <c r="AJ240" s="361"/>
    </row>
    <row r="241" spans="2:36" x14ac:dyDescent="0.2">
      <c r="B241" s="283">
        <v>41504</v>
      </c>
      <c r="C241" s="401" t="s">
        <v>1380</v>
      </c>
      <c r="D241" s="401" t="s">
        <v>1380</v>
      </c>
      <c r="E241" s="355">
        <v>0.64646945618315999</v>
      </c>
      <c r="F241" s="355">
        <v>0.64646945618315999</v>
      </c>
      <c r="G241" s="355">
        <v>2.5734516838920101</v>
      </c>
      <c r="H241" s="355">
        <v>2.5734516838920101</v>
      </c>
      <c r="I241" s="355">
        <v>8.8539988028909999E-2</v>
      </c>
      <c r="J241" s="355">
        <v>8.8539988028909999E-2</v>
      </c>
      <c r="K241" s="355">
        <v>0.99415628612047002</v>
      </c>
      <c r="L241" s="355">
        <v>0.99415628612047002</v>
      </c>
      <c r="M241" s="401" t="s">
        <v>1380</v>
      </c>
      <c r="N241" s="401" t="s">
        <v>1380</v>
      </c>
      <c r="O241" s="355">
        <v>7.7475547090500004E-3</v>
      </c>
      <c r="P241" s="355">
        <v>7.7475547090500004E-3</v>
      </c>
      <c r="Q241" s="355">
        <v>1.8990450740760001E-2</v>
      </c>
      <c r="R241" s="355">
        <v>1.8990450740760001E-2</v>
      </c>
      <c r="S241" s="355">
        <v>6.5296828500000003E-4</v>
      </c>
      <c r="T241" s="355">
        <v>6.5296828500000003E-4</v>
      </c>
      <c r="U241" s="355">
        <v>8.5447366972600004E-3</v>
      </c>
      <c r="V241" s="355">
        <v>8.5447366972600004E-3</v>
      </c>
      <c r="W241" s="401" t="s">
        <v>1380</v>
      </c>
      <c r="X241" s="401" t="s">
        <v>1380</v>
      </c>
      <c r="Y241" s="355">
        <v>6.3752818946E-3</v>
      </c>
      <c r="Z241" s="355">
        <v>6.3752818946E-3</v>
      </c>
      <c r="AA241" s="355">
        <v>1.8425551145520001E-2</v>
      </c>
      <c r="AB241" s="355">
        <v>1.8425551145520001E-2</v>
      </c>
      <c r="AC241" s="355">
        <v>0</v>
      </c>
      <c r="AD241" s="355">
        <v>0</v>
      </c>
      <c r="AE241" s="356">
        <v>7.6238114224300001E-3</v>
      </c>
      <c r="AF241" s="356">
        <v>7.6238114224300001E-3</v>
      </c>
      <c r="AG241" s="360">
        <v>295</v>
      </c>
      <c r="AH241" s="358">
        <v>86</v>
      </c>
      <c r="AI241" s="202" t="s">
        <v>2481</v>
      </c>
      <c r="AJ241" s="361"/>
    </row>
    <row r="242" spans="2:36" x14ac:dyDescent="0.2">
      <c r="B242" s="283">
        <v>41505</v>
      </c>
      <c r="C242" s="401" t="s">
        <v>1380</v>
      </c>
      <c r="D242" s="401" t="s">
        <v>1380</v>
      </c>
      <c r="E242" s="355">
        <v>3.67041644347E-3</v>
      </c>
      <c r="F242" s="355">
        <v>3.67041644347E-3</v>
      </c>
      <c r="G242" s="355">
        <v>0.29316324124651</v>
      </c>
      <c r="H242" s="355">
        <v>0.29316324124651</v>
      </c>
      <c r="I242" s="355">
        <v>0.70118748142597997</v>
      </c>
      <c r="J242" s="355">
        <v>0.70118748142597997</v>
      </c>
      <c r="K242" s="355">
        <v>0.30649762452292001</v>
      </c>
      <c r="L242" s="355">
        <v>0.30649762452292001</v>
      </c>
      <c r="M242" s="401" t="s">
        <v>1380</v>
      </c>
      <c r="N242" s="401" t="s">
        <v>1380</v>
      </c>
      <c r="O242" s="355">
        <v>2.3146770359999998E-5</v>
      </c>
      <c r="P242" s="355">
        <v>2.3146770359999998E-5</v>
      </c>
      <c r="Q242" s="355">
        <v>2.6673085235999999E-3</v>
      </c>
      <c r="R242" s="355">
        <v>2.6673085235999999E-3</v>
      </c>
      <c r="S242" s="355">
        <v>1.4168574645580001E-2</v>
      </c>
      <c r="T242" s="355">
        <v>1.4168574645580001E-2</v>
      </c>
      <c r="U242" s="355">
        <v>5.2825669919399996E-3</v>
      </c>
      <c r="V242" s="355">
        <v>5.2825669919399996E-3</v>
      </c>
      <c r="W242" s="401" t="s">
        <v>1380</v>
      </c>
      <c r="X242" s="401" t="s">
        <v>1380</v>
      </c>
      <c r="Y242" s="355">
        <v>0</v>
      </c>
      <c r="Z242" s="355">
        <v>0</v>
      </c>
      <c r="AA242" s="355">
        <v>2.7439383817350001E-2</v>
      </c>
      <c r="AB242" s="355">
        <v>2.7439383817350001E-2</v>
      </c>
      <c r="AC242" s="355">
        <v>0</v>
      </c>
      <c r="AD242" s="355">
        <v>0</v>
      </c>
      <c r="AE242" s="356">
        <v>7.4989629522200004E-3</v>
      </c>
      <c r="AF242" s="356">
        <v>7.4989629522200004E-3</v>
      </c>
      <c r="AG242" s="360">
        <v>411</v>
      </c>
      <c r="AH242" s="358">
        <v>68</v>
      </c>
      <c r="AI242" s="202" t="s">
        <v>2481</v>
      </c>
      <c r="AJ242" s="361"/>
    </row>
    <row r="243" spans="2:36" x14ac:dyDescent="0.2">
      <c r="B243" s="283">
        <v>41506</v>
      </c>
      <c r="C243" s="401" t="s">
        <v>1380</v>
      </c>
      <c r="D243" s="401" t="s">
        <v>1380</v>
      </c>
      <c r="E243" s="355">
        <v>3.0444616391880001E-2</v>
      </c>
      <c r="F243" s="355">
        <v>3.0444616391880001E-2</v>
      </c>
      <c r="G243" s="355">
        <v>0.18940837819782</v>
      </c>
      <c r="H243" s="355">
        <v>0.18940837819782</v>
      </c>
      <c r="I243" s="355">
        <v>1.1033489738770001E-2</v>
      </c>
      <c r="J243" s="355">
        <v>1.1033489738770001E-2</v>
      </c>
      <c r="K243" s="355">
        <v>6.7662501023619995E-2</v>
      </c>
      <c r="L243" s="355">
        <v>6.7662501023619995E-2</v>
      </c>
      <c r="M243" s="401" t="s">
        <v>1380</v>
      </c>
      <c r="N243" s="401" t="s">
        <v>1380</v>
      </c>
      <c r="O243" s="355">
        <v>8.2667037010000004E-5</v>
      </c>
      <c r="P243" s="355">
        <v>8.2667037010000004E-5</v>
      </c>
      <c r="Q243" s="355">
        <v>1.4982119699799999E-3</v>
      </c>
      <c r="R243" s="355">
        <v>1.4982119699799999E-3</v>
      </c>
      <c r="S243" s="355">
        <v>9.2085270959999999E-5</v>
      </c>
      <c r="T243" s="355">
        <v>9.2085270959999999E-5</v>
      </c>
      <c r="U243" s="355">
        <v>4.7254474744000001E-4</v>
      </c>
      <c r="V243" s="355">
        <v>4.7254474744000001E-4</v>
      </c>
      <c r="W243" s="401" t="s">
        <v>1380</v>
      </c>
      <c r="X243" s="401" t="s">
        <v>1380</v>
      </c>
      <c r="Y243" s="355">
        <v>2.0832093328000001E-4</v>
      </c>
      <c r="Z243" s="355">
        <v>2.0832093328000001E-4</v>
      </c>
      <c r="AA243" s="355">
        <v>1.43435375486E-3</v>
      </c>
      <c r="AB243" s="355">
        <v>1.43435375486E-3</v>
      </c>
      <c r="AC243" s="355">
        <v>1.9609977020540001E-2</v>
      </c>
      <c r="AD243" s="355">
        <v>1.9609977020540001E-2</v>
      </c>
      <c r="AE243" s="356">
        <v>6.7659816110299999E-3</v>
      </c>
      <c r="AF243" s="356">
        <v>6.7659816110299999E-3</v>
      </c>
      <c r="AG243" s="360">
        <v>238</v>
      </c>
      <c r="AH243" s="358">
        <v>18</v>
      </c>
      <c r="AI243" s="202" t="s">
        <v>2481</v>
      </c>
      <c r="AJ243" s="361"/>
    </row>
    <row r="244" spans="2:36" x14ac:dyDescent="0.2">
      <c r="B244" s="283">
        <v>41507</v>
      </c>
      <c r="C244" s="401" t="s">
        <v>1380</v>
      </c>
      <c r="D244" s="401" t="s">
        <v>1380</v>
      </c>
      <c r="E244" s="355">
        <v>2.1662070379409998E-2</v>
      </c>
      <c r="F244" s="355">
        <v>2.1662070379409998E-2</v>
      </c>
      <c r="G244" s="355">
        <v>0.29759893111171998</v>
      </c>
      <c r="H244" s="355">
        <v>0.29759893111171998</v>
      </c>
      <c r="I244" s="355">
        <v>1.750038717671E-2</v>
      </c>
      <c r="J244" s="355">
        <v>1.750038717671E-2</v>
      </c>
      <c r="K244" s="355">
        <v>9.5738639796050004E-2</v>
      </c>
      <c r="L244" s="355">
        <v>9.5738639796050004E-2</v>
      </c>
      <c r="M244" s="401" t="s">
        <v>1380</v>
      </c>
      <c r="N244" s="401" t="s">
        <v>1380</v>
      </c>
      <c r="O244" s="355">
        <v>1.9840088884E-4</v>
      </c>
      <c r="P244" s="355">
        <v>1.9840088884E-4</v>
      </c>
      <c r="Q244" s="355">
        <v>2.46590953747E-3</v>
      </c>
      <c r="R244" s="355">
        <v>2.46590953747E-3</v>
      </c>
      <c r="S244" s="355">
        <v>1.1719943577E-4</v>
      </c>
      <c r="T244" s="355">
        <v>1.1719943577E-4</v>
      </c>
      <c r="U244" s="355">
        <v>7.9204943462E-4</v>
      </c>
      <c r="V244" s="355">
        <v>7.9204943462E-4</v>
      </c>
      <c r="W244" s="401" t="s">
        <v>1380</v>
      </c>
      <c r="X244" s="401" t="s">
        <v>1380</v>
      </c>
      <c r="Y244" s="355">
        <v>8.30969056075E-3</v>
      </c>
      <c r="Z244" s="355">
        <v>8.30969056075E-3</v>
      </c>
      <c r="AA244" s="355">
        <v>0</v>
      </c>
      <c r="AB244" s="355">
        <v>0</v>
      </c>
      <c r="AC244" s="355">
        <v>0</v>
      </c>
      <c r="AD244" s="355">
        <v>0</v>
      </c>
      <c r="AE244" s="356">
        <v>3.3735936088300001E-3</v>
      </c>
      <c r="AF244" s="356">
        <v>3.3735936088300001E-3</v>
      </c>
      <c r="AG244" s="360">
        <v>264</v>
      </c>
      <c r="AH244" s="358">
        <v>26</v>
      </c>
      <c r="AI244" s="202" t="s">
        <v>2481</v>
      </c>
      <c r="AJ244" s="361"/>
    </row>
    <row r="245" spans="2:36" x14ac:dyDescent="0.2">
      <c r="B245" s="283">
        <v>41508</v>
      </c>
      <c r="C245" s="401" t="s">
        <v>1380</v>
      </c>
      <c r="D245" s="401" t="s">
        <v>1380</v>
      </c>
      <c r="E245" s="355">
        <v>0.28190782294705002</v>
      </c>
      <c r="F245" s="355">
        <v>0.28190782294705002</v>
      </c>
      <c r="G245" s="355">
        <v>0.31048846622392001</v>
      </c>
      <c r="H245" s="355">
        <v>0.31048846622392001</v>
      </c>
      <c r="I245" s="355">
        <v>5.4024754195109999E-2</v>
      </c>
      <c r="J245" s="355">
        <v>5.4024754195109999E-2</v>
      </c>
      <c r="K245" s="355">
        <v>0.21663089019644</v>
      </c>
      <c r="L245" s="355">
        <v>0.21663089019644</v>
      </c>
      <c r="M245" s="401" t="s">
        <v>1380</v>
      </c>
      <c r="N245" s="401" t="s">
        <v>1380</v>
      </c>
      <c r="O245" s="355">
        <v>1.4846999847899999E-3</v>
      </c>
      <c r="P245" s="355">
        <v>1.4846999847899999E-3</v>
      </c>
      <c r="Q245" s="355">
        <v>3.0209847919200001E-3</v>
      </c>
      <c r="R245" s="355">
        <v>3.0209847919200001E-3</v>
      </c>
      <c r="S245" s="355">
        <v>5.3576884922999996E-4</v>
      </c>
      <c r="T245" s="355">
        <v>5.3576884922999996E-4</v>
      </c>
      <c r="U245" s="355">
        <v>1.60020834928E-3</v>
      </c>
      <c r="V245" s="355">
        <v>1.60020834928E-3</v>
      </c>
      <c r="W245" s="401" t="s">
        <v>1380</v>
      </c>
      <c r="X245" s="401" t="s">
        <v>1380</v>
      </c>
      <c r="Y245" s="355">
        <v>9.4438823085899997E-3</v>
      </c>
      <c r="Z245" s="355">
        <v>9.4438823085899997E-3</v>
      </c>
      <c r="AA245" s="355">
        <v>0</v>
      </c>
      <c r="AB245" s="355">
        <v>0</v>
      </c>
      <c r="AC245" s="355">
        <v>0</v>
      </c>
      <c r="AD245" s="355">
        <v>0</v>
      </c>
      <c r="AE245" s="356">
        <v>3.8340562462500002E-3</v>
      </c>
      <c r="AF245" s="356">
        <v>3.8340562462500002E-3</v>
      </c>
      <c r="AG245" s="360">
        <v>257</v>
      </c>
      <c r="AH245" s="358">
        <v>20</v>
      </c>
      <c r="AI245" s="202" t="s">
        <v>2481</v>
      </c>
      <c r="AJ245" s="361"/>
    </row>
    <row r="246" spans="2:36" x14ac:dyDescent="0.2">
      <c r="B246" s="283">
        <v>41509</v>
      </c>
      <c r="C246" s="401" t="s">
        <v>1380</v>
      </c>
      <c r="D246" s="401" t="s">
        <v>1380</v>
      </c>
      <c r="E246" s="355">
        <v>0.69362604077800005</v>
      </c>
      <c r="F246" s="355">
        <v>0.69362604077800005</v>
      </c>
      <c r="G246" s="355">
        <v>0.61021927928635999</v>
      </c>
      <c r="H246" s="355">
        <v>0.61021927928635999</v>
      </c>
      <c r="I246" s="355">
        <v>3.7030836008689998E-2</v>
      </c>
      <c r="J246" s="355">
        <v>3.7030836008689998E-2</v>
      </c>
      <c r="K246" s="355">
        <v>0.46024515943687</v>
      </c>
      <c r="L246" s="355">
        <v>0.46024515943687</v>
      </c>
      <c r="M246" s="401" t="s">
        <v>1380</v>
      </c>
      <c r="N246" s="401" t="s">
        <v>1380</v>
      </c>
      <c r="O246" s="355">
        <v>1.155354509322E-2</v>
      </c>
      <c r="P246" s="355">
        <v>1.155354509322E-2</v>
      </c>
      <c r="Q246" s="355">
        <v>8.3310409871500003E-3</v>
      </c>
      <c r="R246" s="355">
        <v>8.3310409871500003E-3</v>
      </c>
      <c r="S246" s="355">
        <v>8.3713882689999994E-5</v>
      </c>
      <c r="T246" s="355">
        <v>8.3713882689999994E-5</v>
      </c>
      <c r="U246" s="355">
        <v>6.9941992447299997E-3</v>
      </c>
      <c r="V246" s="355">
        <v>6.9941992447299997E-3</v>
      </c>
      <c r="W246" s="401" t="s">
        <v>1380</v>
      </c>
      <c r="X246" s="401" t="s">
        <v>1380</v>
      </c>
      <c r="Y246" s="355">
        <v>7.3772063832199999E-3</v>
      </c>
      <c r="Z246" s="355">
        <v>7.3772063832199999E-3</v>
      </c>
      <c r="AA246" s="355">
        <v>9.2152316579599998E-3</v>
      </c>
      <c r="AB246" s="355">
        <v>9.2152316579599998E-3</v>
      </c>
      <c r="AC246" s="355">
        <v>0</v>
      </c>
      <c r="AD246" s="355">
        <v>0</v>
      </c>
      <c r="AE246" s="356">
        <v>5.5134695389900002E-3</v>
      </c>
      <c r="AF246" s="356">
        <v>5.5134695389900002E-3</v>
      </c>
      <c r="AG246" s="360">
        <v>309</v>
      </c>
      <c r="AH246" s="358">
        <v>24</v>
      </c>
      <c r="AI246" s="202" t="s">
        <v>2481</v>
      </c>
      <c r="AJ246" s="361"/>
    </row>
    <row r="247" spans="2:36" x14ac:dyDescent="0.2">
      <c r="B247" s="283">
        <v>41510</v>
      </c>
      <c r="C247" s="401" t="s">
        <v>1380</v>
      </c>
      <c r="D247" s="401" t="s">
        <v>1380</v>
      </c>
      <c r="E247" s="355">
        <v>6.1510888902120003E-2</v>
      </c>
      <c r="F247" s="355">
        <v>6.1510888902120003E-2</v>
      </c>
      <c r="G247" s="355">
        <v>0.55349844775416002</v>
      </c>
      <c r="H247" s="355">
        <v>0.55349844775416002</v>
      </c>
      <c r="I247" s="355">
        <v>4.9433047729499999E-3</v>
      </c>
      <c r="J247" s="355">
        <v>4.9433047729499999E-3</v>
      </c>
      <c r="K247" s="355">
        <v>0.17782449526985</v>
      </c>
      <c r="L247" s="355">
        <v>0.17782449526985</v>
      </c>
      <c r="M247" s="401" t="s">
        <v>1380</v>
      </c>
      <c r="N247" s="401" t="s">
        <v>1380</v>
      </c>
      <c r="O247" s="355">
        <v>4.6954877024999998E-4</v>
      </c>
      <c r="P247" s="355">
        <v>4.6954877024999998E-4</v>
      </c>
      <c r="Q247" s="355">
        <v>5.8749557904699996E-3</v>
      </c>
      <c r="R247" s="355">
        <v>5.8749557904699996E-3</v>
      </c>
      <c r="S247" s="355">
        <v>2.9299858939999999E-5</v>
      </c>
      <c r="T247" s="355">
        <v>2.9299858939999999E-5</v>
      </c>
      <c r="U247" s="355">
        <v>1.80560421961E-3</v>
      </c>
      <c r="V247" s="355">
        <v>1.80560421961E-3</v>
      </c>
      <c r="W247" s="401" t="s">
        <v>1380</v>
      </c>
      <c r="X247" s="401" t="s">
        <v>1380</v>
      </c>
      <c r="Y247" s="355">
        <v>0</v>
      </c>
      <c r="Z247" s="355">
        <v>0</v>
      </c>
      <c r="AA247" s="355">
        <v>5.0104138011999996E-4</v>
      </c>
      <c r="AB247" s="355">
        <v>5.0104138011999996E-4</v>
      </c>
      <c r="AC247" s="355">
        <v>0</v>
      </c>
      <c r="AD247" s="355">
        <v>0</v>
      </c>
      <c r="AE247" s="356">
        <v>1.3693058022000001E-4</v>
      </c>
      <c r="AF247" s="356">
        <v>1.3693058022000001E-4</v>
      </c>
      <c r="AG247" s="360">
        <v>145</v>
      </c>
      <c r="AH247" s="358">
        <v>15</v>
      </c>
      <c r="AI247" s="202" t="s">
        <v>2481</v>
      </c>
      <c r="AJ247" s="361"/>
    </row>
    <row r="248" spans="2:36" x14ac:dyDescent="0.2">
      <c r="B248" s="283">
        <v>41511</v>
      </c>
      <c r="C248" s="401" t="s">
        <v>1380</v>
      </c>
      <c r="D248" s="401" t="s">
        <v>1380</v>
      </c>
      <c r="E248" s="355">
        <v>3.4472154435250001E-2</v>
      </c>
      <c r="F248" s="355">
        <v>3.4472154435250001E-2</v>
      </c>
      <c r="G248" s="355">
        <v>6.3514363186200004E-3</v>
      </c>
      <c r="H248" s="355">
        <v>6.3514363186200004E-3</v>
      </c>
      <c r="I248" s="355">
        <v>1.159437275281E-2</v>
      </c>
      <c r="J248" s="355">
        <v>1.159437275281E-2</v>
      </c>
      <c r="K248" s="355">
        <v>1.9449512218370001E-2</v>
      </c>
      <c r="L248" s="355">
        <v>1.9449512218370001E-2</v>
      </c>
      <c r="M248" s="401" t="s">
        <v>1380</v>
      </c>
      <c r="N248" s="401" t="s">
        <v>1380</v>
      </c>
      <c r="O248" s="355">
        <v>2.2485434068E-4</v>
      </c>
      <c r="P248" s="355">
        <v>2.2485434068E-4</v>
      </c>
      <c r="Q248" s="355">
        <v>6.8770385510000002E-5</v>
      </c>
      <c r="R248" s="355">
        <v>6.8770385510000002E-5</v>
      </c>
      <c r="S248" s="355">
        <v>1.2975651817000001E-4</v>
      </c>
      <c r="T248" s="355">
        <v>1.2975651817000001E-4</v>
      </c>
      <c r="U248" s="355">
        <v>1.5169760358000001E-4</v>
      </c>
      <c r="V248" s="355">
        <v>1.5169760358000001E-4</v>
      </c>
      <c r="W248" s="401" t="s">
        <v>1380</v>
      </c>
      <c r="X248" s="401" t="s">
        <v>1380</v>
      </c>
      <c r="Y248" s="355">
        <v>0</v>
      </c>
      <c r="Z248" s="355">
        <v>0</v>
      </c>
      <c r="AA248" s="355">
        <v>1.462353126105E-2</v>
      </c>
      <c r="AB248" s="355">
        <v>1.462353126105E-2</v>
      </c>
      <c r="AC248" s="355">
        <v>1.063166310185E-2</v>
      </c>
      <c r="AD248" s="355">
        <v>1.063166310185E-2</v>
      </c>
      <c r="AE248" s="356">
        <v>7.4063334420699997E-3</v>
      </c>
      <c r="AF248" s="356">
        <v>7.4063334420699997E-3</v>
      </c>
      <c r="AG248" s="360">
        <v>90</v>
      </c>
      <c r="AH248" s="358">
        <v>4</v>
      </c>
      <c r="AI248" s="202" t="s">
        <v>2481</v>
      </c>
      <c r="AJ248" s="361"/>
    </row>
    <row r="249" spans="2:36" x14ac:dyDescent="0.2">
      <c r="B249" s="283">
        <v>41512</v>
      </c>
      <c r="C249" s="401" t="s">
        <v>1380</v>
      </c>
      <c r="D249" s="401" t="s">
        <v>1380</v>
      </c>
      <c r="E249" s="355">
        <v>7.8136883386600003E-3</v>
      </c>
      <c r="F249" s="355">
        <v>7.8136883386600003E-3</v>
      </c>
      <c r="G249" s="355">
        <v>0.46381204071207</v>
      </c>
      <c r="H249" s="355">
        <v>0.46381204071207</v>
      </c>
      <c r="I249" s="355">
        <v>7.1361899300570006E-2</v>
      </c>
      <c r="J249" s="355">
        <v>7.1361899300570006E-2</v>
      </c>
      <c r="K249" s="355">
        <v>0.15281586998575999</v>
      </c>
      <c r="L249" s="355">
        <v>0.15281586998575999</v>
      </c>
      <c r="M249" s="401" t="s">
        <v>1380</v>
      </c>
      <c r="N249" s="401" t="s">
        <v>1380</v>
      </c>
      <c r="O249" s="355">
        <v>1.190405333E-4</v>
      </c>
      <c r="P249" s="355">
        <v>1.190405333E-4</v>
      </c>
      <c r="Q249" s="355">
        <v>2.43643651511E-3</v>
      </c>
      <c r="R249" s="355">
        <v>2.43643651511E-3</v>
      </c>
      <c r="S249" s="355">
        <v>5.5586018107300003E-3</v>
      </c>
      <c r="T249" s="355">
        <v>5.5586018107300003E-3</v>
      </c>
      <c r="U249" s="355">
        <v>2.49696940407E-3</v>
      </c>
      <c r="V249" s="355">
        <v>2.49696940407E-3</v>
      </c>
      <c r="W249" s="401" t="s">
        <v>1380</v>
      </c>
      <c r="X249" s="401" t="s">
        <v>1380</v>
      </c>
      <c r="Y249" s="355">
        <v>0</v>
      </c>
      <c r="Z249" s="355">
        <v>0</v>
      </c>
      <c r="AA249" s="355">
        <v>8.3359531575400003E-3</v>
      </c>
      <c r="AB249" s="355">
        <v>8.3359531575400003E-3</v>
      </c>
      <c r="AC249" s="355">
        <v>0</v>
      </c>
      <c r="AD249" s="355">
        <v>0</v>
      </c>
      <c r="AE249" s="356">
        <v>2.2781489670500002E-3</v>
      </c>
      <c r="AF249" s="356">
        <v>2.2781489670500002E-3</v>
      </c>
      <c r="AG249" s="360">
        <v>277</v>
      </c>
      <c r="AH249" s="358">
        <v>28</v>
      </c>
      <c r="AI249" s="202" t="s">
        <v>2481</v>
      </c>
      <c r="AJ249" s="361"/>
    </row>
    <row r="250" spans="2:36" x14ac:dyDescent="0.2">
      <c r="B250" s="283">
        <v>41513</v>
      </c>
      <c r="C250" s="401" t="s">
        <v>1380</v>
      </c>
      <c r="D250" s="401" t="s">
        <v>1380</v>
      </c>
      <c r="E250" s="355">
        <v>0.95899714964056004</v>
      </c>
      <c r="F250" s="355">
        <v>0.95899714964056004</v>
      </c>
      <c r="G250" s="355">
        <v>0.31756690376076002</v>
      </c>
      <c r="H250" s="355">
        <v>0.31756690376076002</v>
      </c>
      <c r="I250" s="355">
        <v>1.9380517268081201</v>
      </c>
      <c r="J250" s="355">
        <v>1.9380517268081201</v>
      </c>
      <c r="K250" s="355">
        <v>1.0977066812726</v>
      </c>
      <c r="L250" s="355">
        <v>1.0977066812726</v>
      </c>
      <c r="M250" s="401" t="s">
        <v>1380</v>
      </c>
      <c r="N250" s="401" t="s">
        <v>1380</v>
      </c>
      <c r="O250" s="355">
        <v>2.4280962112039998E-2</v>
      </c>
      <c r="P250" s="355">
        <v>2.4280962112039998E-2</v>
      </c>
      <c r="Q250" s="355">
        <v>6.5921326678999997E-3</v>
      </c>
      <c r="R250" s="355">
        <v>6.5921326678999997E-3</v>
      </c>
      <c r="S250" s="355">
        <v>4.9654889518599997E-2</v>
      </c>
      <c r="T250" s="355">
        <v>4.9654889518599997E-2</v>
      </c>
      <c r="U250" s="355">
        <v>2.7584799631629998E-2</v>
      </c>
      <c r="V250" s="355">
        <v>2.7584799631629998E-2</v>
      </c>
      <c r="W250" s="401" t="s">
        <v>1380</v>
      </c>
      <c r="X250" s="401" t="s">
        <v>1380</v>
      </c>
      <c r="Y250" s="355">
        <v>0</v>
      </c>
      <c r="Z250" s="355">
        <v>0</v>
      </c>
      <c r="AA250" s="355">
        <v>1.0629936731249999E-2</v>
      </c>
      <c r="AB250" s="355">
        <v>1.0629936731249999E-2</v>
      </c>
      <c r="AC250" s="355">
        <v>3.7671247210999999E-4</v>
      </c>
      <c r="AD250" s="355">
        <v>3.7671247210999999E-4</v>
      </c>
      <c r="AE250" s="356">
        <v>3.0258973316000001E-3</v>
      </c>
      <c r="AF250" s="356">
        <v>3.0258973316000001E-3</v>
      </c>
      <c r="AG250" s="360">
        <v>423</v>
      </c>
      <c r="AH250" s="358">
        <v>94</v>
      </c>
      <c r="AI250" s="202" t="s">
        <v>2481</v>
      </c>
      <c r="AJ250" s="361"/>
    </row>
    <row r="251" spans="2:36" x14ac:dyDescent="0.2">
      <c r="B251" s="283">
        <v>41514</v>
      </c>
      <c r="C251" s="401" t="s">
        <v>1380</v>
      </c>
      <c r="D251" s="401" t="s">
        <v>1380</v>
      </c>
      <c r="E251" s="355">
        <v>5.3898908133999997E-4</v>
      </c>
      <c r="F251" s="355">
        <v>5.3898908133999997E-4</v>
      </c>
      <c r="G251" s="355">
        <v>0.79634141549102</v>
      </c>
      <c r="H251" s="355">
        <v>0.79634141549102</v>
      </c>
      <c r="I251" s="355">
        <v>5.2400704870889998E-2</v>
      </c>
      <c r="J251" s="355">
        <v>5.2400704870889998E-2</v>
      </c>
      <c r="K251" s="355">
        <v>0.23465874080249</v>
      </c>
      <c r="L251" s="355">
        <v>0.23465874080249</v>
      </c>
      <c r="M251" s="401" t="s">
        <v>1380</v>
      </c>
      <c r="N251" s="401" t="s">
        <v>1380</v>
      </c>
      <c r="O251" s="355">
        <v>6.6133629600000004E-6</v>
      </c>
      <c r="P251" s="355">
        <v>6.6133629600000004E-6</v>
      </c>
      <c r="Q251" s="355">
        <v>2.4659095374699999E-2</v>
      </c>
      <c r="R251" s="355">
        <v>2.4659095374699999E-2</v>
      </c>
      <c r="S251" s="355">
        <v>3.3066983662999999E-4</v>
      </c>
      <c r="T251" s="355">
        <v>3.3066983662999999E-4</v>
      </c>
      <c r="U251" s="355">
        <v>6.8478714678299997E-3</v>
      </c>
      <c r="V251" s="355">
        <v>6.8478714678299997E-3</v>
      </c>
      <c r="W251" s="401" t="s">
        <v>1380</v>
      </c>
      <c r="X251" s="401" t="s">
        <v>1380</v>
      </c>
      <c r="Y251" s="355">
        <v>0</v>
      </c>
      <c r="Z251" s="355">
        <v>0</v>
      </c>
      <c r="AA251" s="355">
        <v>2.7999371242199999E-3</v>
      </c>
      <c r="AB251" s="355">
        <v>2.7999371242199999E-3</v>
      </c>
      <c r="AC251" s="355">
        <v>0</v>
      </c>
      <c r="AD251" s="355">
        <v>0</v>
      </c>
      <c r="AE251" s="356">
        <v>7.6520030125000005E-4</v>
      </c>
      <c r="AF251" s="356">
        <v>7.6520030125000005E-4</v>
      </c>
      <c r="AG251" s="360">
        <v>293</v>
      </c>
      <c r="AH251" s="358">
        <v>62</v>
      </c>
      <c r="AI251" s="202" t="s">
        <v>2481</v>
      </c>
      <c r="AJ251" s="361"/>
    </row>
    <row r="252" spans="2:36" x14ac:dyDescent="0.2">
      <c r="B252" s="283">
        <v>41515</v>
      </c>
      <c r="C252" s="401" t="s">
        <v>1380</v>
      </c>
      <c r="D252" s="401" t="s">
        <v>1380</v>
      </c>
      <c r="E252" s="355">
        <v>1.59712715513E-3</v>
      </c>
      <c r="F252" s="355">
        <v>1.59712715513E-3</v>
      </c>
      <c r="G252" s="355">
        <v>0.48290073486069002</v>
      </c>
      <c r="H252" s="355">
        <v>0.48290073486069002</v>
      </c>
      <c r="I252" s="355">
        <v>2.9429615460280001E-2</v>
      </c>
      <c r="J252" s="355">
        <v>2.9429615460280001E-2</v>
      </c>
      <c r="K252" s="355">
        <v>0.14206010715489001</v>
      </c>
      <c r="L252" s="355">
        <v>0.14206010715489001</v>
      </c>
      <c r="M252" s="401" t="s">
        <v>1380</v>
      </c>
      <c r="N252" s="401" t="s">
        <v>1380</v>
      </c>
      <c r="O252" s="355">
        <v>3.5712159990000002E-4</v>
      </c>
      <c r="P252" s="355">
        <v>3.5712159990000002E-4</v>
      </c>
      <c r="Q252" s="355">
        <v>5.6735568043399997E-3</v>
      </c>
      <c r="R252" s="355">
        <v>5.6735568043399997E-3</v>
      </c>
      <c r="S252" s="355">
        <v>1.3812790644E-4</v>
      </c>
      <c r="T252" s="355">
        <v>1.3812790644E-4</v>
      </c>
      <c r="U252" s="355">
        <v>1.73982384284E-3</v>
      </c>
      <c r="V252" s="355">
        <v>1.73982384284E-3</v>
      </c>
      <c r="W252" s="401" t="s">
        <v>1380</v>
      </c>
      <c r="X252" s="401" t="s">
        <v>1380</v>
      </c>
      <c r="Y252" s="355">
        <v>0</v>
      </c>
      <c r="Z252" s="355">
        <v>0</v>
      </c>
      <c r="AA252" s="355">
        <v>5.5507525444999995E-4</v>
      </c>
      <c r="AB252" s="355">
        <v>5.5507525444999995E-4</v>
      </c>
      <c r="AC252" s="355">
        <v>0</v>
      </c>
      <c r="AD252" s="355">
        <v>0</v>
      </c>
      <c r="AE252" s="356">
        <v>1.5169760358000001E-4</v>
      </c>
      <c r="AF252" s="356">
        <v>1.5169760358000001E-4</v>
      </c>
      <c r="AG252" s="360">
        <v>275</v>
      </c>
      <c r="AH252" s="358">
        <v>53</v>
      </c>
      <c r="AI252" s="202" t="s">
        <v>2481</v>
      </c>
      <c r="AJ252" s="361"/>
    </row>
    <row r="253" spans="2:36" x14ac:dyDescent="0.2">
      <c r="B253" s="283">
        <v>41516</v>
      </c>
      <c r="C253" s="401" t="s">
        <v>1380</v>
      </c>
      <c r="D253" s="401" t="s">
        <v>1380</v>
      </c>
      <c r="E253" s="355">
        <v>7.7558214127469993E-2</v>
      </c>
      <c r="F253" s="355">
        <v>7.7558214127469993E-2</v>
      </c>
      <c r="G253" s="355">
        <v>6.5567650410659997E-2</v>
      </c>
      <c r="H253" s="355">
        <v>6.5567650410659997E-2</v>
      </c>
      <c r="I253" s="355">
        <v>1.0119250425894399</v>
      </c>
      <c r="J253" s="355">
        <v>1.0119250425894399</v>
      </c>
      <c r="K253" s="355">
        <v>0.37395607213288001</v>
      </c>
      <c r="L253" s="355">
        <v>0.37395607213288001</v>
      </c>
      <c r="M253" s="401" t="s">
        <v>1380</v>
      </c>
      <c r="N253" s="401" t="s">
        <v>1380</v>
      </c>
      <c r="O253" s="355">
        <v>3.5050823693999998E-4</v>
      </c>
      <c r="P253" s="355">
        <v>3.5050823693999998E-4</v>
      </c>
      <c r="Q253" s="355">
        <v>4.0771014264999998E-4</v>
      </c>
      <c r="R253" s="355">
        <v>4.0771014264999998E-4</v>
      </c>
      <c r="S253" s="355">
        <v>8.6936867175400005E-3</v>
      </c>
      <c r="T253" s="355">
        <v>8.6936867175400005E-3</v>
      </c>
      <c r="U253" s="355">
        <v>3.0420068116300001E-3</v>
      </c>
      <c r="V253" s="355">
        <v>3.0420068116300001E-3</v>
      </c>
      <c r="W253" s="401" t="s">
        <v>1380</v>
      </c>
      <c r="X253" s="401" t="s">
        <v>1380</v>
      </c>
      <c r="Y253" s="355">
        <v>0</v>
      </c>
      <c r="Z253" s="355">
        <v>0</v>
      </c>
      <c r="AA253" s="355">
        <v>0</v>
      </c>
      <c r="AB253" s="355">
        <v>0</v>
      </c>
      <c r="AC253" s="355">
        <v>0</v>
      </c>
      <c r="AD253" s="355">
        <v>0</v>
      </c>
      <c r="AE253" s="355">
        <v>0</v>
      </c>
      <c r="AF253" s="355">
        <v>0</v>
      </c>
      <c r="AG253" s="360">
        <v>290</v>
      </c>
      <c r="AH253" s="358">
        <v>44</v>
      </c>
      <c r="AI253" s="202" t="s">
        <v>2481</v>
      </c>
      <c r="AJ253" s="361"/>
    </row>
    <row r="254" spans="2:36" x14ac:dyDescent="0.2">
      <c r="B254" s="283">
        <v>41517</v>
      </c>
      <c r="C254" s="401" t="s">
        <v>1380</v>
      </c>
      <c r="D254" s="401" t="s">
        <v>1380</v>
      </c>
      <c r="E254" s="355">
        <v>0</v>
      </c>
      <c r="F254" s="355">
        <v>0</v>
      </c>
      <c r="G254" s="355">
        <v>4.6130192164109997E-2</v>
      </c>
      <c r="H254" s="355">
        <v>4.6130192164109997E-2</v>
      </c>
      <c r="I254" s="355">
        <v>4.0726803929530001E-2</v>
      </c>
      <c r="J254" s="355">
        <v>4.0726803929530001E-2</v>
      </c>
      <c r="K254" s="355">
        <v>2.566911396517E-2</v>
      </c>
      <c r="L254" s="355">
        <v>2.566911396517E-2</v>
      </c>
      <c r="M254" s="401" t="s">
        <v>1380</v>
      </c>
      <c r="N254" s="401" t="s">
        <v>1380</v>
      </c>
      <c r="O254" s="355">
        <v>0</v>
      </c>
      <c r="P254" s="355">
        <v>0</v>
      </c>
      <c r="Q254" s="355">
        <v>4.5683184657999999E-4</v>
      </c>
      <c r="R254" s="355">
        <v>4.5683184657999999E-4</v>
      </c>
      <c r="S254" s="355">
        <v>3.3066983662999999E-4</v>
      </c>
      <c r="T254" s="355">
        <v>3.3066983662999999E-4</v>
      </c>
      <c r="U254" s="355">
        <v>2.3090254704E-4</v>
      </c>
      <c r="V254" s="355">
        <v>2.3090254704E-4</v>
      </c>
      <c r="W254" s="401" t="s">
        <v>1380</v>
      </c>
      <c r="X254" s="401" t="s">
        <v>1380</v>
      </c>
      <c r="Y254" s="355">
        <v>4.8608217764799996E-3</v>
      </c>
      <c r="Z254" s="355">
        <v>4.8608217764799996E-3</v>
      </c>
      <c r="AA254" s="355">
        <v>0</v>
      </c>
      <c r="AB254" s="355">
        <v>0</v>
      </c>
      <c r="AC254" s="355">
        <v>1.4315073940300001E-3</v>
      </c>
      <c r="AD254" s="355">
        <v>1.4315073940300001E-3</v>
      </c>
      <c r="AE254" s="356">
        <v>2.4325314839699999E-3</v>
      </c>
      <c r="AF254" s="356">
        <v>2.4325314839699999E-3</v>
      </c>
      <c r="AG254" s="360">
        <v>108</v>
      </c>
      <c r="AH254" s="358">
        <v>3</v>
      </c>
      <c r="AI254" s="202" t="s">
        <v>2481</v>
      </c>
      <c r="AJ254" s="361"/>
    </row>
    <row r="255" spans="2:36" x14ac:dyDescent="0.2">
      <c r="B255" s="283">
        <v>41518</v>
      </c>
      <c r="C255" s="401" t="s">
        <v>1380</v>
      </c>
      <c r="D255" s="401" t="s">
        <v>1380</v>
      </c>
      <c r="E255" s="355">
        <v>5.5221580725999995E-4</v>
      </c>
      <c r="F255" s="355">
        <v>5.5221580725999995E-4</v>
      </c>
      <c r="G255" s="355">
        <v>2.8981805320899999E-3</v>
      </c>
      <c r="H255" s="355">
        <v>2.8981805320899999E-3</v>
      </c>
      <c r="I255" s="355">
        <v>3.9847808161299998E-3</v>
      </c>
      <c r="J255" s="355">
        <v>3.9847808161299998E-3</v>
      </c>
      <c r="K255" s="355">
        <v>2.2942584470699999E-3</v>
      </c>
      <c r="L255" s="355">
        <v>2.2942584470699999E-3</v>
      </c>
      <c r="M255" s="401" t="s">
        <v>1380</v>
      </c>
      <c r="N255" s="401" t="s">
        <v>1380</v>
      </c>
      <c r="O255" s="355">
        <v>3.3066814800000002E-6</v>
      </c>
      <c r="P255" s="355">
        <v>3.3066814800000002E-6</v>
      </c>
      <c r="Q255" s="355">
        <v>2.9473022360000001E-5</v>
      </c>
      <c r="R255" s="355">
        <v>2.9473022360000001E-5</v>
      </c>
      <c r="S255" s="355">
        <v>2.5114164809999998E-5</v>
      </c>
      <c r="T255" s="355">
        <v>2.5114164809999998E-5</v>
      </c>
      <c r="U255" s="355">
        <v>1.7451936700000001E-5</v>
      </c>
      <c r="V255" s="355">
        <v>1.7451936700000001E-5</v>
      </c>
      <c r="W255" s="401" t="s">
        <v>1380</v>
      </c>
      <c r="X255" s="401" t="s">
        <v>1380</v>
      </c>
      <c r="Y255" s="355">
        <v>0</v>
      </c>
      <c r="Z255" s="355">
        <v>0</v>
      </c>
      <c r="AA255" s="355">
        <v>0</v>
      </c>
      <c r="AB255" s="355">
        <v>0</v>
      </c>
      <c r="AC255" s="355">
        <v>7.9444474674499992E-3</v>
      </c>
      <c r="AD255" s="355">
        <v>7.9444474674499992E-3</v>
      </c>
      <c r="AE255" s="356">
        <v>2.5479827574899998E-3</v>
      </c>
      <c r="AF255" s="356">
        <v>2.5479827574899998E-3</v>
      </c>
      <c r="AG255" s="360">
        <v>62</v>
      </c>
      <c r="AH255" s="358">
        <v>2</v>
      </c>
      <c r="AI255" s="202" t="s">
        <v>2481</v>
      </c>
      <c r="AJ255" s="361"/>
    </row>
    <row r="256" spans="2:36" x14ac:dyDescent="0.2">
      <c r="B256" s="283">
        <v>41519</v>
      </c>
      <c r="C256" s="401" t="s">
        <v>1380</v>
      </c>
      <c r="D256" s="401" t="s">
        <v>1380</v>
      </c>
      <c r="E256" s="355">
        <v>1.329616623349E-2</v>
      </c>
      <c r="F256" s="355">
        <v>1.329616623349E-2</v>
      </c>
      <c r="G256" s="355">
        <v>0.11977836287184999</v>
      </c>
      <c r="H256" s="355">
        <v>0.11977836287184999</v>
      </c>
      <c r="I256" s="355">
        <v>9.2717310775230002E-2</v>
      </c>
      <c r="J256" s="355">
        <v>9.2717310775230002E-2</v>
      </c>
      <c r="K256" s="355">
        <v>6.7869239350629995E-2</v>
      </c>
      <c r="L256" s="355">
        <v>6.7869239350629995E-2</v>
      </c>
      <c r="M256" s="401" t="s">
        <v>1380</v>
      </c>
      <c r="N256" s="401" t="s">
        <v>1380</v>
      </c>
      <c r="O256" s="355">
        <v>3.6704164434999998E-4</v>
      </c>
      <c r="P256" s="355">
        <v>3.6704164434999998E-4</v>
      </c>
      <c r="Q256" s="355">
        <v>1.43435375486E-3</v>
      </c>
      <c r="R256" s="355">
        <v>1.43435375486E-3</v>
      </c>
      <c r="S256" s="355">
        <v>1.1845514400900001E-3</v>
      </c>
      <c r="T256" s="355">
        <v>1.1845514400900001E-3</v>
      </c>
      <c r="U256" s="355">
        <v>9.2092527482999997E-4</v>
      </c>
      <c r="V256" s="355">
        <v>9.2092527482999997E-4</v>
      </c>
      <c r="W256" s="401" t="s">
        <v>1380</v>
      </c>
      <c r="X256" s="401" t="s">
        <v>1380</v>
      </c>
      <c r="Y256" s="355">
        <v>0</v>
      </c>
      <c r="Z256" s="355">
        <v>0</v>
      </c>
      <c r="AA256" s="355">
        <v>1.421090894801E-2</v>
      </c>
      <c r="AB256" s="355">
        <v>1.421090894801E-2</v>
      </c>
      <c r="AC256" s="355">
        <v>6.0901849658199997E-3</v>
      </c>
      <c r="AD256" s="355">
        <v>6.0901849658199997E-3</v>
      </c>
      <c r="AE256" s="356">
        <v>5.83700159618E-3</v>
      </c>
      <c r="AF256" s="356">
        <v>5.83700159618E-3</v>
      </c>
      <c r="AG256" s="360">
        <v>224</v>
      </c>
      <c r="AH256" s="358">
        <v>8</v>
      </c>
      <c r="AI256" s="202" t="s">
        <v>2481</v>
      </c>
      <c r="AJ256" s="361"/>
    </row>
    <row r="257" spans="2:36" x14ac:dyDescent="0.2">
      <c r="B257" s="283">
        <v>41520</v>
      </c>
      <c r="C257" s="401" t="s">
        <v>1380</v>
      </c>
      <c r="D257" s="401" t="s">
        <v>1380</v>
      </c>
      <c r="E257" s="355">
        <v>5.8726663095499997E-3</v>
      </c>
      <c r="F257" s="355">
        <v>5.8726663095499997E-3</v>
      </c>
      <c r="G257" s="355">
        <v>0.18037980901482001</v>
      </c>
      <c r="H257" s="355">
        <v>0.18037980901482001</v>
      </c>
      <c r="I257" s="355">
        <v>0.24631554273803</v>
      </c>
      <c r="J257" s="355">
        <v>0.24631554273803</v>
      </c>
      <c r="K257" s="355">
        <v>0.13068010197301</v>
      </c>
      <c r="L257" s="355">
        <v>0.13068010197301</v>
      </c>
      <c r="M257" s="401" t="s">
        <v>1380</v>
      </c>
      <c r="N257" s="401" t="s">
        <v>1380</v>
      </c>
      <c r="O257" s="355">
        <v>5.290690369E-5</v>
      </c>
      <c r="P257" s="355">
        <v>5.290690369E-5</v>
      </c>
      <c r="Q257" s="355">
        <v>1.54733367391E-3</v>
      </c>
      <c r="R257" s="355">
        <v>1.54733367391E-3</v>
      </c>
      <c r="S257" s="355">
        <v>6.3203981432000003E-4</v>
      </c>
      <c r="T257" s="355">
        <v>6.3203981432000003E-4</v>
      </c>
      <c r="U257" s="355">
        <v>6.4706411439000001E-4</v>
      </c>
      <c r="V257" s="355">
        <v>6.4706411439000001E-4</v>
      </c>
      <c r="W257" s="401" t="s">
        <v>1380</v>
      </c>
      <c r="X257" s="401" t="s">
        <v>1380</v>
      </c>
      <c r="Y257" s="355">
        <v>0</v>
      </c>
      <c r="Z257" s="355">
        <v>0</v>
      </c>
      <c r="AA257" s="355">
        <v>1.361653633041E-2</v>
      </c>
      <c r="AB257" s="355">
        <v>1.361653633041E-2</v>
      </c>
      <c r="AC257" s="355">
        <v>5.0479471263100003E-3</v>
      </c>
      <c r="AD257" s="355">
        <v>5.0479471263100003E-3</v>
      </c>
      <c r="AE257" s="356">
        <v>5.3402926287E-3</v>
      </c>
      <c r="AF257" s="356">
        <v>5.3402926287E-3</v>
      </c>
      <c r="AG257" s="360">
        <v>230</v>
      </c>
      <c r="AH257" s="358">
        <v>9</v>
      </c>
      <c r="AI257" s="202" t="s">
        <v>2481</v>
      </c>
      <c r="AJ257" s="361"/>
    </row>
    <row r="258" spans="2:36" x14ac:dyDescent="0.2">
      <c r="B258" s="283">
        <v>41521</v>
      </c>
      <c r="C258" s="401" t="s">
        <v>1380</v>
      </c>
      <c r="D258" s="401" t="s">
        <v>1380</v>
      </c>
      <c r="E258" s="355">
        <v>0.15479898683279</v>
      </c>
      <c r="F258" s="355">
        <v>0.15479898683279</v>
      </c>
      <c r="G258" s="355">
        <v>9.5389436868790006E-2</v>
      </c>
      <c r="H258" s="355">
        <v>9.5389436868790006E-2</v>
      </c>
      <c r="I258" s="355">
        <v>0.35228057544923003</v>
      </c>
      <c r="J258" s="355">
        <v>0.35228057544923003</v>
      </c>
      <c r="K258" s="355">
        <v>0.2019001131691</v>
      </c>
      <c r="L258" s="355">
        <v>0.2019001131691</v>
      </c>
      <c r="M258" s="401" t="s">
        <v>1380</v>
      </c>
      <c r="N258" s="401" t="s">
        <v>1380</v>
      </c>
      <c r="O258" s="355">
        <v>1.7558478662E-3</v>
      </c>
      <c r="P258" s="355">
        <v>1.7558478662E-3</v>
      </c>
      <c r="Q258" s="355">
        <v>9.2840020435000004E-4</v>
      </c>
      <c r="R258" s="355">
        <v>9.2840020435000004E-4</v>
      </c>
      <c r="S258" s="355">
        <v>7.9863044087899997E-3</v>
      </c>
      <c r="T258" s="355">
        <v>7.9863044087899997E-3</v>
      </c>
      <c r="U258" s="355">
        <v>3.5279761257500002E-3</v>
      </c>
      <c r="V258" s="355">
        <v>3.5279761257500002E-3</v>
      </c>
      <c r="W258" s="401" t="s">
        <v>1380</v>
      </c>
      <c r="X258" s="401" t="s">
        <v>1380</v>
      </c>
      <c r="Y258" s="355">
        <v>2.1030494216599999E-3</v>
      </c>
      <c r="Z258" s="355">
        <v>2.1030494216599999E-3</v>
      </c>
      <c r="AA258" s="355">
        <v>0</v>
      </c>
      <c r="AB258" s="355">
        <v>0</v>
      </c>
      <c r="AC258" s="355">
        <v>0</v>
      </c>
      <c r="AD258" s="355">
        <v>0</v>
      </c>
      <c r="AE258" s="356">
        <v>8.5380244139000004E-4</v>
      </c>
      <c r="AF258" s="356">
        <v>8.5380244139000004E-4</v>
      </c>
      <c r="AG258" s="360">
        <v>206</v>
      </c>
      <c r="AH258" s="358">
        <v>37</v>
      </c>
      <c r="AI258" s="202" t="s">
        <v>2481</v>
      </c>
      <c r="AJ258" s="361"/>
    </row>
    <row r="259" spans="2:36" x14ac:dyDescent="0.2">
      <c r="B259" s="283">
        <v>41522</v>
      </c>
      <c r="C259" s="401" t="s">
        <v>1380</v>
      </c>
      <c r="D259" s="401" t="s">
        <v>1380</v>
      </c>
      <c r="E259" s="355">
        <v>6.3091482649800003E-3</v>
      </c>
      <c r="F259" s="355">
        <v>6.3091482649800003E-3</v>
      </c>
      <c r="G259" s="355">
        <v>2.126478563288E-2</v>
      </c>
      <c r="H259" s="355">
        <v>2.126478563288E-2</v>
      </c>
      <c r="I259" s="355">
        <v>4.7968054782359999E-2</v>
      </c>
      <c r="J259" s="355">
        <v>4.7968054782359999E-2</v>
      </c>
      <c r="K259" s="355">
        <v>2.375745566872E-2</v>
      </c>
      <c r="L259" s="355">
        <v>2.375745566872E-2</v>
      </c>
      <c r="M259" s="401" t="s">
        <v>1380</v>
      </c>
      <c r="N259" s="401" t="s">
        <v>1380</v>
      </c>
      <c r="O259" s="355">
        <v>1.5541402959000001E-4</v>
      </c>
      <c r="P259" s="355">
        <v>1.5541402959000001E-4</v>
      </c>
      <c r="Q259" s="355">
        <v>1.0315557825999999E-4</v>
      </c>
      <c r="R259" s="355">
        <v>1.0315557825999999E-4</v>
      </c>
      <c r="S259" s="355">
        <v>5.6506870817000002E-4</v>
      </c>
      <c r="T259" s="355">
        <v>5.6506870817000002E-4</v>
      </c>
      <c r="U259" s="355">
        <v>2.7251870378000001E-4</v>
      </c>
      <c r="V259" s="355">
        <v>2.7251870378000001E-4</v>
      </c>
      <c r="W259" s="401" t="s">
        <v>1380</v>
      </c>
      <c r="X259" s="401" t="s">
        <v>1380</v>
      </c>
      <c r="Y259" s="355">
        <v>6.2198678650099998E-3</v>
      </c>
      <c r="Z259" s="355">
        <v>6.2198678650099998E-3</v>
      </c>
      <c r="AA259" s="355">
        <v>3.5465870240100001E-3</v>
      </c>
      <c r="AB259" s="355">
        <v>3.5465870240100001E-3</v>
      </c>
      <c r="AC259" s="355">
        <v>1.1765986212319999E-2</v>
      </c>
      <c r="AD259" s="355">
        <v>1.1765986212319999E-2</v>
      </c>
      <c r="AE259" s="356">
        <v>7.2680604051799996E-3</v>
      </c>
      <c r="AF259" s="356">
        <v>7.2680604051799996E-3</v>
      </c>
      <c r="AG259" s="360">
        <v>191</v>
      </c>
      <c r="AH259" s="358">
        <v>30</v>
      </c>
      <c r="AI259" s="202" t="s">
        <v>2481</v>
      </c>
      <c r="AJ259" s="361"/>
    </row>
    <row r="260" spans="2:36" x14ac:dyDescent="0.2">
      <c r="B260" s="283">
        <v>41523</v>
      </c>
      <c r="C260" s="401" t="s">
        <v>1380</v>
      </c>
      <c r="D260" s="401" t="s">
        <v>1380</v>
      </c>
      <c r="E260" s="355">
        <v>1.5872071107E-4</v>
      </c>
      <c r="F260" s="355">
        <v>1.5872071107E-4</v>
      </c>
      <c r="G260" s="355">
        <v>1.454984870515E-2</v>
      </c>
      <c r="H260" s="355">
        <v>1.454984870515E-2</v>
      </c>
      <c r="I260" s="355">
        <v>0.10971541465579</v>
      </c>
      <c r="J260" s="355">
        <v>0.10971541465579</v>
      </c>
      <c r="K260" s="355">
        <v>3.9229268777280002E-2</v>
      </c>
      <c r="L260" s="355">
        <v>3.9229268777280002E-2</v>
      </c>
      <c r="M260" s="401" t="s">
        <v>1380</v>
      </c>
      <c r="N260" s="401" t="s">
        <v>1380</v>
      </c>
      <c r="O260" s="355">
        <v>3.3066814800000002E-6</v>
      </c>
      <c r="P260" s="355">
        <v>3.3066814800000002E-6</v>
      </c>
      <c r="Q260" s="355">
        <v>2.4560851966999998E-4</v>
      </c>
      <c r="R260" s="355">
        <v>2.4560851966999998E-4</v>
      </c>
      <c r="S260" s="355">
        <v>3.8131673566099999E-3</v>
      </c>
      <c r="T260" s="355">
        <v>3.8131673566099999E-3</v>
      </c>
      <c r="U260" s="355">
        <v>1.29144331544E-3</v>
      </c>
      <c r="V260" s="355">
        <v>1.29144331544E-3</v>
      </c>
      <c r="W260" s="401" t="s">
        <v>1380</v>
      </c>
      <c r="X260" s="401" t="s">
        <v>1380</v>
      </c>
      <c r="Y260" s="355">
        <v>0</v>
      </c>
      <c r="Z260" s="355">
        <v>0</v>
      </c>
      <c r="AA260" s="355">
        <v>1.05120446418E-3</v>
      </c>
      <c r="AB260" s="355">
        <v>1.05120446418E-3</v>
      </c>
      <c r="AC260" s="355">
        <v>2.8127864584400002E-3</v>
      </c>
      <c r="AD260" s="355">
        <v>2.8127864584400002E-3</v>
      </c>
      <c r="AE260" s="356">
        <v>1.1894166086100001E-3</v>
      </c>
      <c r="AF260" s="356">
        <v>1.1894166086100001E-3</v>
      </c>
      <c r="AG260" s="360">
        <v>209</v>
      </c>
      <c r="AH260" s="358">
        <v>8</v>
      </c>
      <c r="AI260" s="202" t="s">
        <v>2481</v>
      </c>
      <c r="AJ260" s="361"/>
    </row>
    <row r="261" spans="2:36" x14ac:dyDescent="0.2">
      <c r="B261" s="283">
        <v>41524</v>
      </c>
      <c r="C261" s="401" t="s">
        <v>1380</v>
      </c>
      <c r="D261" s="401" t="s">
        <v>1380</v>
      </c>
      <c r="E261" s="355">
        <v>2.7412389474170001E-2</v>
      </c>
      <c r="F261" s="355">
        <v>2.7412389474170001E-2</v>
      </c>
      <c r="G261" s="355">
        <v>3.1300349746530003E-2</v>
      </c>
      <c r="H261" s="355">
        <v>3.1300349746530003E-2</v>
      </c>
      <c r="I261" s="355">
        <v>1.357002038433E-2</v>
      </c>
      <c r="J261" s="355">
        <v>1.357002038433E-2</v>
      </c>
      <c r="K261" s="355">
        <v>2.4035344199179999E-2</v>
      </c>
      <c r="L261" s="355">
        <v>2.4035344199179999E-2</v>
      </c>
      <c r="M261" s="401" t="s">
        <v>1380</v>
      </c>
      <c r="N261" s="401" t="s">
        <v>1380</v>
      </c>
      <c r="O261" s="355">
        <v>3.0090801473E-4</v>
      </c>
      <c r="P261" s="355">
        <v>3.0090801473E-4</v>
      </c>
      <c r="Q261" s="355">
        <v>3.5367626831999999E-4</v>
      </c>
      <c r="R261" s="355">
        <v>3.5367626831999999E-4</v>
      </c>
      <c r="S261" s="355">
        <v>2.2184178913E-4</v>
      </c>
      <c r="T261" s="355">
        <v>2.2184178913E-4</v>
      </c>
      <c r="U261" s="355">
        <v>2.8997064047000002E-4</v>
      </c>
      <c r="V261" s="355">
        <v>2.8997064047000002E-4</v>
      </c>
      <c r="W261" s="401" t="s">
        <v>1380</v>
      </c>
      <c r="X261" s="401" t="s">
        <v>1380</v>
      </c>
      <c r="Y261" s="355">
        <v>9.9994047973300006E-3</v>
      </c>
      <c r="Z261" s="355">
        <v>9.9994047973300006E-3</v>
      </c>
      <c r="AA261" s="355">
        <v>7.36334341966E-3</v>
      </c>
      <c r="AB261" s="355">
        <v>7.36334341966E-3</v>
      </c>
      <c r="AC261" s="355">
        <v>0</v>
      </c>
      <c r="AD261" s="355">
        <v>0</v>
      </c>
      <c r="AE261" s="356">
        <v>6.0719315132300002E-3</v>
      </c>
      <c r="AF261" s="356">
        <v>6.0719315132300002E-3</v>
      </c>
      <c r="AG261" s="360">
        <v>84</v>
      </c>
      <c r="AH261" s="358">
        <v>9</v>
      </c>
      <c r="AI261" s="202" t="s">
        <v>2481</v>
      </c>
      <c r="AJ261" s="361"/>
    </row>
    <row r="262" spans="2:36" x14ac:dyDescent="0.2">
      <c r="B262" s="283">
        <v>41525</v>
      </c>
      <c r="C262" s="401" t="s">
        <v>1380</v>
      </c>
      <c r="D262" s="401" t="s">
        <v>1380</v>
      </c>
      <c r="E262" s="355">
        <v>0</v>
      </c>
      <c r="F262" s="355">
        <v>0</v>
      </c>
      <c r="G262" s="355">
        <v>1.3852320509299999E-3</v>
      </c>
      <c r="H262" s="355">
        <v>1.3852320509299999E-3</v>
      </c>
      <c r="I262" s="355">
        <v>4.5498495243E-3</v>
      </c>
      <c r="J262" s="355">
        <v>4.5498495243E-3</v>
      </c>
      <c r="K262" s="355">
        <v>1.8378231796599999E-3</v>
      </c>
      <c r="L262" s="355">
        <v>1.8378231796599999E-3</v>
      </c>
      <c r="M262" s="401" t="s">
        <v>1380</v>
      </c>
      <c r="N262" s="401" t="s">
        <v>1380</v>
      </c>
      <c r="O262" s="355">
        <v>0</v>
      </c>
      <c r="P262" s="355">
        <v>0</v>
      </c>
      <c r="Q262" s="355">
        <v>1.4736511180000001E-5</v>
      </c>
      <c r="R262" s="355">
        <v>1.4736511180000001E-5</v>
      </c>
      <c r="S262" s="355">
        <v>5.0228329619999997E-5</v>
      </c>
      <c r="T262" s="355">
        <v>5.0228329619999997E-5</v>
      </c>
      <c r="U262" s="355">
        <v>2.013685003E-5</v>
      </c>
      <c r="V262" s="355">
        <v>2.013685003E-5</v>
      </c>
      <c r="W262" s="401" t="s">
        <v>1380</v>
      </c>
      <c r="X262" s="401" t="s">
        <v>1380</v>
      </c>
      <c r="Y262" s="355">
        <v>0</v>
      </c>
      <c r="Z262" s="355">
        <v>0</v>
      </c>
      <c r="AA262" s="355">
        <v>6.1844225252499999E-3</v>
      </c>
      <c r="AB262" s="355">
        <v>6.1844225252499999E-3</v>
      </c>
      <c r="AC262" s="355">
        <v>0</v>
      </c>
      <c r="AD262" s="355">
        <v>0</v>
      </c>
      <c r="AE262" s="356">
        <v>1.6901529460900001E-3</v>
      </c>
      <c r="AF262" s="356">
        <v>1.6901529460900001E-3</v>
      </c>
      <c r="AG262" s="360">
        <v>51</v>
      </c>
      <c r="AH262" s="358">
        <v>2</v>
      </c>
      <c r="AI262" s="202" t="s">
        <v>2481</v>
      </c>
      <c r="AJ262" s="361"/>
    </row>
    <row r="263" spans="2:36" x14ac:dyDescent="0.2">
      <c r="B263" s="283">
        <v>41526</v>
      </c>
      <c r="C263" s="401" t="s">
        <v>1380</v>
      </c>
      <c r="D263" s="401" t="s">
        <v>1380</v>
      </c>
      <c r="E263" s="355">
        <v>1.0184578960199999E-3</v>
      </c>
      <c r="F263" s="355">
        <v>1.0184578960199999E-3</v>
      </c>
      <c r="G263" s="355">
        <v>0.34848410421661002</v>
      </c>
      <c r="H263" s="355">
        <v>0.34848410421661002</v>
      </c>
      <c r="I263" s="355">
        <v>7.5953605766210006E-2</v>
      </c>
      <c r="J263" s="355">
        <v>7.5953605766210006E-2</v>
      </c>
      <c r="K263" s="355">
        <v>0.12001159882562</v>
      </c>
      <c r="L263" s="355">
        <v>0.12001159882562</v>
      </c>
      <c r="M263" s="401" t="s">
        <v>1380</v>
      </c>
      <c r="N263" s="401" t="s">
        <v>1380</v>
      </c>
      <c r="O263" s="355">
        <v>1.3226725920000001E-5</v>
      </c>
      <c r="P263" s="355">
        <v>1.3226725920000001E-5</v>
      </c>
      <c r="Q263" s="355">
        <v>6.1795103548599999E-3</v>
      </c>
      <c r="R263" s="355">
        <v>6.1795103548599999E-3</v>
      </c>
      <c r="S263" s="355">
        <v>2.8044150702000002E-4</v>
      </c>
      <c r="T263" s="355">
        <v>2.8044150702000002E-4</v>
      </c>
      <c r="U263" s="355">
        <v>1.78412491291E-3</v>
      </c>
      <c r="V263" s="355">
        <v>1.78412491291E-3</v>
      </c>
      <c r="W263" s="401" t="s">
        <v>1380</v>
      </c>
      <c r="X263" s="401" t="s">
        <v>1380</v>
      </c>
      <c r="Y263" s="355">
        <v>0</v>
      </c>
      <c r="Z263" s="355">
        <v>0</v>
      </c>
      <c r="AA263" s="355">
        <v>6.4889770896400002E-3</v>
      </c>
      <c r="AB263" s="355">
        <v>6.4889770896400002E-3</v>
      </c>
      <c r="AC263" s="355">
        <v>0</v>
      </c>
      <c r="AD263" s="355">
        <v>0</v>
      </c>
      <c r="AE263" s="356">
        <v>1.7733852595599999E-3</v>
      </c>
      <c r="AF263" s="356">
        <v>1.7733852595599999E-3</v>
      </c>
      <c r="AG263" s="360">
        <v>342</v>
      </c>
      <c r="AH263" s="358">
        <v>134</v>
      </c>
      <c r="AI263" s="202" t="s">
        <v>2481</v>
      </c>
      <c r="AJ263" s="361"/>
    </row>
    <row r="264" spans="2:36" x14ac:dyDescent="0.2">
      <c r="B264" s="283">
        <v>41527</v>
      </c>
      <c r="C264" s="401" t="s">
        <v>1380</v>
      </c>
      <c r="D264" s="401" t="s">
        <v>1380</v>
      </c>
      <c r="E264" s="355">
        <v>3.3860418361300001E-3</v>
      </c>
      <c r="F264" s="355">
        <v>3.3860418361300001E-3</v>
      </c>
      <c r="G264" s="355">
        <v>8.8546783510829993E-2</v>
      </c>
      <c r="H264" s="355">
        <v>8.8546783510829993E-2</v>
      </c>
      <c r="I264" s="355">
        <v>1.6483263501999999E-2</v>
      </c>
      <c r="J264" s="355">
        <v>1.6483263501999999E-2</v>
      </c>
      <c r="K264" s="355">
        <v>3.0860393903639999E-2</v>
      </c>
      <c r="L264" s="355">
        <v>3.0860393903639999E-2</v>
      </c>
      <c r="M264" s="401" t="s">
        <v>1380</v>
      </c>
      <c r="N264" s="401" t="s">
        <v>1380</v>
      </c>
      <c r="O264" s="355">
        <v>3.968017777E-5</v>
      </c>
      <c r="P264" s="355">
        <v>3.968017777E-5</v>
      </c>
      <c r="Q264" s="355">
        <v>6.0419695838000002E-4</v>
      </c>
      <c r="R264" s="355">
        <v>6.0419695838000002E-4</v>
      </c>
      <c r="S264" s="355">
        <v>1.9254193018999999E-4</v>
      </c>
      <c r="T264" s="355">
        <v>1.9254193018999999E-4</v>
      </c>
      <c r="U264" s="355">
        <v>2.4298465706000001E-4</v>
      </c>
      <c r="V264" s="355">
        <v>2.4298465706000001E-4</v>
      </c>
      <c r="W264" s="401" t="s">
        <v>1380</v>
      </c>
      <c r="X264" s="401" t="s">
        <v>1380</v>
      </c>
      <c r="Y264" s="355">
        <v>0</v>
      </c>
      <c r="Z264" s="355">
        <v>0</v>
      </c>
      <c r="AA264" s="355">
        <v>3.4090462530000001E-3</v>
      </c>
      <c r="AB264" s="355">
        <v>3.4090462530000001E-3</v>
      </c>
      <c r="AC264" s="355">
        <v>0</v>
      </c>
      <c r="AD264" s="355">
        <v>0</v>
      </c>
      <c r="AE264" s="356">
        <v>9.3166492819000003E-4</v>
      </c>
      <c r="AF264" s="356">
        <v>9.3166492819000003E-4</v>
      </c>
      <c r="AG264" s="360">
        <v>244</v>
      </c>
      <c r="AH264" s="358">
        <v>12</v>
      </c>
      <c r="AI264" s="202" t="s">
        <v>2481</v>
      </c>
      <c r="AJ264" s="361"/>
    </row>
    <row r="265" spans="2:36" x14ac:dyDescent="0.2">
      <c r="B265" s="283">
        <v>41528</v>
      </c>
      <c r="C265" s="401" t="s">
        <v>1380</v>
      </c>
      <c r="D265" s="401" t="s">
        <v>1380</v>
      </c>
      <c r="E265" s="355">
        <v>3.7417911632244101</v>
      </c>
      <c r="F265" s="355">
        <v>3.7417911632244101</v>
      </c>
      <c r="G265" s="355">
        <v>2.1731441820250001E-2</v>
      </c>
      <c r="H265" s="355">
        <v>2.1731441820250001E-2</v>
      </c>
      <c r="I265" s="355">
        <v>5.939081407565E-2</v>
      </c>
      <c r="J265" s="355">
        <v>5.939081407565E-2</v>
      </c>
      <c r="K265" s="355">
        <v>1.5440909756035399</v>
      </c>
      <c r="L265" s="355">
        <v>1.5440909756035399</v>
      </c>
      <c r="M265" s="401" t="s">
        <v>1380</v>
      </c>
      <c r="N265" s="401" t="s">
        <v>1380</v>
      </c>
      <c r="O265" s="355">
        <v>2.8245673207280001E-2</v>
      </c>
      <c r="P265" s="355">
        <v>2.8245673207280001E-2</v>
      </c>
      <c r="Q265" s="355">
        <v>2.7016937163999998E-4</v>
      </c>
      <c r="R265" s="355">
        <v>2.7016937163999998E-4</v>
      </c>
      <c r="S265" s="355">
        <v>4.3531218999999998E-4</v>
      </c>
      <c r="T265" s="355">
        <v>4.3531218999999998E-4</v>
      </c>
      <c r="U265" s="355">
        <v>1.168071547571E-2</v>
      </c>
      <c r="V265" s="355">
        <v>1.168071547571E-2</v>
      </c>
      <c r="W265" s="401" t="s">
        <v>1380</v>
      </c>
      <c r="X265" s="401" t="s">
        <v>1380</v>
      </c>
      <c r="Y265" s="355">
        <v>4.7143357868910003E-2</v>
      </c>
      <c r="Z265" s="355">
        <v>4.7143357868910003E-2</v>
      </c>
      <c r="AA265" s="355">
        <v>3.2420324596200002E-3</v>
      </c>
      <c r="AB265" s="355">
        <v>3.2420324596200002E-3</v>
      </c>
      <c r="AC265" s="355">
        <v>1.76217723066E-3</v>
      </c>
      <c r="AD265" s="355">
        <v>1.76217723066E-3</v>
      </c>
      <c r="AE265" s="356">
        <v>2.0590600386899999E-2</v>
      </c>
      <c r="AF265" s="356">
        <v>2.0590600386899999E-2</v>
      </c>
      <c r="AG265" s="360">
        <v>317</v>
      </c>
      <c r="AH265" s="358">
        <v>61</v>
      </c>
      <c r="AI265" s="202" t="s">
        <v>2481</v>
      </c>
      <c r="AJ265" s="361"/>
    </row>
    <row r="266" spans="2:36" x14ac:dyDescent="0.2">
      <c r="B266" s="283">
        <v>41529</v>
      </c>
      <c r="C266" s="401" t="s">
        <v>1380</v>
      </c>
      <c r="D266" s="401" t="s">
        <v>1380</v>
      </c>
      <c r="E266" s="355">
        <v>1.557446977362E-2</v>
      </c>
      <c r="F266" s="355">
        <v>1.557446977362E-2</v>
      </c>
      <c r="G266" s="355">
        <v>1.1912013203910001E-2</v>
      </c>
      <c r="H266" s="355">
        <v>1.1912013203910001E-2</v>
      </c>
      <c r="I266" s="355">
        <v>5.9194086451330001E-2</v>
      </c>
      <c r="J266" s="355">
        <v>5.9194086451330001E-2</v>
      </c>
      <c r="K266" s="355">
        <v>2.856345054323E-2</v>
      </c>
      <c r="L266" s="355">
        <v>2.856345054323E-2</v>
      </c>
      <c r="M266" s="401" t="s">
        <v>1380</v>
      </c>
      <c r="N266" s="401" t="s">
        <v>1380</v>
      </c>
      <c r="O266" s="355">
        <v>1.1242717034E-4</v>
      </c>
      <c r="P266" s="355">
        <v>1.1242717034E-4</v>
      </c>
      <c r="Q266" s="355">
        <v>6.8770385510000002E-5</v>
      </c>
      <c r="R266" s="355">
        <v>6.8770385510000002E-5</v>
      </c>
      <c r="S266" s="355">
        <v>8.2039605038000001E-4</v>
      </c>
      <c r="T266" s="355">
        <v>8.2039605038000001E-4</v>
      </c>
      <c r="U266" s="355">
        <v>3.2755942719999998E-4</v>
      </c>
      <c r="V266" s="355">
        <v>3.2755942719999998E-4</v>
      </c>
      <c r="W266" s="401" t="s">
        <v>1380</v>
      </c>
      <c r="X266" s="401" t="s">
        <v>1380</v>
      </c>
      <c r="Y266" s="355">
        <v>0</v>
      </c>
      <c r="Z266" s="355">
        <v>0</v>
      </c>
      <c r="AA266" s="355">
        <v>2.9345305929969999E-2</v>
      </c>
      <c r="AB266" s="355">
        <v>2.9345305929969999E-2</v>
      </c>
      <c r="AC266" s="355">
        <v>0</v>
      </c>
      <c r="AD266" s="355">
        <v>0</v>
      </c>
      <c r="AE266" s="356">
        <v>8.0198361397399998E-3</v>
      </c>
      <c r="AF266" s="356">
        <v>8.0198361397399998E-3</v>
      </c>
      <c r="AG266" s="360">
        <v>337</v>
      </c>
      <c r="AH266" s="358">
        <v>61</v>
      </c>
      <c r="AI266" s="202" t="s">
        <v>2481</v>
      </c>
      <c r="AJ266" s="361"/>
    </row>
    <row r="267" spans="2:36" x14ac:dyDescent="0.2">
      <c r="B267" s="283">
        <v>41530</v>
      </c>
      <c r="C267" s="401" t="s">
        <v>1380</v>
      </c>
      <c r="D267" s="401" t="s">
        <v>1380</v>
      </c>
      <c r="E267" s="355">
        <v>1.2641443300329999E-2</v>
      </c>
      <c r="F267" s="355">
        <v>1.2641443300329999E-2</v>
      </c>
      <c r="G267" s="355">
        <v>1.402424647306E-2</v>
      </c>
      <c r="H267" s="355">
        <v>1.402424647306E-2</v>
      </c>
      <c r="I267" s="355">
        <v>1.4168574645580001E-2</v>
      </c>
      <c r="J267" s="355">
        <v>1.4168574645580001E-2</v>
      </c>
      <c r="K267" s="355">
        <v>1.350914145869E-2</v>
      </c>
      <c r="L267" s="355">
        <v>1.350914145869E-2</v>
      </c>
      <c r="M267" s="401" t="s">
        <v>1380</v>
      </c>
      <c r="N267" s="401" t="s">
        <v>1380</v>
      </c>
      <c r="O267" s="355">
        <v>3.1413474066E-4</v>
      </c>
      <c r="P267" s="355">
        <v>3.1413474066E-4</v>
      </c>
      <c r="Q267" s="355">
        <v>7.8594726289999998E-5</v>
      </c>
      <c r="R267" s="355">
        <v>7.8594726289999998E-5</v>
      </c>
      <c r="S267" s="355">
        <v>2.5114164808000001E-4</v>
      </c>
      <c r="T267" s="355">
        <v>2.5114164808000001E-4</v>
      </c>
      <c r="U267" s="355">
        <v>2.2956009036999999E-4</v>
      </c>
      <c r="V267" s="355">
        <v>2.2956009036999999E-4</v>
      </c>
      <c r="W267" s="401" t="s">
        <v>1380</v>
      </c>
      <c r="X267" s="401" t="s">
        <v>1380</v>
      </c>
      <c r="Y267" s="355">
        <v>0</v>
      </c>
      <c r="Z267" s="355">
        <v>0</v>
      </c>
      <c r="AA267" s="355">
        <v>7.2798365229700002E-3</v>
      </c>
      <c r="AB267" s="355">
        <v>7.2798365229700002E-3</v>
      </c>
      <c r="AC267" s="355">
        <v>1.55289252393E-3</v>
      </c>
      <c r="AD267" s="355">
        <v>1.55289252393E-3</v>
      </c>
      <c r="AE267" s="356">
        <v>2.4875722073900001E-3</v>
      </c>
      <c r="AF267" s="356">
        <v>2.4875722073900001E-3</v>
      </c>
      <c r="AG267" s="360">
        <v>178</v>
      </c>
      <c r="AH267" s="358">
        <v>9</v>
      </c>
      <c r="AI267" s="202" t="s">
        <v>2481</v>
      </c>
      <c r="AJ267" s="361"/>
    </row>
    <row r="268" spans="2:36" x14ac:dyDescent="0.2">
      <c r="B268" s="283">
        <v>41531</v>
      </c>
      <c r="C268" s="401" t="s">
        <v>1380</v>
      </c>
      <c r="D268" s="401" t="s">
        <v>1380</v>
      </c>
      <c r="E268" s="355">
        <v>1.5561243047700001E-2</v>
      </c>
      <c r="F268" s="355">
        <v>1.5561243047700001E-2</v>
      </c>
      <c r="G268" s="355">
        <v>0.18644633945062</v>
      </c>
      <c r="H268" s="355">
        <v>0.18644633945062</v>
      </c>
      <c r="I268" s="355">
        <v>3.5620257085330002E-2</v>
      </c>
      <c r="J268" s="355">
        <v>3.5620257085330002E-2</v>
      </c>
      <c r="K268" s="355">
        <v>6.8696192658640007E-2</v>
      </c>
      <c r="L268" s="355">
        <v>6.8696192658640007E-2</v>
      </c>
      <c r="M268" s="401" t="s">
        <v>1380</v>
      </c>
      <c r="N268" s="401" t="s">
        <v>1380</v>
      </c>
      <c r="O268" s="355">
        <v>6.2826948130000006E-5</v>
      </c>
      <c r="P268" s="355">
        <v>6.2826948130000006E-5</v>
      </c>
      <c r="Q268" s="355">
        <v>1.8715369198700001E-3</v>
      </c>
      <c r="R268" s="355">
        <v>1.8715369198700001E-3</v>
      </c>
      <c r="S268" s="355">
        <v>4.3531218999999998E-4</v>
      </c>
      <c r="T268" s="355">
        <v>4.3531218999999998E-4</v>
      </c>
      <c r="U268" s="355">
        <v>6.7659816110000003E-4</v>
      </c>
      <c r="V268" s="355">
        <v>6.7659816110000003E-4</v>
      </c>
      <c r="W268" s="401" t="s">
        <v>1380</v>
      </c>
      <c r="X268" s="401" t="s">
        <v>1380</v>
      </c>
      <c r="Y268" s="355">
        <v>0</v>
      </c>
      <c r="Z268" s="355">
        <v>0</v>
      </c>
      <c r="AA268" s="355">
        <v>0</v>
      </c>
      <c r="AB268" s="355">
        <v>0</v>
      </c>
      <c r="AC268" s="355">
        <v>0</v>
      </c>
      <c r="AD268" s="355">
        <v>0</v>
      </c>
      <c r="AE268" s="355">
        <v>0</v>
      </c>
      <c r="AF268" s="355">
        <v>0</v>
      </c>
      <c r="AG268" s="360">
        <v>155</v>
      </c>
      <c r="AH268" s="358">
        <v>19</v>
      </c>
      <c r="AI268" s="202" t="s">
        <v>2481</v>
      </c>
      <c r="AJ268" s="361"/>
    </row>
    <row r="269" spans="2:36" x14ac:dyDescent="0.2">
      <c r="B269" s="283">
        <v>41532</v>
      </c>
      <c r="C269" s="401" t="s">
        <v>1380</v>
      </c>
      <c r="D269" s="401" t="s">
        <v>1380</v>
      </c>
      <c r="E269" s="355">
        <v>6.2129238338989999E-2</v>
      </c>
      <c r="F269" s="355">
        <v>6.2129238338989999E-2</v>
      </c>
      <c r="G269" s="355">
        <v>1.545860022792E-2</v>
      </c>
      <c r="H269" s="355">
        <v>1.545860022792E-2</v>
      </c>
      <c r="I269" s="355">
        <v>1.6659062655660001E-2</v>
      </c>
      <c r="J269" s="355">
        <v>1.6659062655660001E-2</v>
      </c>
      <c r="K269" s="355">
        <v>3.479110703004E-2</v>
      </c>
      <c r="L269" s="355">
        <v>3.479110703004E-2</v>
      </c>
      <c r="M269" s="401" t="s">
        <v>1380</v>
      </c>
      <c r="N269" s="401" t="s">
        <v>1380</v>
      </c>
      <c r="O269" s="355">
        <v>4.7946881469000002E-4</v>
      </c>
      <c r="P269" s="355">
        <v>4.7946881469000002E-4</v>
      </c>
      <c r="Q269" s="355">
        <v>1.1297991904999999E-4</v>
      </c>
      <c r="R269" s="355">
        <v>1.1297991904999999E-4</v>
      </c>
      <c r="S269" s="355">
        <v>2.5951303634000003E-4</v>
      </c>
      <c r="T269" s="355">
        <v>2.5951303634000003E-4</v>
      </c>
      <c r="U269" s="355">
        <v>3.0876503383999999E-4</v>
      </c>
      <c r="V269" s="355">
        <v>3.0876503383999999E-4</v>
      </c>
      <c r="W269" s="401" t="s">
        <v>1380</v>
      </c>
      <c r="X269" s="401" t="s">
        <v>1380</v>
      </c>
      <c r="Y269" s="355">
        <v>9.5199359826499998E-3</v>
      </c>
      <c r="Z269" s="355">
        <v>9.5199359826499998E-3</v>
      </c>
      <c r="AA269" s="355">
        <v>7.5303572130299996E-3</v>
      </c>
      <c r="AB269" s="355">
        <v>7.5303572130299996E-3</v>
      </c>
      <c r="AC269" s="355">
        <v>0</v>
      </c>
      <c r="AD269" s="355">
        <v>0</v>
      </c>
      <c r="AE269" s="356">
        <v>5.92291882299E-3</v>
      </c>
      <c r="AF269" s="356">
        <v>5.92291882299E-3</v>
      </c>
      <c r="AG269" s="360">
        <v>79</v>
      </c>
      <c r="AH269" s="358">
        <v>32</v>
      </c>
      <c r="AI269" s="202" t="s">
        <v>2481</v>
      </c>
      <c r="AJ269" s="361"/>
    </row>
    <row r="270" spans="2:36" x14ac:dyDescent="0.2">
      <c r="B270" s="283">
        <v>41533</v>
      </c>
      <c r="C270" s="401" t="s">
        <v>1380</v>
      </c>
      <c r="D270" s="401" t="s">
        <v>1380</v>
      </c>
      <c r="E270" s="355">
        <v>2.6294731133730001E-2</v>
      </c>
      <c r="F270" s="355">
        <v>2.6294731133730001E-2</v>
      </c>
      <c r="G270" s="355">
        <v>1.3067404802137801</v>
      </c>
      <c r="H270" s="355">
        <v>1.3067404802137801</v>
      </c>
      <c r="I270" s="355">
        <v>7.4321185053719999E-2</v>
      </c>
      <c r="J270" s="355">
        <v>7.4321185053719999E-2</v>
      </c>
      <c r="K270" s="355">
        <v>0.39163354154836</v>
      </c>
      <c r="L270" s="355">
        <v>0.39163354154836</v>
      </c>
      <c r="M270" s="401" t="s">
        <v>1380</v>
      </c>
      <c r="N270" s="401" t="s">
        <v>1380</v>
      </c>
      <c r="O270" s="355">
        <v>1.2234721477999999E-4</v>
      </c>
      <c r="P270" s="355">
        <v>1.2234721477999999E-4</v>
      </c>
      <c r="Q270" s="355">
        <v>5.5654890556800004E-3</v>
      </c>
      <c r="R270" s="355">
        <v>5.5654890556800004E-3</v>
      </c>
      <c r="S270" s="355">
        <v>3.2229844836E-4</v>
      </c>
      <c r="T270" s="355">
        <v>3.2229844836E-4</v>
      </c>
      <c r="U270" s="355">
        <v>1.6740434660599999E-3</v>
      </c>
      <c r="V270" s="355">
        <v>1.6740434660599999E-3</v>
      </c>
      <c r="W270" s="401" t="s">
        <v>1380</v>
      </c>
      <c r="X270" s="401" t="s">
        <v>1380</v>
      </c>
      <c r="Y270" s="355">
        <v>1.5918364647610001E-2</v>
      </c>
      <c r="Z270" s="355">
        <v>1.5918364647610001E-2</v>
      </c>
      <c r="AA270" s="355">
        <v>0.1760963964318</v>
      </c>
      <c r="AB270" s="355">
        <v>0.1760963964318</v>
      </c>
      <c r="AC270" s="355">
        <v>6.3245838373599999E-3</v>
      </c>
      <c r="AD270" s="355">
        <v>6.3245838373599999E-3</v>
      </c>
      <c r="AE270" s="356">
        <v>5.6616767552289997E-2</v>
      </c>
      <c r="AF270" s="356">
        <v>5.6616767552289997E-2</v>
      </c>
      <c r="AG270" s="360">
        <v>486</v>
      </c>
      <c r="AH270" s="358">
        <v>146</v>
      </c>
      <c r="AI270" s="202" t="s">
        <v>2481</v>
      </c>
      <c r="AJ270" s="361"/>
    </row>
    <row r="271" spans="2:36" x14ac:dyDescent="0.2">
      <c r="B271" s="283">
        <v>41534</v>
      </c>
      <c r="C271" s="401" t="s">
        <v>1380</v>
      </c>
      <c r="D271" s="401" t="s">
        <v>1380</v>
      </c>
      <c r="E271" s="355">
        <v>0.30710473582921999</v>
      </c>
      <c r="F271" s="355">
        <v>0.30710473582921999</v>
      </c>
      <c r="G271" s="355">
        <v>0.43297834715291</v>
      </c>
      <c r="H271" s="355">
        <v>0.43297834715291</v>
      </c>
      <c r="I271" s="355">
        <v>2.2799475951090001E-2</v>
      </c>
      <c r="J271" s="355">
        <v>2.2799475951090001E-2</v>
      </c>
      <c r="K271" s="355">
        <v>0.25032118275802001</v>
      </c>
      <c r="L271" s="355">
        <v>0.25032118275802001</v>
      </c>
      <c r="M271" s="401" t="s">
        <v>1380</v>
      </c>
      <c r="N271" s="401" t="s">
        <v>1380</v>
      </c>
      <c r="O271" s="355">
        <v>4.88396854685E-3</v>
      </c>
      <c r="P271" s="355">
        <v>4.88396854685E-3</v>
      </c>
      <c r="Q271" s="355">
        <v>1.69469878571E-3</v>
      </c>
      <c r="R271" s="355">
        <v>1.69469878571E-3</v>
      </c>
      <c r="S271" s="355">
        <v>1.1719943577E-4</v>
      </c>
      <c r="T271" s="355">
        <v>1.1719943577E-4</v>
      </c>
      <c r="U271" s="355">
        <v>2.4835448373799998E-3</v>
      </c>
      <c r="V271" s="355">
        <v>2.4835448373799998E-3</v>
      </c>
      <c r="W271" s="401" t="s">
        <v>1380</v>
      </c>
      <c r="X271" s="401" t="s">
        <v>1380</v>
      </c>
      <c r="Y271" s="355">
        <v>0</v>
      </c>
      <c r="Z271" s="355">
        <v>0</v>
      </c>
      <c r="AA271" s="355">
        <v>1.1150626792899999E-3</v>
      </c>
      <c r="AB271" s="355">
        <v>1.1150626792899999E-3</v>
      </c>
      <c r="AC271" s="355">
        <v>0</v>
      </c>
      <c r="AD271" s="355">
        <v>0</v>
      </c>
      <c r="AE271" s="356">
        <v>3.0473766383E-4</v>
      </c>
      <c r="AF271" s="356">
        <v>3.0473766383E-4</v>
      </c>
      <c r="AG271" s="360">
        <v>317</v>
      </c>
      <c r="AH271" s="358">
        <v>20</v>
      </c>
      <c r="AI271" s="202" t="s">
        <v>2481</v>
      </c>
      <c r="AJ271" s="361"/>
    </row>
    <row r="272" spans="2:36" x14ac:dyDescent="0.2">
      <c r="B272" s="283">
        <v>41535</v>
      </c>
      <c r="C272" s="401" t="s">
        <v>1380</v>
      </c>
      <c r="D272" s="401" t="s">
        <v>1380</v>
      </c>
      <c r="E272" s="355">
        <v>5.0056544253319998E-2</v>
      </c>
      <c r="F272" s="355">
        <v>5.0056544253319998E-2</v>
      </c>
      <c r="G272" s="355">
        <v>0.17968228081896001</v>
      </c>
      <c r="H272" s="355">
        <v>0.17968228081896001</v>
      </c>
      <c r="I272" s="355">
        <v>1.9995060880919999E-2</v>
      </c>
      <c r="J272" s="355">
        <v>1.9995060880919999E-2</v>
      </c>
      <c r="K272" s="355">
        <v>7.5840747050289994E-2</v>
      </c>
      <c r="L272" s="355">
        <v>7.5840747050289994E-2</v>
      </c>
      <c r="M272" s="401" t="s">
        <v>1380</v>
      </c>
      <c r="N272" s="401" t="s">
        <v>1380</v>
      </c>
      <c r="O272" s="355">
        <v>2.4800111103999998E-4</v>
      </c>
      <c r="P272" s="355">
        <v>2.4800111103999998E-4</v>
      </c>
      <c r="Q272" s="355">
        <v>1.1445357016499999E-3</v>
      </c>
      <c r="R272" s="355">
        <v>1.1445357016499999E-3</v>
      </c>
      <c r="S272" s="355">
        <v>2.0091331846000001E-4</v>
      </c>
      <c r="T272" s="355">
        <v>2.0091331846000001E-4</v>
      </c>
      <c r="U272" s="355">
        <v>4.7791457411000001E-4</v>
      </c>
      <c r="V272" s="355">
        <v>4.7791457411000001E-4</v>
      </c>
      <c r="W272" s="401" t="s">
        <v>1380</v>
      </c>
      <c r="X272" s="401" t="s">
        <v>1380</v>
      </c>
      <c r="Y272" s="355">
        <v>0</v>
      </c>
      <c r="Z272" s="355">
        <v>0</v>
      </c>
      <c r="AA272" s="355">
        <v>1.311549495029E-2</v>
      </c>
      <c r="AB272" s="355">
        <v>1.311549495029E-2</v>
      </c>
      <c r="AC272" s="355">
        <v>8.9908710010900006E-3</v>
      </c>
      <c r="AD272" s="355">
        <v>8.9908710010900006E-3</v>
      </c>
      <c r="AE272" s="356">
        <v>6.4679562305399998E-3</v>
      </c>
      <c r="AF272" s="356">
        <v>6.4679562305399998E-3</v>
      </c>
      <c r="AG272" s="360">
        <v>259</v>
      </c>
      <c r="AH272" s="358">
        <v>29</v>
      </c>
      <c r="AI272" s="202" t="s">
        <v>2481</v>
      </c>
      <c r="AJ272" s="361"/>
    </row>
    <row r="273" spans="2:36" x14ac:dyDescent="0.2">
      <c r="B273" s="283">
        <v>41536</v>
      </c>
      <c r="C273" s="401" t="s">
        <v>1380</v>
      </c>
      <c r="D273" s="401" t="s">
        <v>1380</v>
      </c>
      <c r="E273" s="355">
        <v>6.0816485791189999E-2</v>
      </c>
      <c r="F273" s="355">
        <v>6.0816485791189999E-2</v>
      </c>
      <c r="G273" s="355">
        <v>2.3427270405155798</v>
      </c>
      <c r="H273" s="355">
        <v>2.3427270405155798</v>
      </c>
      <c r="I273" s="355">
        <v>0.48961738569916002</v>
      </c>
      <c r="J273" s="355">
        <v>0.48961738569916002</v>
      </c>
      <c r="K273" s="355">
        <v>0.82197145131647997</v>
      </c>
      <c r="L273" s="355">
        <v>0.82197145131647997</v>
      </c>
      <c r="M273" s="401" t="s">
        <v>1380</v>
      </c>
      <c r="N273" s="401" t="s">
        <v>1380</v>
      </c>
      <c r="O273" s="355">
        <v>2.7114788141000001E-4</v>
      </c>
      <c r="P273" s="355">
        <v>2.7114788141000001E-4</v>
      </c>
      <c r="Q273" s="355">
        <v>2.812708767242E-2</v>
      </c>
      <c r="R273" s="355">
        <v>2.812708767242E-2</v>
      </c>
      <c r="S273" s="355">
        <v>5.4121025160200004E-3</v>
      </c>
      <c r="T273" s="355">
        <v>5.4121025160200004E-3</v>
      </c>
      <c r="U273" s="355">
        <v>9.53278480554E-3</v>
      </c>
      <c r="V273" s="355">
        <v>9.53278480554E-3</v>
      </c>
      <c r="W273" s="401" t="s">
        <v>1380</v>
      </c>
      <c r="X273" s="401" t="s">
        <v>1380</v>
      </c>
      <c r="Y273" s="355">
        <v>0</v>
      </c>
      <c r="Z273" s="355">
        <v>0</v>
      </c>
      <c r="AA273" s="355">
        <v>2.0306912406179999E-2</v>
      </c>
      <c r="AB273" s="355">
        <v>2.0306912406179999E-2</v>
      </c>
      <c r="AC273" s="355">
        <v>1.1611115529340001E-2</v>
      </c>
      <c r="AD273" s="355">
        <v>1.1611115529340001E-2</v>
      </c>
      <c r="AE273" s="356">
        <v>9.2736906684499996E-3</v>
      </c>
      <c r="AF273" s="356">
        <v>9.2736906684499996E-3</v>
      </c>
      <c r="AG273" s="360">
        <v>367</v>
      </c>
      <c r="AH273" s="358">
        <v>90</v>
      </c>
      <c r="AI273" s="202" t="s">
        <v>2481</v>
      </c>
      <c r="AJ273" s="361"/>
    </row>
    <row r="274" spans="2:36" x14ac:dyDescent="0.2">
      <c r="B274" s="283">
        <v>41537</v>
      </c>
      <c r="C274" s="401" t="s">
        <v>1380</v>
      </c>
      <c r="D274" s="401" t="s">
        <v>1380</v>
      </c>
      <c r="E274" s="355">
        <v>9.5893762940000007E-5</v>
      </c>
      <c r="F274" s="355">
        <v>9.5893762940000007E-5</v>
      </c>
      <c r="G274" s="355">
        <v>1.09802236019963</v>
      </c>
      <c r="H274" s="355">
        <v>1.09802236019963</v>
      </c>
      <c r="I274" s="355">
        <v>3.483753228217E-2</v>
      </c>
      <c r="J274" s="355">
        <v>3.483753228217E-2</v>
      </c>
      <c r="K274" s="355">
        <v>0.31129287974406999</v>
      </c>
      <c r="L274" s="355">
        <v>0.31129287974406999</v>
      </c>
      <c r="M274" s="401" t="s">
        <v>1380</v>
      </c>
      <c r="N274" s="401" t="s">
        <v>1380</v>
      </c>
      <c r="O274" s="355">
        <v>3.3066814800000002E-6</v>
      </c>
      <c r="P274" s="355">
        <v>3.3066814800000002E-6</v>
      </c>
      <c r="Q274" s="355">
        <v>7.7219318583699997E-3</v>
      </c>
      <c r="R274" s="355">
        <v>7.7219318583699997E-3</v>
      </c>
      <c r="S274" s="355">
        <v>1.088280475E-4</v>
      </c>
      <c r="T274" s="355">
        <v>1.088280475E-4</v>
      </c>
      <c r="U274" s="355">
        <v>2.1465882134999999E-3</v>
      </c>
      <c r="V274" s="355">
        <v>2.1465882134999999E-3</v>
      </c>
      <c r="W274" s="401" t="s">
        <v>1380</v>
      </c>
      <c r="X274" s="401" t="s">
        <v>1380</v>
      </c>
      <c r="Y274" s="355">
        <v>0</v>
      </c>
      <c r="Z274" s="355">
        <v>0</v>
      </c>
      <c r="AA274" s="355">
        <v>1.2526034503099999E-3</v>
      </c>
      <c r="AB274" s="355">
        <v>1.2526034503099999E-3</v>
      </c>
      <c r="AC274" s="355">
        <v>0</v>
      </c>
      <c r="AD274" s="355">
        <v>0</v>
      </c>
      <c r="AE274" s="356">
        <v>3.4232645056000001E-4</v>
      </c>
      <c r="AF274" s="356">
        <v>3.4232645056000001E-4</v>
      </c>
      <c r="AG274" s="360">
        <v>236</v>
      </c>
      <c r="AH274" s="358">
        <v>21</v>
      </c>
      <c r="AI274" s="202" t="s">
        <v>2481</v>
      </c>
      <c r="AJ274" s="361"/>
    </row>
    <row r="275" spans="2:36" x14ac:dyDescent="0.2">
      <c r="B275" s="283">
        <v>41538</v>
      </c>
      <c r="C275" s="401" t="s">
        <v>1380</v>
      </c>
      <c r="D275" s="401" t="s">
        <v>1380</v>
      </c>
      <c r="E275" s="355">
        <v>0</v>
      </c>
      <c r="F275" s="355">
        <v>0</v>
      </c>
      <c r="G275" s="355">
        <v>1.2547107714072401</v>
      </c>
      <c r="H275" s="355">
        <v>1.2547107714072401</v>
      </c>
      <c r="I275" s="355">
        <v>1.594749465278E-2</v>
      </c>
      <c r="J275" s="355">
        <v>1.594749465278E-2</v>
      </c>
      <c r="K275" s="355">
        <v>0.34801712437727</v>
      </c>
      <c r="L275" s="355">
        <v>0.34801712437727</v>
      </c>
      <c r="M275" s="401" t="s">
        <v>1380</v>
      </c>
      <c r="N275" s="401" t="s">
        <v>1380</v>
      </c>
      <c r="O275" s="355">
        <v>0</v>
      </c>
      <c r="P275" s="355">
        <v>0</v>
      </c>
      <c r="Q275" s="355">
        <v>1.447616614925E-2</v>
      </c>
      <c r="R275" s="355">
        <v>1.447616614925E-2</v>
      </c>
      <c r="S275" s="355">
        <v>1.4649929471E-4</v>
      </c>
      <c r="T275" s="355">
        <v>1.4649929471E-4</v>
      </c>
      <c r="U275" s="355">
        <v>4.0032057865300001E-3</v>
      </c>
      <c r="V275" s="355">
        <v>4.0032057865300001E-3</v>
      </c>
      <c r="W275" s="401" t="s">
        <v>1380</v>
      </c>
      <c r="X275" s="401" t="s">
        <v>1380</v>
      </c>
      <c r="Y275" s="355">
        <v>5.3237571837999999E-4</v>
      </c>
      <c r="Z275" s="355">
        <v>5.3237571837999999E-4</v>
      </c>
      <c r="AA275" s="355">
        <v>0</v>
      </c>
      <c r="AB275" s="355">
        <v>0</v>
      </c>
      <c r="AC275" s="355">
        <v>1.618607921845E-2</v>
      </c>
      <c r="AD275" s="355">
        <v>1.618607921845E-2</v>
      </c>
      <c r="AE275" s="356">
        <v>5.4074154621500002E-3</v>
      </c>
      <c r="AF275" s="356">
        <v>5.4074154621500002E-3</v>
      </c>
      <c r="AG275" s="360">
        <v>176</v>
      </c>
      <c r="AH275" s="358">
        <v>17</v>
      </c>
      <c r="AI275" s="202" t="s">
        <v>2481</v>
      </c>
      <c r="AJ275" s="361"/>
    </row>
    <row r="276" spans="2:36" x14ac:dyDescent="0.2">
      <c r="B276" s="283">
        <v>41539</v>
      </c>
      <c r="C276" s="401" t="s">
        <v>1380</v>
      </c>
      <c r="D276" s="401" t="s">
        <v>1380</v>
      </c>
      <c r="E276" s="355">
        <v>8.3659041459000004E-4</v>
      </c>
      <c r="F276" s="355">
        <v>8.3659041459000004E-4</v>
      </c>
      <c r="G276" s="355">
        <v>5.9569890360359999E-2</v>
      </c>
      <c r="H276" s="355">
        <v>5.9569890360359999E-2</v>
      </c>
      <c r="I276" s="355">
        <v>0.18751909722949001</v>
      </c>
      <c r="J276" s="355">
        <v>0.18751909722949001</v>
      </c>
      <c r="K276" s="355">
        <v>7.6761672325120003E-2</v>
      </c>
      <c r="L276" s="355">
        <v>7.6761672325120003E-2</v>
      </c>
      <c r="M276" s="401" t="s">
        <v>1380</v>
      </c>
      <c r="N276" s="401" t="s">
        <v>1380</v>
      </c>
      <c r="O276" s="355">
        <v>6.6133629600000004E-6</v>
      </c>
      <c r="P276" s="355">
        <v>6.6133629600000004E-6</v>
      </c>
      <c r="Q276" s="355">
        <v>3.4876409792999999E-4</v>
      </c>
      <c r="R276" s="355">
        <v>3.4876409792999999E-4</v>
      </c>
      <c r="S276" s="355">
        <v>8.7481007413000005E-4</v>
      </c>
      <c r="T276" s="355">
        <v>8.7481007413000005E-4</v>
      </c>
      <c r="U276" s="355">
        <v>3.7857278061999999E-4</v>
      </c>
      <c r="V276" s="355">
        <v>3.7857278061999999E-4</v>
      </c>
      <c r="W276" s="401" t="s">
        <v>1380</v>
      </c>
      <c r="X276" s="401" t="s">
        <v>1380</v>
      </c>
      <c r="Y276" s="355">
        <v>0</v>
      </c>
      <c r="Z276" s="355">
        <v>0</v>
      </c>
      <c r="AA276" s="355">
        <v>1.7241718080700001E-3</v>
      </c>
      <c r="AB276" s="355">
        <v>1.7241718080700001E-3</v>
      </c>
      <c r="AC276" s="355">
        <v>2.76674382296E-3</v>
      </c>
      <c r="AD276" s="355">
        <v>2.76674382296E-3</v>
      </c>
      <c r="AE276" s="356">
        <v>1.35856614888E-3</v>
      </c>
      <c r="AF276" s="356">
        <v>1.35856614888E-3</v>
      </c>
      <c r="AG276" s="360">
        <v>110</v>
      </c>
      <c r="AH276" s="358">
        <v>6</v>
      </c>
      <c r="AI276" s="202" t="s">
        <v>2481</v>
      </c>
      <c r="AJ276" s="361"/>
    </row>
    <row r="277" spans="2:36" x14ac:dyDescent="0.2">
      <c r="B277" s="283">
        <v>41540</v>
      </c>
      <c r="C277" s="401" t="s">
        <v>1380</v>
      </c>
      <c r="D277" s="401" t="s">
        <v>1380</v>
      </c>
      <c r="E277" s="355">
        <v>3.4885489620330001E-2</v>
      </c>
      <c r="F277" s="355">
        <v>3.4885489620330001E-2</v>
      </c>
      <c r="G277" s="355">
        <v>8.0805202970879994E-2</v>
      </c>
      <c r="H277" s="355">
        <v>8.0805202970879994E-2</v>
      </c>
      <c r="I277" s="355">
        <v>9.0829562721000002E-4</v>
      </c>
      <c r="J277" s="355">
        <v>9.0829562721000002E-4</v>
      </c>
      <c r="K277" s="355">
        <v>3.6537643156219997E-2</v>
      </c>
      <c r="L277" s="355">
        <v>3.6537643156219997E-2</v>
      </c>
      <c r="M277" s="401" t="s">
        <v>1380</v>
      </c>
      <c r="N277" s="401" t="s">
        <v>1380</v>
      </c>
      <c r="O277" s="355">
        <v>2.9098797029000002E-4</v>
      </c>
      <c r="P277" s="355">
        <v>2.9098797029000002E-4</v>
      </c>
      <c r="Q277" s="355">
        <v>3.4385192753999999E-4</v>
      </c>
      <c r="R277" s="355">
        <v>3.4385192753999999E-4</v>
      </c>
      <c r="S277" s="355">
        <v>8.37138827E-6</v>
      </c>
      <c r="T277" s="355">
        <v>8.37138827E-6</v>
      </c>
      <c r="U277" s="355">
        <v>2.1479306702E-4</v>
      </c>
      <c r="V277" s="355">
        <v>2.1479306702E-4</v>
      </c>
      <c r="W277" s="401" t="s">
        <v>1380</v>
      </c>
      <c r="X277" s="401" t="s">
        <v>1380</v>
      </c>
      <c r="Y277" s="355">
        <v>2.0997427401800001E-3</v>
      </c>
      <c r="Z277" s="355">
        <v>2.0997427401800001E-3</v>
      </c>
      <c r="AA277" s="355">
        <v>5.6932054859100004E-3</v>
      </c>
      <c r="AB277" s="355">
        <v>5.6932054859100004E-3</v>
      </c>
      <c r="AC277" s="355">
        <v>8.3881310457100001E-3</v>
      </c>
      <c r="AD277" s="355">
        <v>8.3881310457100001E-3</v>
      </c>
      <c r="AE277" s="356">
        <v>5.09865042831E-3</v>
      </c>
      <c r="AF277" s="356">
        <v>5.09865042831E-3</v>
      </c>
      <c r="AG277" s="360">
        <v>235</v>
      </c>
      <c r="AH277" s="358">
        <v>6</v>
      </c>
      <c r="AI277" s="202" t="s">
        <v>2481</v>
      </c>
      <c r="AJ277" s="361"/>
    </row>
    <row r="278" spans="2:36" x14ac:dyDescent="0.2">
      <c r="B278" s="283">
        <v>41541</v>
      </c>
      <c r="C278" s="401" t="s">
        <v>1380</v>
      </c>
      <c r="D278" s="401" t="s">
        <v>1380</v>
      </c>
      <c r="E278" s="355">
        <v>1.20414790124927</v>
      </c>
      <c r="F278" s="355">
        <v>1.20414790124927</v>
      </c>
      <c r="G278" s="355">
        <v>0.17262840413408001</v>
      </c>
      <c r="H278" s="355">
        <v>0.17262840413408001</v>
      </c>
      <c r="I278" s="355">
        <v>3.7453591116280001E-2</v>
      </c>
      <c r="J278" s="355">
        <v>3.7453591116280001E-2</v>
      </c>
      <c r="K278" s="355">
        <v>0.54805390768998996</v>
      </c>
      <c r="L278" s="355">
        <v>0.54805390768998996</v>
      </c>
      <c r="M278" s="401" t="s">
        <v>1380</v>
      </c>
      <c r="N278" s="401" t="s">
        <v>1380</v>
      </c>
      <c r="O278" s="355">
        <v>1.548518937365E-2</v>
      </c>
      <c r="P278" s="355">
        <v>1.548518937365E-2</v>
      </c>
      <c r="Q278" s="355">
        <v>1.0069949306399999E-3</v>
      </c>
      <c r="R278" s="355">
        <v>1.0069949306399999E-3</v>
      </c>
      <c r="S278" s="355">
        <v>2.4277025980999999E-4</v>
      </c>
      <c r="T278" s="355">
        <v>2.4277025980999999E-4</v>
      </c>
      <c r="U278" s="355">
        <v>6.6397906841599999E-3</v>
      </c>
      <c r="V278" s="355">
        <v>6.6397906841599999E-3</v>
      </c>
      <c r="W278" s="401" t="s">
        <v>1380</v>
      </c>
      <c r="X278" s="401" t="s">
        <v>1380</v>
      </c>
      <c r="Y278" s="355">
        <v>4.6359674357999998E-3</v>
      </c>
      <c r="Z278" s="355">
        <v>4.6359674357999998E-3</v>
      </c>
      <c r="AA278" s="355">
        <v>1.44417809565E-3</v>
      </c>
      <c r="AB278" s="355">
        <v>1.44417809565E-3</v>
      </c>
      <c r="AC278" s="355">
        <v>2.667124302559E-2</v>
      </c>
      <c r="AD278" s="355">
        <v>2.667124302559E-2</v>
      </c>
      <c r="AE278" s="356">
        <v>1.083094040432E-2</v>
      </c>
      <c r="AF278" s="356">
        <v>1.083094040432E-2</v>
      </c>
      <c r="AG278" s="360">
        <v>306</v>
      </c>
      <c r="AH278" s="358">
        <v>40</v>
      </c>
      <c r="AI278" s="202" t="s">
        <v>2481</v>
      </c>
      <c r="AJ278" s="361"/>
    </row>
    <row r="279" spans="2:36" x14ac:dyDescent="0.2">
      <c r="B279" s="283">
        <v>41542</v>
      </c>
      <c r="C279" s="401" t="s">
        <v>1380</v>
      </c>
      <c r="D279" s="401" t="s">
        <v>1380</v>
      </c>
      <c r="E279" s="355">
        <v>7.1288746040249998E-2</v>
      </c>
      <c r="F279" s="355">
        <v>7.1288746040249998E-2</v>
      </c>
      <c r="G279" s="355">
        <v>0.14777282194364999</v>
      </c>
      <c r="H279" s="355">
        <v>0.14777282194364999</v>
      </c>
      <c r="I279" s="355">
        <v>2.7692552394430001E-2</v>
      </c>
      <c r="J279" s="355">
        <v>2.7692552394430001E-2</v>
      </c>
      <c r="K279" s="355">
        <v>7.8208840614149996E-2</v>
      </c>
      <c r="L279" s="355">
        <v>7.8208840614149996E-2</v>
      </c>
      <c r="M279" s="401" t="s">
        <v>1380</v>
      </c>
      <c r="N279" s="401" t="s">
        <v>1380</v>
      </c>
      <c r="O279" s="355">
        <v>8.696572294E-4</v>
      </c>
      <c r="P279" s="355">
        <v>8.696572294E-4</v>
      </c>
      <c r="Q279" s="355">
        <v>1.0119071010299999E-3</v>
      </c>
      <c r="R279" s="355">
        <v>1.0119071010299999E-3</v>
      </c>
      <c r="S279" s="355">
        <v>1.3394221231E-4</v>
      </c>
      <c r="T279" s="355">
        <v>1.3394221231E-4</v>
      </c>
      <c r="U279" s="355">
        <v>6.7257079110000001E-4</v>
      </c>
      <c r="V279" s="355">
        <v>6.7257079110000001E-4</v>
      </c>
      <c r="W279" s="401" t="s">
        <v>1380</v>
      </c>
      <c r="X279" s="401" t="s">
        <v>1380</v>
      </c>
      <c r="Y279" s="355">
        <v>8.4684112718199991E-3</v>
      </c>
      <c r="Z279" s="355">
        <v>8.4684112718199991E-3</v>
      </c>
      <c r="AA279" s="355">
        <v>9.4854010295899998E-3</v>
      </c>
      <c r="AB279" s="355">
        <v>9.4854010295899998E-3</v>
      </c>
      <c r="AC279" s="355">
        <v>7.1575369701000003E-4</v>
      </c>
      <c r="AD279" s="355">
        <v>7.1575369701000003E-4</v>
      </c>
      <c r="AE279" s="356">
        <v>6.25987544687E-3</v>
      </c>
      <c r="AF279" s="356">
        <v>6.25987544687E-3</v>
      </c>
      <c r="AG279" s="360">
        <v>236</v>
      </c>
      <c r="AH279" s="358">
        <v>12</v>
      </c>
      <c r="AI279" s="202" t="s">
        <v>2481</v>
      </c>
      <c r="AJ279" s="361"/>
    </row>
    <row r="280" spans="2:36" x14ac:dyDescent="0.2">
      <c r="B280" s="283">
        <v>41543</v>
      </c>
      <c r="C280" s="401" t="s">
        <v>1380</v>
      </c>
      <c r="D280" s="401" t="s">
        <v>1380</v>
      </c>
      <c r="E280" s="355">
        <v>0.58999464317600003</v>
      </c>
      <c r="F280" s="355">
        <v>0.58999464317600003</v>
      </c>
      <c r="G280" s="355">
        <v>9.6901108185640794</v>
      </c>
      <c r="H280" s="355">
        <v>9.6901108185640794</v>
      </c>
      <c r="I280" s="355">
        <v>2.1730114813590098</v>
      </c>
      <c r="J280" s="355">
        <v>2.1730114813590098</v>
      </c>
      <c r="K280" s="355">
        <v>3.5846962624663798</v>
      </c>
      <c r="L280" s="355">
        <v>3.5846962624663798</v>
      </c>
      <c r="M280" s="401" t="s">
        <v>1380</v>
      </c>
      <c r="N280" s="401" t="s">
        <v>1380</v>
      </c>
      <c r="O280" s="355">
        <v>3.5414558657199998E-3</v>
      </c>
      <c r="P280" s="355">
        <v>3.5414558657199998E-3</v>
      </c>
      <c r="Q280" s="355">
        <v>6.2566314300309997E-2</v>
      </c>
      <c r="R280" s="355">
        <v>6.2566314300309997E-2</v>
      </c>
      <c r="S280" s="355">
        <v>1.8860737770450001E-2</v>
      </c>
      <c r="T280" s="355">
        <v>1.8860737770450001E-2</v>
      </c>
      <c r="U280" s="355">
        <v>2.4585751433409998E-2</v>
      </c>
      <c r="V280" s="355">
        <v>2.4585751433409998E-2</v>
      </c>
      <c r="W280" s="401" t="s">
        <v>1380</v>
      </c>
      <c r="X280" s="401" t="s">
        <v>1380</v>
      </c>
      <c r="Y280" s="355">
        <v>0</v>
      </c>
      <c r="Z280" s="355">
        <v>0</v>
      </c>
      <c r="AA280" s="355">
        <v>5.5173497858289997E-2</v>
      </c>
      <c r="AB280" s="355">
        <v>5.5173497858289997E-2</v>
      </c>
      <c r="AC280" s="355">
        <v>3.6197882875909998E-2</v>
      </c>
      <c r="AD280" s="355">
        <v>3.6197882875909998E-2</v>
      </c>
      <c r="AE280" s="356">
        <v>2.6688038576830001E-2</v>
      </c>
      <c r="AF280" s="356">
        <v>2.6688038576830001E-2</v>
      </c>
      <c r="AG280" s="360">
        <v>986</v>
      </c>
      <c r="AH280" s="358">
        <v>458</v>
      </c>
      <c r="AI280" s="202" t="s">
        <v>2481</v>
      </c>
      <c r="AJ280" s="361"/>
    </row>
    <row r="281" spans="2:36" x14ac:dyDescent="0.2">
      <c r="B281" s="283">
        <v>41544</v>
      </c>
      <c r="C281" s="401" t="s">
        <v>1380</v>
      </c>
      <c r="D281" s="401" t="s">
        <v>1380</v>
      </c>
      <c r="E281" s="355">
        <v>0.70388667341230005</v>
      </c>
      <c r="F281" s="355">
        <v>0.70388667341230005</v>
      </c>
      <c r="G281" s="355">
        <v>0.25528058317287</v>
      </c>
      <c r="H281" s="355">
        <v>0.25528058317287</v>
      </c>
      <c r="I281" s="355">
        <v>2.0133188787400001E-3</v>
      </c>
      <c r="J281" s="355">
        <v>2.0133188787400001E-3</v>
      </c>
      <c r="K281" s="355">
        <v>0.35617791846724001</v>
      </c>
      <c r="L281" s="355">
        <v>0.35617791846724001</v>
      </c>
      <c r="M281" s="401" t="s">
        <v>1380</v>
      </c>
      <c r="N281" s="401" t="s">
        <v>1380</v>
      </c>
      <c r="O281" s="355">
        <v>1.169903907836E-2</v>
      </c>
      <c r="P281" s="355">
        <v>1.169903907836E-2</v>
      </c>
      <c r="Q281" s="355">
        <v>1.2182182575500001E-3</v>
      </c>
      <c r="R281" s="355">
        <v>1.2182182575500001E-3</v>
      </c>
      <c r="S281" s="355">
        <v>2.5114164809999998E-5</v>
      </c>
      <c r="T281" s="355">
        <v>2.5114164809999998E-5</v>
      </c>
      <c r="U281" s="355">
        <v>5.0905956883000002E-3</v>
      </c>
      <c r="V281" s="355">
        <v>5.0905956883000002E-3</v>
      </c>
      <c r="W281" s="401" t="s">
        <v>1380</v>
      </c>
      <c r="X281" s="401" t="s">
        <v>1380</v>
      </c>
      <c r="Y281" s="355">
        <v>0</v>
      </c>
      <c r="Z281" s="355">
        <v>0</v>
      </c>
      <c r="AA281" s="355">
        <v>1.402424647306E-2</v>
      </c>
      <c r="AB281" s="355">
        <v>1.402424647306E-2</v>
      </c>
      <c r="AC281" s="355">
        <v>0</v>
      </c>
      <c r="AD281" s="355">
        <v>0</v>
      </c>
      <c r="AE281" s="356">
        <v>3.8327137895800001E-3</v>
      </c>
      <c r="AF281" s="356">
        <v>3.8327137895800001E-3</v>
      </c>
      <c r="AG281" s="360">
        <v>294</v>
      </c>
      <c r="AH281" s="358">
        <v>62</v>
      </c>
      <c r="AI281" s="202" t="s">
        <v>2481</v>
      </c>
      <c r="AJ281" s="361"/>
    </row>
    <row r="282" spans="2:36" x14ac:dyDescent="0.2">
      <c r="B282" s="283">
        <v>41545</v>
      </c>
      <c r="C282" s="401" t="s">
        <v>1380</v>
      </c>
      <c r="D282" s="401" t="s">
        <v>1380</v>
      </c>
      <c r="E282" s="355">
        <v>0</v>
      </c>
      <c r="F282" s="355">
        <v>0</v>
      </c>
      <c r="G282" s="355">
        <v>1.09242248595119</v>
      </c>
      <c r="H282" s="355">
        <v>1.09242248595119</v>
      </c>
      <c r="I282" s="355">
        <v>2.90445315999E-2</v>
      </c>
      <c r="J282" s="355">
        <v>2.90445315999E-2</v>
      </c>
      <c r="K282" s="355">
        <v>0.30786558786849</v>
      </c>
      <c r="L282" s="355">
        <v>0.30786558786849</v>
      </c>
      <c r="M282" s="401" t="s">
        <v>1380</v>
      </c>
      <c r="N282" s="401" t="s">
        <v>1380</v>
      </c>
      <c r="O282" s="355">
        <v>0</v>
      </c>
      <c r="P282" s="355">
        <v>0</v>
      </c>
      <c r="Q282" s="355">
        <v>2.0090776908870001E-2</v>
      </c>
      <c r="R282" s="355">
        <v>2.0090776908870001E-2</v>
      </c>
      <c r="S282" s="355">
        <v>1.7579915365000001E-4</v>
      </c>
      <c r="T282" s="355">
        <v>1.7579915365000001E-4</v>
      </c>
      <c r="U282" s="355">
        <v>5.5470309557100004E-3</v>
      </c>
      <c r="V282" s="355">
        <v>5.5470309557100004E-3</v>
      </c>
      <c r="W282" s="401" t="s">
        <v>1380</v>
      </c>
      <c r="X282" s="401" t="s">
        <v>1380</v>
      </c>
      <c r="Y282" s="355">
        <v>8.67673220509E-3</v>
      </c>
      <c r="Z282" s="355">
        <v>8.67673220509E-3</v>
      </c>
      <c r="AA282" s="355">
        <v>3.8275631705110003E-2</v>
      </c>
      <c r="AB282" s="355">
        <v>3.8275631705110003E-2</v>
      </c>
      <c r="AC282" s="355">
        <v>0</v>
      </c>
      <c r="AD282" s="355">
        <v>0</v>
      </c>
      <c r="AE282" s="356">
        <v>1.398302866279E-2</v>
      </c>
      <c r="AF282" s="356">
        <v>1.398302866279E-2</v>
      </c>
      <c r="AG282" s="360">
        <v>189</v>
      </c>
      <c r="AH282" s="358">
        <v>9</v>
      </c>
      <c r="AI282" s="202" t="s">
        <v>2481</v>
      </c>
      <c r="AJ282" s="361"/>
    </row>
    <row r="283" spans="2:36" x14ac:dyDescent="0.2">
      <c r="B283" s="283">
        <v>41546</v>
      </c>
      <c r="C283" s="401" t="s">
        <v>1380</v>
      </c>
      <c r="D283" s="401" t="s">
        <v>1380</v>
      </c>
      <c r="E283" s="355">
        <v>8.4419578199699998E-3</v>
      </c>
      <c r="F283" s="355">
        <v>8.4419578199699998E-3</v>
      </c>
      <c r="G283" s="355">
        <v>0.19175639564585001</v>
      </c>
      <c r="H283" s="355">
        <v>0.19175639564585001</v>
      </c>
      <c r="I283" s="355">
        <v>1.6006094370660001E-2</v>
      </c>
      <c r="J283" s="355">
        <v>1.6006094370660001E-2</v>
      </c>
      <c r="K283" s="355">
        <v>6.0966327159380003E-2</v>
      </c>
      <c r="L283" s="355">
        <v>6.0966327159380003E-2</v>
      </c>
      <c r="M283" s="401" t="s">
        <v>1380</v>
      </c>
      <c r="N283" s="401" t="s">
        <v>1380</v>
      </c>
      <c r="O283" s="355">
        <v>1.0250712590000001E-4</v>
      </c>
      <c r="P283" s="355">
        <v>1.0250712590000001E-4</v>
      </c>
      <c r="Q283" s="355">
        <v>1.2329547687399999E-3</v>
      </c>
      <c r="R283" s="355">
        <v>1.2329547687399999E-3</v>
      </c>
      <c r="S283" s="355">
        <v>2.0091331846000001E-4</v>
      </c>
      <c r="T283" s="355">
        <v>2.0091331846000001E-4</v>
      </c>
      <c r="U283" s="355">
        <v>4.4301070072000001E-4</v>
      </c>
      <c r="V283" s="355">
        <v>4.4301070072000001E-4</v>
      </c>
      <c r="W283" s="401" t="s">
        <v>1380</v>
      </c>
      <c r="X283" s="401" t="s">
        <v>1380</v>
      </c>
      <c r="Y283" s="355">
        <v>0</v>
      </c>
      <c r="Z283" s="355">
        <v>0</v>
      </c>
      <c r="AA283" s="355">
        <v>4.7795417927500002E-3</v>
      </c>
      <c r="AB283" s="355">
        <v>4.7795417927500002E-3</v>
      </c>
      <c r="AC283" s="355">
        <v>1.5403354415299999E-3</v>
      </c>
      <c r="AD283" s="355">
        <v>1.5403354415299999E-3</v>
      </c>
      <c r="AE283" s="356">
        <v>1.8002343929299999E-3</v>
      </c>
      <c r="AF283" s="356">
        <v>1.8002343929299999E-3</v>
      </c>
      <c r="AG283" s="360">
        <v>117</v>
      </c>
      <c r="AH283" s="358">
        <v>5</v>
      </c>
      <c r="AI283" s="202" t="s">
        <v>2481</v>
      </c>
      <c r="AJ283" s="361"/>
    </row>
    <row r="284" spans="2:36" x14ac:dyDescent="0.2">
      <c r="B284" s="283">
        <v>41547</v>
      </c>
      <c r="C284" s="401" t="s">
        <v>1380</v>
      </c>
      <c r="D284" s="401" t="s">
        <v>1380</v>
      </c>
      <c r="E284" s="355">
        <v>0.46453253443908998</v>
      </c>
      <c r="F284" s="355">
        <v>0.46453253443908998</v>
      </c>
      <c r="G284" s="355">
        <v>10.1352418752702</v>
      </c>
      <c r="H284" s="355">
        <v>10.1352418752702</v>
      </c>
      <c r="I284" s="355">
        <v>3.7494317920212299</v>
      </c>
      <c r="J284" s="355">
        <v>3.7494317920212299</v>
      </c>
      <c r="K284" s="355">
        <v>4.1610088830357803</v>
      </c>
      <c r="L284" s="355">
        <v>4.1610088830357803</v>
      </c>
      <c r="M284" s="401" t="s">
        <v>1380</v>
      </c>
      <c r="N284" s="401" t="s">
        <v>1380</v>
      </c>
      <c r="O284" s="355">
        <v>6.6034429167599997E-3</v>
      </c>
      <c r="P284" s="355">
        <v>6.6034429167599997E-3</v>
      </c>
      <c r="Q284" s="355">
        <v>3.009195582976E-2</v>
      </c>
      <c r="R284" s="355">
        <v>3.009195582976E-2</v>
      </c>
      <c r="S284" s="355">
        <v>2.120054079168E-2</v>
      </c>
      <c r="T284" s="355">
        <v>2.120054079168E-2</v>
      </c>
      <c r="U284" s="355">
        <v>1.7704318548859999E-2</v>
      </c>
      <c r="V284" s="355">
        <v>1.7704318548859999E-2</v>
      </c>
      <c r="W284" s="401" t="s">
        <v>1380</v>
      </c>
      <c r="X284" s="401" t="s">
        <v>1380</v>
      </c>
      <c r="Y284" s="355">
        <v>0</v>
      </c>
      <c r="Z284" s="355">
        <v>0</v>
      </c>
      <c r="AA284" s="355">
        <v>8.460231068495E-2</v>
      </c>
      <c r="AB284" s="355">
        <v>8.460231068495E-2</v>
      </c>
      <c r="AC284" s="355">
        <v>3.545282932E-3</v>
      </c>
      <c r="AD284" s="355">
        <v>3.545282932E-3</v>
      </c>
      <c r="AE284" s="356">
        <v>2.4258192006209999E-2</v>
      </c>
      <c r="AF284" s="356">
        <v>2.4258192006209999E-2</v>
      </c>
      <c r="AG284" s="360">
        <v>627</v>
      </c>
      <c r="AH284" s="358">
        <v>398</v>
      </c>
      <c r="AI284" s="202" t="s">
        <v>2481</v>
      </c>
      <c r="AJ284" s="361"/>
    </row>
    <row r="285" spans="2:36" x14ac:dyDescent="0.2">
      <c r="B285" s="283">
        <v>41548</v>
      </c>
      <c r="C285" s="401" t="s">
        <v>1380</v>
      </c>
      <c r="D285" s="401" t="s">
        <v>1380</v>
      </c>
      <c r="E285" s="355">
        <v>18.3044329371929</v>
      </c>
      <c r="F285" s="355">
        <v>18.3044329371929</v>
      </c>
      <c r="G285" s="355">
        <v>13.562453334381299</v>
      </c>
      <c r="H285" s="355">
        <v>13.562453334381299</v>
      </c>
      <c r="I285" s="355">
        <v>18.472577424877301</v>
      </c>
      <c r="J285" s="355">
        <v>18.472577424877301</v>
      </c>
      <c r="K285" s="355">
        <v>17.062416180361701</v>
      </c>
      <c r="L285" s="355">
        <v>17.062416180361701</v>
      </c>
      <c r="M285" s="401" t="s">
        <v>1380</v>
      </c>
      <c r="N285" s="401" t="s">
        <v>1380</v>
      </c>
      <c r="O285" s="355">
        <v>0.11240733025150999</v>
      </c>
      <c r="P285" s="355">
        <v>0.11240733025150999</v>
      </c>
      <c r="Q285" s="355">
        <v>6.2728415923289996E-2</v>
      </c>
      <c r="R285" s="355">
        <v>6.2728415923289996E-2</v>
      </c>
      <c r="S285" s="355">
        <v>6.3275138232550002E-2</v>
      </c>
      <c r="T285" s="355">
        <v>6.3275138232550002E-2</v>
      </c>
      <c r="U285" s="355">
        <v>8.3072561125410005E-2</v>
      </c>
      <c r="V285" s="355">
        <v>8.3072561125410005E-2</v>
      </c>
      <c r="W285" s="401" t="s">
        <v>1380</v>
      </c>
      <c r="X285" s="401" t="s">
        <v>1380</v>
      </c>
      <c r="Y285" s="355">
        <v>9.1476036479310005E-2</v>
      </c>
      <c r="Z285" s="355">
        <v>9.1476036479310005E-2</v>
      </c>
      <c r="AA285" s="355">
        <v>9.7369041537310005E-2</v>
      </c>
      <c r="AB285" s="355">
        <v>9.7369041537310005E-2</v>
      </c>
      <c r="AC285" s="355">
        <v>0.10154075401094</v>
      </c>
      <c r="AD285" s="355">
        <v>0.10154075401094</v>
      </c>
      <c r="AE285" s="356">
        <v>9.6314553706990005E-2</v>
      </c>
      <c r="AF285" s="356">
        <v>9.6314553706990005E-2</v>
      </c>
      <c r="AG285" s="360">
        <v>2155</v>
      </c>
      <c r="AH285" s="358">
        <v>1699</v>
      </c>
      <c r="AI285" s="202" t="s">
        <v>1379</v>
      </c>
      <c r="AJ285" s="403" t="s">
        <v>1798</v>
      </c>
    </row>
    <row r="286" spans="2:36" x14ac:dyDescent="0.2">
      <c r="B286" s="283">
        <v>41549</v>
      </c>
      <c r="C286" s="401" t="s">
        <v>1380</v>
      </c>
      <c r="D286" s="401" t="s">
        <v>1380</v>
      </c>
      <c r="E286" s="355">
        <v>0.17992976608535</v>
      </c>
      <c r="F286" s="355">
        <v>0.17992976608535</v>
      </c>
      <c r="G286" s="355">
        <v>4.7335589656934003</v>
      </c>
      <c r="H286" s="355">
        <v>4.7335589656934003</v>
      </c>
      <c r="I286" s="355">
        <v>2.1623965610337001</v>
      </c>
      <c r="J286" s="355">
        <v>2.1623965610337001</v>
      </c>
      <c r="K286" s="355">
        <v>2.0602266335348398</v>
      </c>
      <c r="L286" s="355">
        <v>2.0602266335348398</v>
      </c>
      <c r="M286" s="401" t="s">
        <v>1380</v>
      </c>
      <c r="N286" s="401" t="s">
        <v>1380</v>
      </c>
      <c r="O286" s="355">
        <v>1.6698741477E-3</v>
      </c>
      <c r="P286" s="355">
        <v>1.6698741477E-3</v>
      </c>
      <c r="Q286" s="355">
        <v>3.9842614060600003E-2</v>
      </c>
      <c r="R286" s="355">
        <v>3.9842614060600003E-2</v>
      </c>
      <c r="S286" s="355">
        <v>4.5628251761130001E-2</v>
      </c>
      <c r="T286" s="355">
        <v>4.5628251761130001E-2</v>
      </c>
      <c r="U286" s="355">
        <v>2.6200726806039999E-2</v>
      </c>
      <c r="V286" s="355">
        <v>2.6200726806039999E-2</v>
      </c>
      <c r="W286" s="401" t="s">
        <v>1380</v>
      </c>
      <c r="X286" s="401" t="s">
        <v>1380</v>
      </c>
      <c r="Y286" s="355">
        <v>0</v>
      </c>
      <c r="Z286" s="355">
        <v>0</v>
      </c>
      <c r="AA286" s="355">
        <v>2.416296616497E-2</v>
      </c>
      <c r="AB286" s="355">
        <v>2.416296616497E-2</v>
      </c>
      <c r="AC286" s="355">
        <v>0</v>
      </c>
      <c r="AD286" s="355">
        <v>0</v>
      </c>
      <c r="AE286" s="356">
        <v>6.6035443540999996E-3</v>
      </c>
      <c r="AF286" s="356">
        <v>6.6035443540999996E-3</v>
      </c>
      <c r="AG286" s="360">
        <v>890</v>
      </c>
      <c r="AH286" s="358">
        <v>399</v>
      </c>
      <c r="AI286" s="202" t="s">
        <v>2481</v>
      </c>
      <c r="AJ286" s="361"/>
    </row>
    <row r="287" spans="2:36" x14ac:dyDescent="0.2">
      <c r="B287" s="283">
        <v>41550</v>
      </c>
      <c r="C287" s="401" t="s">
        <v>1380</v>
      </c>
      <c r="D287" s="401" t="s">
        <v>1380</v>
      </c>
      <c r="E287" s="355">
        <v>0.14691255150155999</v>
      </c>
      <c r="F287" s="355">
        <v>0.14691255150155999</v>
      </c>
      <c r="G287" s="355">
        <v>0.65557826069870995</v>
      </c>
      <c r="H287" s="355">
        <v>0.65557826069870995</v>
      </c>
      <c r="I287" s="355">
        <v>8.2106576144049995E-2</v>
      </c>
      <c r="J287" s="355">
        <v>8.2106576144049995E-2</v>
      </c>
      <c r="K287" s="355">
        <v>0.26514190438217999</v>
      </c>
      <c r="L287" s="355">
        <v>0.26514190438217999</v>
      </c>
      <c r="M287" s="401" t="s">
        <v>1380</v>
      </c>
      <c r="N287" s="401" t="s">
        <v>1380</v>
      </c>
      <c r="O287" s="355">
        <v>1.85504831062E-3</v>
      </c>
      <c r="P287" s="355">
        <v>1.85504831062E-3</v>
      </c>
      <c r="Q287" s="355">
        <v>5.7079419970900002E-3</v>
      </c>
      <c r="R287" s="355">
        <v>5.7079419970900002E-3</v>
      </c>
      <c r="S287" s="355">
        <v>7.3668216769000002E-4</v>
      </c>
      <c r="T287" s="355">
        <v>7.3668216769000002E-4</v>
      </c>
      <c r="U287" s="355">
        <v>2.5493252141599999E-3</v>
      </c>
      <c r="V287" s="355">
        <v>2.5493252141599999E-3</v>
      </c>
      <c r="W287" s="401" t="s">
        <v>1380</v>
      </c>
      <c r="X287" s="401" t="s">
        <v>1380</v>
      </c>
      <c r="Y287" s="355">
        <v>0</v>
      </c>
      <c r="Z287" s="355">
        <v>0</v>
      </c>
      <c r="AA287" s="355">
        <v>0</v>
      </c>
      <c r="AB287" s="355">
        <v>0</v>
      </c>
      <c r="AC287" s="355">
        <v>1.240221172078E-2</v>
      </c>
      <c r="AD287" s="355">
        <v>1.240221172078E-2</v>
      </c>
      <c r="AE287" s="356">
        <v>3.9776991098199998E-3</v>
      </c>
      <c r="AF287" s="356">
        <v>3.9776991098199998E-3</v>
      </c>
      <c r="AG287" s="360">
        <v>351</v>
      </c>
      <c r="AH287" s="358">
        <v>33</v>
      </c>
      <c r="AI287" s="202" t="s">
        <v>2481</v>
      </c>
      <c r="AJ287" s="361"/>
    </row>
    <row r="288" spans="2:36" x14ac:dyDescent="0.2">
      <c r="B288" s="283">
        <v>41551</v>
      </c>
      <c r="C288" s="401" t="s">
        <v>1380</v>
      </c>
      <c r="D288" s="401" t="s">
        <v>1380</v>
      </c>
      <c r="E288" s="355">
        <v>3.6042828138999999E-4</v>
      </c>
      <c r="F288" s="355">
        <v>3.6042828138999999E-4</v>
      </c>
      <c r="G288" s="355">
        <v>0.28812826659330998</v>
      </c>
      <c r="H288" s="355">
        <v>0.28812826659330998</v>
      </c>
      <c r="I288" s="355">
        <v>2.5231364243289998E-2</v>
      </c>
      <c r="J288" s="355">
        <v>2.5231364243289998E-2</v>
      </c>
      <c r="K288" s="355">
        <v>8.6981794945110005E-2</v>
      </c>
      <c r="L288" s="355">
        <v>8.6981794945110005E-2</v>
      </c>
      <c r="M288" s="401" t="s">
        <v>1380</v>
      </c>
      <c r="N288" s="401" t="s">
        <v>1380</v>
      </c>
      <c r="O288" s="355">
        <v>3.3066814800000002E-6</v>
      </c>
      <c r="P288" s="355">
        <v>3.3066814800000002E-6</v>
      </c>
      <c r="Q288" s="355">
        <v>1.5080363107599999E-3</v>
      </c>
      <c r="R288" s="355">
        <v>1.5080363107599999E-3</v>
      </c>
      <c r="S288" s="355">
        <v>2.3021317739999999E-4</v>
      </c>
      <c r="T288" s="355">
        <v>2.3021317739999999E-4</v>
      </c>
      <c r="U288" s="355">
        <v>4.8731177079000001E-4</v>
      </c>
      <c r="V288" s="355">
        <v>4.8731177079000001E-4</v>
      </c>
      <c r="W288" s="401" t="s">
        <v>1380</v>
      </c>
      <c r="X288" s="401" t="s">
        <v>1380</v>
      </c>
      <c r="Y288" s="355">
        <v>0</v>
      </c>
      <c r="Z288" s="355">
        <v>0</v>
      </c>
      <c r="AA288" s="355">
        <v>1.1828506307229999E-2</v>
      </c>
      <c r="AB288" s="355">
        <v>1.1828506307229999E-2</v>
      </c>
      <c r="AC288" s="355">
        <v>1.6700919597E-2</v>
      </c>
      <c r="AD288" s="355">
        <v>1.6700919597E-2</v>
      </c>
      <c r="AE288" s="356">
        <v>8.5890377673300006E-3</v>
      </c>
      <c r="AF288" s="356">
        <v>8.5890377673300006E-3</v>
      </c>
      <c r="AG288" s="360">
        <v>225</v>
      </c>
      <c r="AH288" s="358">
        <v>13</v>
      </c>
      <c r="AI288" s="202" t="s">
        <v>2481</v>
      </c>
      <c r="AJ288" s="361"/>
    </row>
    <row r="289" spans="2:36" x14ac:dyDescent="0.2">
      <c r="B289" s="283">
        <v>41552</v>
      </c>
      <c r="C289" s="401" t="s">
        <v>1380</v>
      </c>
      <c r="D289" s="401" t="s">
        <v>1380</v>
      </c>
      <c r="E289" s="355">
        <v>7.1738454721610001E-2</v>
      </c>
      <c r="F289" s="355">
        <v>7.1738454721610001E-2</v>
      </c>
      <c r="G289" s="355">
        <v>1.0305733485279999E-2</v>
      </c>
      <c r="H289" s="355">
        <v>1.0305733485279999E-2</v>
      </c>
      <c r="I289" s="355">
        <v>5.7427723526499996E-3</v>
      </c>
      <c r="J289" s="355">
        <v>5.7427723526499996E-3</v>
      </c>
      <c r="K289" s="355">
        <v>3.3782922071729997E-2</v>
      </c>
      <c r="L289" s="355">
        <v>3.3782922071729997E-2</v>
      </c>
      <c r="M289" s="401" t="s">
        <v>1380</v>
      </c>
      <c r="N289" s="401" t="s">
        <v>1380</v>
      </c>
      <c r="O289" s="355">
        <v>5.2576235542E-4</v>
      </c>
      <c r="P289" s="355">
        <v>5.2576235542E-4</v>
      </c>
      <c r="Q289" s="355">
        <v>8.3506896689999999E-5</v>
      </c>
      <c r="R289" s="355">
        <v>8.3506896689999999E-5</v>
      </c>
      <c r="S289" s="355">
        <v>6.6971106149999997E-5</v>
      </c>
      <c r="T289" s="355">
        <v>6.6971106149999997E-5</v>
      </c>
      <c r="U289" s="355">
        <v>2.5775168041999999E-4</v>
      </c>
      <c r="V289" s="355">
        <v>2.5775168041999999E-4</v>
      </c>
      <c r="W289" s="401" t="s">
        <v>1380</v>
      </c>
      <c r="X289" s="401" t="s">
        <v>1380</v>
      </c>
      <c r="Y289" s="355">
        <v>0</v>
      </c>
      <c r="Z289" s="355">
        <v>0</v>
      </c>
      <c r="AA289" s="355">
        <v>6.6658152237999996E-3</v>
      </c>
      <c r="AB289" s="355">
        <v>6.6658152237999996E-3</v>
      </c>
      <c r="AC289" s="355">
        <v>0</v>
      </c>
      <c r="AD289" s="355">
        <v>0</v>
      </c>
      <c r="AE289" s="356">
        <v>1.82171369964E-3</v>
      </c>
      <c r="AF289" s="356">
        <v>1.82171369964E-3</v>
      </c>
      <c r="AG289" s="360">
        <v>128</v>
      </c>
      <c r="AH289" s="358">
        <v>3</v>
      </c>
      <c r="AI289" s="202" t="s">
        <v>2481</v>
      </c>
      <c r="AJ289" s="361"/>
    </row>
    <row r="290" spans="2:36" x14ac:dyDescent="0.2">
      <c r="B290" s="283">
        <v>41553</v>
      </c>
      <c r="C290" s="401" t="s">
        <v>1380</v>
      </c>
      <c r="D290" s="401" t="s">
        <v>1380</v>
      </c>
      <c r="E290" s="355">
        <v>0</v>
      </c>
      <c r="F290" s="355">
        <v>0</v>
      </c>
      <c r="G290" s="355">
        <v>1.0682447832750399</v>
      </c>
      <c r="H290" s="355">
        <v>1.0682447832750399</v>
      </c>
      <c r="I290" s="355">
        <v>7.4923925008999999E-4</v>
      </c>
      <c r="J290" s="355">
        <v>7.4923925008999999E-4</v>
      </c>
      <c r="K290" s="355">
        <v>0.29218300906292</v>
      </c>
      <c r="L290" s="355">
        <v>0.29218300906292</v>
      </c>
      <c r="M290" s="401" t="s">
        <v>1380</v>
      </c>
      <c r="N290" s="401" t="s">
        <v>1380</v>
      </c>
      <c r="O290" s="355">
        <v>0</v>
      </c>
      <c r="P290" s="355">
        <v>0</v>
      </c>
      <c r="Q290" s="355">
        <v>1.084116005816E-2</v>
      </c>
      <c r="R290" s="355">
        <v>1.084116005816E-2</v>
      </c>
      <c r="S290" s="355">
        <v>8.37138827E-6</v>
      </c>
      <c r="T290" s="355">
        <v>8.37138827E-6</v>
      </c>
      <c r="U290" s="355">
        <v>2.9654867814999999E-3</v>
      </c>
      <c r="V290" s="355">
        <v>2.9654867814999999E-3</v>
      </c>
      <c r="W290" s="401" t="s">
        <v>1380</v>
      </c>
      <c r="X290" s="401" t="s">
        <v>1380</v>
      </c>
      <c r="Y290" s="355">
        <v>0</v>
      </c>
      <c r="Z290" s="355">
        <v>0</v>
      </c>
      <c r="AA290" s="355">
        <v>9.4313671552600006E-3</v>
      </c>
      <c r="AB290" s="355">
        <v>9.4313671552600006E-3</v>
      </c>
      <c r="AC290" s="355">
        <v>1.8781209581890002E-2</v>
      </c>
      <c r="AD290" s="355">
        <v>1.8781209581890002E-2</v>
      </c>
      <c r="AE290" s="356">
        <v>8.6011198773500008E-3</v>
      </c>
      <c r="AF290" s="356">
        <v>8.6011198773500008E-3</v>
      </c>
      <c r="AG290" s="360">
        <v>129</v>
      </c>
      <c r="AH290" s="358">
        <v>2</v>
      </c>
      <c r="AI290" s="202" t="s">
        <v>2481</v>
      </c>
      <c r="AJ290" s="361"/>
    </row>
    <row r="291" spans="2:36" x14ac:dyDescent="0.2">
      <c r="B291" s="283">
        <v>41554</v>
      </c>
      <c r="C291" s="401" t="s">
        <v>1380</v>
      </c>
      <c r="D291" s="401" t="s">
        <v>1380</v>
      </c>
      <c r="E291" s="355">
        <v>0.10129026711373</v>
      </c>
      <c r="F291" s="355">
        <v>0.10129026711373</v>
      </c>
      <c r="G291" s="355">
        <v>6.0007073525369999E-2</v>
      </c>
      <c r="H291" s="355">
        <v>6.0007073525369999E-2</v>
      </c>
      <c r="I291" s="355">
        <v>3.8918584063390001E-2</v>
      </c>
      <c r="J291" s="355">
        <v>3.8918584063390001E-2</v>
      </c>
      <c r="K291" s="355">
        <v>7.0003745454110006E-2</v>
      </c>
      <c r="L291" s="355">
        <v>7.0003745454110006E-2</v>
      </c>
      <c r="M291" s="401" t="s">
        <v>1380</v>
      </c>
      <c r="N291" s="401" t="s">
        <v>1380</v>
      </c>
      <c r="O291" s="355">
        <v>2.0832093328000001E-4</v>
      </c>
      <c r="P291" s="355">
        <v>2.0832093328000001E-4</v>
      </c>
      <c r="Q291" s="355">
        <v>7.5156207018999997E-4</v>
      </c>
      <c r="R291" s="355">
        <v>7.5156207018999997E-4</v>
      </c>
      <c r="S291" s="355">
        <v>3.0136997768999998E-4</v>
      </c>
      <c r="T291" s="355">
        <v>3.0136997768999998E-4</v>
      </c>
      <c r="U291" s="355">
        <v>3.8662752063E-4</v>
      </c>
      <c r="V291" s="355">
        <v>3.8662752063E-4</v>
      </c>
      <c r="W291" s="401" t="s">
        <v>1380</v>
      </c>
      <c r="X291" s="401" t="s">
        <v>1380</v>
      </c>
      <c r="Y291" s="355">
        <v>5.2675435985999998E-3</v>
      </c>
      <c r="Z291" s="355">
        <v>5.2675435985999998E-3</v>
      </c>
      <c r="AA291" s="355">
        <v>9.4461036664399995E-3</v>
      </c>
      <c r="AB291" s="355">
        <v>9.4461036664399995E-3</v>
      </c>
      <c r="AC291" s="355">
        <v>0</v>
      </c>
      <c r="AD291" s="355">
        <v>0</v>
      </c>
      <c r="AE291" s="356">
        <v>4.7200776476900002E-3</v>
      </c>
      <c r="AF291" s="356">
        <v>4.7200776476900002E-3</v>
      </c>
      <c r="AG291" s="360">
        <v>248</v>
      </c>
      <c r="AH291" s="358">
        <v>7</v>
      </c>
      <c r="AI291" s="202" t="s">
        <v>2481</v>
      </c>
      <c r="AJ291" s="361"/>
    </row>
    <row r="292" spans="2:36" x14ac:dyDescent="0.2">
      <c r="B292" s="283">
        <v>41555</v>
      </c>
      <c r="C292" s="401" t="s">
        <v>1380</v>
      </c>
      <c r="D292" s="401" t="s">
        <v>1380</v>
      </c>
      <c r="E292" s="355">
        <v>1.3021711670599999E-2</v>
      </c>
      <c r="F292" s="355">
        <v>1.3021711670599999E-2</v>
      </c>
      <c r="G292" s="355">
        <v>9.0781821039810001E-2</v>
      </c>
      <c r="H292" s="355">
        <v>9.0781821039810001E-2</v>
      </c>
      <c r="I292" s="355">
        <v>1.452017295288E-2</v>
      </c>
      <c r="J292" s="355">
        <v>1.452017295288E-2</v>
      </c>
      <c r="K292" s="355">
        <v>3.4753518243310001E-2</v>
      </c>
      <c r="L292" s="355">
        <v>3.4753518243310001E-2</v>
      </c>
      <c r="M292" s="401" t="s">
        <v>1380</v>
      </c>
      <c r="N292" s="401" t="s">
        <v>1380</v>
      </c>
      <c r="O292" s="355">
        <v>1.5210734811000001E-4</v>
      </c>
      <c r="P292" s="355">
        <v>1.5210734811000001E-4</v>
      </c>
      <c r="Q292" s="355">
        <v>7.1717687743E-4</v>
      </c>
      <c r="R292" s="355">
        <v>7.1717687743E-4</v>
      </c>
      <c r="S292" s="355">
        <v>1.8417054192E-4</v>
      </c>
      <c r="T292" s="355">
        <v>1.8417054192E-4</v>
      </c>
      <c r="U292" s="355">
        <v>3.1681977385000001E-4</v>
      </c>
      <c r="V292" s="355">
        <v>3.1681977385000001E-4</v>
      </c>
      <c r="W292" s="401" t="s">
        <v>1380</v>
      </c>
      <c r="X292" s="401" t="s">
        <v>1380</v>
      </c>
      <c r="Y292" s="355">
        <v>4.8608217764799996E-3</v>
      </c>
      <c r="Z292" s="355">
        <v>4.8608217764799996E-3</v>
      </c>
      <c r="AA292" s="355">
        <v>7.7907022438799996E-3</v>
      </c>
      <c r="AB292" s="355">
        <v>7.7907022438799996E-3</v>
      </c>
      <c r="AC292" s="355">
        <v>0</v>
      </c>
      <c r="AD292" s="355">
        <v>0</v>
      </c>
      <c r="AE292" s="356">
        <v>4.1025475800199997E-3</v>
      </c>
      <c r="AF292" s="356">
        <v>4.1025475800199997E-3</v>
      </c>
      <c r="AG292" s="360">
        <v>223</v>
      </c>
      <c r="AH292" s="358">
        <v>53</v>
      </c>
      <c r="AI292" s="202" t="s">
        <v>2481</v>
      </c>
      <c r="AJ292" s="361"/>
    </row>
    <row r="293" spans="2:36" x14ac:dyDescent="0.2">
      <c r="B293" s="283">
        <v>41556</v>
      </c>
      <c r="C293" s="401" t="s">
        <v>1380</v>
      </c>
      <c r="D293" s="401" t="s">
        <v>1380</v>
      </c>
      <c r="E293" s="355">
        <v>5.1914899244999999E-4</v>
      </c>
      <c r="F293" s="355">
        <v>5.1914899244999999E-4</v>
      </c>
      <c r="G293" s="355">
        <v>9.8616732817230005E-2</v>
      </c>
      <c r="H293" s="355">
        <v>9.8616732817230005E-2</v>
      </c>
      <c r="I293" s="355">
        <v>1.9580677161599998E-2</v>
      </c>
      <c r="J293" s="355">
        <v>1.9580677161599998E-2</v>
      </c>
      <c r="K293" s="355">
        <v>3.3441938077840003E-2</v>
      </c>
      <c r="L293" s="355">
        <v>3.3441938077840003E-2</v>
      </c>
      <c r="M293" s="401" t="s">
        <v>1380</v>
      </c>
      <c r="N293" s="401" t="s">
        <v>1380</v>
      </c>
      <c r="O293" s="355">
        <v>9.9200444399999993E-6</v>
      </c>
      <c r="P293" s="355">
        <v>9.9200444399999993E-6</v>
      </c>
      <c r="Q293" s="355">
        <v>7.2700121822000003E-4</v>
      </c>
      <c r="R293" s="355">
        <v>7.2700121822000003E-4</v>
      </c>
      <c r="S293" s="355">
        <v>2.0509901258999999E-4</v>
      </c>
      <c r="T293" s="355">
        <v>2.0509901258999999E-4</v>
      </c>
      <c r="U293" s="355">
        <v>2.6849133377000002E-4</v>
      </c>
      <c r="V293" s="355">
        <v>2.6849133377000002E-4</v>
      </c>
      <c r="W293" s="401" t="s">
        <v>1380</v>
      </c>
      <c r="X293" s="401" t="s">
        <v>1380</v>
      </c>
      <c r="Y293" s="355">
        <v>0</v>
      </c>
      <c r="Z293" s="355">
        <v>0</v>
      </c>
      <c r="AA293" s="355">
        <v>3.0455456438900001E-3</v>
      </c>
      <c r="AB293" s="355">
        <v>3.0455456438900001E-3</v>
      </c>
      <c r="AC293" s="355">
        <v>0</v>
      </c>
      <c r="AD293" s="355">
        <v>0</v>
      </c>
      <c r="AE293" s="356">
        <v>8.3232313468999998E-4</v>
      </c>
      <c r="AF293" s="356">
        <v>8.3232313468999998E-4</v>
      </c>
      <c r="AG293" s="360">
        <v>214</v>
      </c>
      <c r="AH293" s="358">
        <v>29</v>
      </c>
      <c r="AI293" s="202" t="s">
        <v>2481</v>
      </c>
      <c r="AJ293" s="361"/>
    </row>
    <row r="294" spans="2:36" x14ac:dyDescent="0.2">
      <c r="B294" s="283">
        <v>41557</v>
      </c>
      <c r="C294" s="401" t="s">
        <v>1380</v>
      </c>
      <c r="D294" s="401" t="s">
        <v>1380</v>
      </c>
      <c r="E294" s="355">
        <v>0.47039197402270999</v>
      </c>
      <c r="F294" s="355">
        <v>0.47039197402270999</v>
      </c>
      <c r="G294" s="355">
        <v>0.86072032066647997</v>
      </c>
      <c r="H294" s="355">
        <v>0.86072032066647997</v>
      </c>
      <c r="I294" s="355">
        <v>1.0238207853199999E-2</v>
      </c>
      <c r="J294" s="355">
        <v>1.0238207853199999E-2</v>
      </c>
      <c r="K294" s="355">
        <v>0.42948276487005999</v>
      </c>
      <c r="L294" s="355">
        <v>0.42948276487005999</v>
      </c>
      <c r="M294" s="401" t="s">
        <v>1380</v>
      </c>
      <c r="N294" s="401" t="s">
        <v>1380</v>
      </c>
      <c r="O294" s="355">
        <v>1.1933813463480001E-2</v>
      </c>
      <c r="P294" s="355">
        <v>1.1933813463480001E-2</v>
      </c>
      <c r="Q294" s="355">
        <v>6.0567060950199999E-3</v>
      </c>
      <c r="R294" s="355">
        <v>6.0567060950199999E-3</v>
      </c>
      <c r="S294" s="355">
        <v>8.7899576830000005E-5</v>
      </c>
      <c r="T294" s="355">
        <v>8.7899576830000005E-5</v>
      </c>
      <c r="U294" s="355">
        <v>6.5283667806400004E-3</v>
      </c>
      <c r="V294" s="355">
        <v>6.5283667806400004E-3</v>
      </c>
      <c r="W294" s="401" t="s">
        <v>1380</v>
      </c>
      <c r="X294" s="401" t="s">
        <v>1380</v>
      </c>
      <c r="Y294" s="355">
        <v>1.31242187965E-2</v>
      </c>
      <c r="Z294" s="355">
        <v>1.31242187965E-2</v>
      </c>
      <c r="AA294" s="355">
        <v>2.235037528982E-2</v>
      </c>
      <c r="AB294" s="355">
        <v>2.235037528982E-2</v>
      </c>
      <c r="AC294" s="355">
        <v>0</v>
      </c>
      <c r="AD294" s="355">
        <v>0</v>
      </c>
      <c r="AE294" s="356">
        <v>1.143638836197E-2</v>
      </c>
      <c r="AF294" s="356">
        <v>1.143638836197E-2</v>
      </c>
      <c r="AG294" s="360">
        <v>306</v>
      </c>
      <c r="AH294" s="358">
        <v>48</v>
      </c>
      <c r="AI294" s="202" t="s">
        <v>2481</v>
      </c>
      <c r="AJ294" s="361"/>
    </row>
    <row r="295" spans="2:36" x14ac:dyDescent="0.2">
      <c r="B295" s="283">
        <v>41558</v>
      </c>
      <c r="C295" s="401" t="s">
        <v>1380</v>
      </c>
      <c r="D295" s="401" t="s">
        <v>1380</v>
      </c>
      <c r="E295" s="355">
        <v>7.4535907254200007E-2</v>
      </c>
      <c r="F295" s="355">
        <v>7.4535907254200007E-2</v>
      </c>
      <c r="G295" s="355">
        <v>6.6014657916450004E-2</v>
      </c>
      <c r="H295" s="355">
        <v>6.6014657916450004E-2</v>
      </c>
      <c r="I295" s="355">
        <v>1.8781209581890002E-2</v>
      </c>
      <c r="J295" s="355">
        <v>1.8781209581890002E-2</v>
      </c>
      <c r="K295" s="355">
        <v>5.4325194018550002E-2</v>
      </c>
      <c r="L295" s="355">
        <v>5.4325194018550002E-2</v>
      </c>
      <c r="M295" s="401" t="s">
        <v>1380</v>
      </c>
      <c r="N295" s="401" t="s">
        <v>1380</v>
      </c>
      <c r="O295" s="355">
        <v>6.4149620723999998E-4</v>
      </c>
      <c r="P295" s="355">
        <v>6.4149620723999998E-4</v>
      </c>
      <c r="Q295" s="355">
        <v>9.3822454513000004E-4</v>
      </c>
      <c r="R295" s="355">
        <v>9.3822454513000004E-4</v>
      </c>
      <c r="S295" s="355">
        <v>1.8417054192E-4</v>
      </c>
      <c r="T295" s="355">
        <v>1.8417054192E-4</v>
      </c>
      <c r="U295" s="355">
        <v>5.7591391094000003E-4</v>
      </c>
      <c r="V295" s="355">
        <v>5.7591391094000003E-4</v>
      </c>
      <c r="W295" s="401" t="s">
        <v>1380</v>
      </c>
      <c r="X295" s="401" t="s">
        <v>1380</v>
      </c>
      <c r="Y295" s="355">
        <v>0</v>
      </c>
      <c r="Z295" s="355">
        <v>0</v>
      </c>
      <c r="AA295" s="355">
        <v>9.6720635045399999E-3</v>
      </c>
      <c r="AB295" s="355">
        <v>9.6720635045399999E-3</v>
      </c>
      <c r="AC295" s="355">
        <v>7.6598202662999998E-4</v>
      </c>
      <c r="AD295" s="355">
        <v>7.6598202662999998E-4</v>
      </c>
      <c r="AE295" s="356">
        <v>2.8889667513800001E-3</v>
      </c>
      <c r="AF295" s="356">
        <v>2.8889667513800001E-3</v>
      </c>
      <c r="AG295" s="360">
        <v>203</v>
      </c>
      <c r="AH295" s="358">
        <v>20</v>
      </c>
      <c r="AI295" s="202" t="s">
        <v>2481</v>
      </c>
      <c r="AJ295" s="361"/>
    </row>
    <row r="296" spans="2:36" x14ac:dyDescent="0.2">
      <c r="B296" s="283">
        <v>41559</v>
      </c>
      <c r="C296" s="401" t="s">
        <v>1380</v>
      </c>
      <c r="D296" s="401" t="s">
        <v>1380</v>
      </c>
      <c r="E296" s="355">
        <v>2.6585719104020002E-2</v>
      </c>
      <c r="F296" s="355">
        <v>2.6585719104020002E-2</v>
      </c>
      <c r="G296" s="355">
        <v>1.87641961724368</v>
      </c>
      <c r="H296" s="355">
        <v>1.87641961724368</v>
      </c>
      <c r="I296" s="355">
        <v>8.2801401370399999E-2</v>
      </c>
      <c r="J296" s="355">
        <v>8.2801401370399999E-2</v>
      </c>
      <c r="K296" s="355">
        <v>0.55016022220342997</v>
      </c>
      <c r="L296" s="355">
        <v>0.55016022220342997</v>
      </c>
      <c r="M296" s="401" t="s">
        <v>1380</v>
      </c>
      <c r="N296" s="401" t="s">
        <v>1380</v>
      </c>
      <c r="O296" s="355">
        <v>1.9840088884E-4</v>
      </c>
      <c r="P296" s="355">
        <v>1.9840088884E-4</v>
      </c>
      <c r="Q296" s="355">
        <v>1.0561166345739999E-2</v>
      </c>
      <c r="R296" s="355">
        <v>1.0561166345739999E-2</v>
      </c>
      <c r="S296" s="355">
        <v>7.3249647355000001E-4</v>
      </c>
      <c r="T296" s="355">
        <v>7.3249647355000001E-4</v>
      </c>
      <c r="U296" s="355">
        <v>3.2017591552199998E-3</v>
      </c>
      <c r="V296" s="355">
        <v>3.2017591552199998E-3</v>
      </c>
      <c r="W296" s="401" t="s">
        <v>1380</v>
      </c>
      <c r="X296" s="401" t="s">
        <v>1380</v>
      </c>
      <c r="Y296" s="355">
        <v>3.8360811856439997E-2</v>
      </c>
      <c r="Z296" s="355">
        <v>3.8360811856439997E-2</v>
      </c>
      <c r="AA296" s="355">
        <v>4.5196879789370002E-2</v>
      </c>
      <c r="AB296" s="355">
        <v>4.5196879789370002E-2</v>
      </c>
      <c r="AC296" s="355">
        <v>3.2041488600260001E-2</v>
      </c>
      <c r="AD296" s="355">
        <v>3.2041488600260001E-2</v>
      </c>
      <c r="AE296" s="356">
        <v>3.82022894256E-2</v>
      </c>
      <c r="AF296" s="356">
        <v>3.82022894256E-2</v>
      </c>
      <c r="AG296" s="360">
        <v>130</v>
      </c>
      <c r="AH296" s="358">
        <v>14</v>
      </c>
      <c r="AI296" s="202" t="s">
        <v>2481</v>
      </c>
      <c r="AJ296" s="361"/>
    </row>
    <row r="297" spans="2:36" x14ac:dyDescent="0.2">
      <c r="B297" s="283">
        <v>41560</v>
      </c>
      <c r="C297" s="401" t="s">
        <v>1380</v>
      </c>
      <c r="D297" s="401" t="s">
        <v>1380</v>
      </c>
      <c r="E297" s="355">
        <v>6.5369786189980003E-2</v>
      </c>
      <c r="F297" s="355">
        <v>6.5369786189980003E-2</v>
      </c>
      <c r="G297" s="355">
        <v>0.28267575745667001</v>
      </c>
      <c r="H297" s="355">
        <v>0.28267575745667001</v>
      </c>
      <c r="I297" s="355">
        <v>0.11829190193756001</v>
      </c>
      <c r="J297" s="355">
        <v>0.11829190193756001</v>
      </c>
      <c r="K297" s="355">
        <v>0.14173120527102001</v>
      </c>
      <c r="L297" s="355">
        <v>0.14173120527102001</v>
      </c>
      <c r="M297" s="401" t="s">
        <v>1380</v>
      </c>
      <c r="N297" s="401" t="s">
        <v>1380</v>
      </c>
      <c r="O297" s="355">
        <v>2.8768128880999998E-4</v>
      </c>
      <c r="P297" s="355">
        <v>2.8768128880999998E-4</v>
      </c>
      <c r="Q297" s="355">
        <v>1.8764490902699999E-3</v>
      </c>
      <c r="R297" s="355">
        <v>1.8764490902699999E-3</v>
      </c>
      <c r="S297" s="355">
        <v>1.05898061605E-3</v>
      </c>
      <c r="T297" s="355">
        <v>1.05898061605E-3</v>
      </c>
      <c r="U297" s="355">
        <v>9.6925371491000001E-4</v>
      </c>
      <c r="V297" s="355">
        <v>9.6925371491000001E-4</v>
      </c>
      <c r="W297" s="401" t="s">
        <v>1380</v>
      </c>
      <c r="X297" s="401" t="s">
        <v>1380</v>
      </c>
      <c r="Y297" s="355">
        <v>1.050202038238E-2</v>
      </c>
      <c r="Z297" s="355">
        <v>1.050202038238E-2</v>
      </c>
      <c r="AA297" s="355">
        <v>2.5199434117970002E-2</v>
      </c>
      <c r="AB297" s="355">
        <v>2.5199434117970002E-2</v>
      </c>
      <c r="AC297" s="355">
        <v>0</v>
      </c>
      <c r="AD297" s="355">
        <v>0</v>
      </c>
      <c r="AE297" s="356">
        <v>1.1150445091509999E-2</v>
      </c>
      <c r="AF297" s="356">
        <v>1.1150445091509999E-2</v>
      </c>
      <c r="AG297" s="360">
        <v>161</v>
      </c>
      <c r="AH297" s="358">
        <v>65</v>
      </c>
      <c r="AI297" s="202" t="s">
        <v>2481</v>
      </c>
      <c r="AJ297" s="361"/>
    </row>
    <row r="298" spans="2:36" x14ac:dyDescent="0.2">
      <c r="B298" s="283">
        <v>41561</v>
      </c>
      <c r="C298" s="401" t="s">
        <v>1380</v>
      </c>
      <c r="D298" s="401" t="s">
        <v>1380</v>
      </c>
      <c r="E298" s="355">
        <v>3.106627251023E-2</v>
      </c>
      <c r="F298" s="355">
        <v>3.106627251023E-2</v>
      </c>
      <c r="G298" s="355">
        <v>0.28734723150077002</v>
      </c>
      <c r="H298" s="355">
        <v>0.28734723150077002</v>
      </c>
      <c r="I298" s="355">
        <v>0.90795658598044005</v>
      </c>
      <c r="J298" s="355">
        <v>0.90795658598044005</v>
      </c>
      <c r="K298" s="355">
        <v>0.38234642631322002</v>
      </c>
      <c r="L298" s="355">
        <v>0.38234642631322002</v>
      </c>
      <c r="M298" s="401" t="s">
        <v>1380</v>
      </c>
      <c r="N298" s="401" t="s">
        <v>1380</v>
      </c>
      <c r="O298" s="355">
        <v>2.4138774807999999E-4</v>
      </c>
      <c r="P298" s="355">
        <v>2.4138774807999999E-4</v>
      </c>
      <c r="Q298" s="355">
        <v>3.0111604511299998E-3</v>
      </c>
      <c r="R298" s="355">
        <v>3.0111604511299998E-3</v>
      </c>
      <c r="S298" s="355">
        <v>7.0487089226399999E-3</v>
      </c>
      <c r="T298" s="355">
        <v>7.0487089226399999E-3</v>
      </c>
      <c r="U298" s="355">
        <v>3.1816223051899998E-3</v>
      </c>
      <c r="V298" s="355">
        <v>3.1816223051899998E-3</v>
      </c>
      <c r="W298" s="401" t="s">
        <v>1380</v>
      </c>
      <c r="X298" s="401" t="s">
        <v>1380</v>
      </c>
      <c r="Y298" s="355">
        <v>0</v>
      </c>
      <c r="Z298" s="355">
        <v>0</v>
      </c>
      <c r="AA298" s="355">
        <v>2.374543168153E-2</v>
      </c>
      <c r="AB298" s="355">
        <v>2.374543168153E-2</v>
      </c>
      <c r="AC298" s="355">
        <v>0</v>
      </c>
      <c r="AD298" s="355">
        <v>0</v>
      </c>
      <c r="AE298" s="356">
        <v>6.4894355372399999E-3</v>
      </c>
      <c r="AF298" s="356">
        <v>6.4894355372399999E-3</v>
      </c>
      <c r="AG298" s="360">
        <v>227</v>
      </c>
      <c r="AH298" s="358">
        <v>35</v>
      </c>
      <c r="AI298" s="202" t="s">
        <v>2481</v>
      </c>
      <c r="AJ298" s="361"/>
    </row>
    <row r="299" spans="2:36" x14ac:dyDescent="0.2">
      <c r="B299" s="283">
        <v>41562</v>
      </c>
      <c r="C299" s="401" t="s">
        <v>1380</v>
      </c>
      <c r="D299" s="401" t="s">
        <v>1380</v>
      </c>
      <c r="E299" s="355">
        <v>2.2485434068079999E-2</v>
      </c>
      <c r="F299" s="355">
        <v>2.2485434068079999E-2</v>
      </c>
      <c r="G299" s="355">
        <v>1.3984998231618699</v>
      </c>
      <c r="H299" s="355">
        <v>1.3984998231618699</v>
      </c>
      <c r="I299" s="355">
        <v>0.16996011033489999</v>
      </c>
      <c r="J299" s="355">
        <v>0.16996011033489999</v>
      </c>
      <c r="K299" s="355">
        <v>0.44583791446672</v>
      </c>
      <c r="L299" s="355">
        <v>0.44583791446672</v>
      </c>
      <c r="M299" s="401" t="s">
        <v>1380</v>
      </c>
      <c r="N299" s="401" t="s">
        <v>1380</v>
      </c>
      <c r="O299" s="355">
        <v>2.2485434068E-4</v>
      </c>
      <c r="P299" s="355">
        <v>2.2485434068E-4</v>
      </c>
      <c r="Q299" s="355">
        <v>1.0850984398950001E-2</v>
      </c>
      <c r="R299" s="355">
        <v>1.0850984398950001E-2</v>
      </c>
      <c r="S299" s="355">
        <v>1.1343231104699999E-3</v>
      </c>
      <c r="T299" s="355">
        <v>1.1343231104699999E-3</v>
      </c>
      <c r="U299" s="355">
        <v>3.4205795922400001E-3</v>
      </c>
      <c r="V299" s="355">
        <v>3.4205795922400001E-3</v>
      </c>
      <c r="W299" s="401" t="s">
        <v>1380</v>
      </c>
      <c r="X299" s="401" t="s">
        <v>1380</v>
      </c>
      <c r="Y299" s="355">
        <v>0</v>
      </c>
      <c r="Z299" s="355">
        <v>0</v>
      </c>
      <c r="AA299" s="355">
        <v>8.5078791213099997E-3</v>
      </c>
      <c r="AB299" s="355">
        <v>8.5078791213099997E-3</v>
      </c>
      <c r="AC299" s="355">
        <v>3.3066983663199998E-3</v>
      </c>
      <c r="AD299" s="355">
        <v>3.3066983663199998E-3</v>
      </c>
      <c r="AE299" s="356">
        <v>3.3856757188499998E-3</v>
      </c>
      <c r="AF299" s="356">
        <v>3.3856757188499998E-3</v>
      </c>
      <c r="AG299" s="360">
        <v>378</v>
      </c>
      <c r="AH299" s="358">
        <v>150</v>
      </c>
      <c r="AI299" s="202" t="s">
        <v>2481</v>
      </c>
      <c r="AJ299" s="361"/>
    </row>
    <row r="300" spans="2:36" x14ac:dyDescent="0.2">
      <c r="B300" s="283">
        <v>41563</v>
      </c>
      <c r="C300" s="401" t="s">
        <v>1380</v>
      </c>
      <c r="D300" s="401" t="s">
        <v>1380</v>
      </c>
      <c r="E300" s="355">
        <v>0.79595129919514995</v>
      </c>
      <c r="F300" s="355">
        <v>0.79595129919514995</v>
      </c>
      <c r="G300" s="355">
        <v>1.03788757024404</v>
      </c>
      <c r="H300" s="355">
        <v>1.03788757024404</v>
      </c>
      <c r="I300" s="355">
        <v>2.9479885646836199</v>
      </c>
      <c r="J300" s="355">
        <v>2.9479885646836199</v>
      </c>
      <c r="K300" s="355">
        <v>1.5522826461968899</v>
      </c>
      <c r="L300" s="355">
        <v>1.5522826461968899</v>
      </c>
      <c r="M300" s="401" t="s">
        <v>1380</v>
      </c>
      <c r="N300" s="401" t="s">
        <v>1380</v>
      </c>
      <c r="O300" s="355">
        <v>1.4946200292310001E-2</v>
      </c>
      <c r="P300" s="355">
        <v>1.4946200292310001E-2</v>
      </c>
      <c r="Q300" s="355">
        <v>5.8995166424300003E-3</v>
      </c>
      <c r="R300" s="355">
        <v>5.8995166424300003E-3</v>
      </c>
      <c r="S300" s="355">
        <v>4.4062802154799997E-2</v>
      </c>
      <c r="T300" s="355">
        <v>4.4062802154799997E-2</v>
      </c>
      <c r="U300" s="355">
        <v>2.1812235955549999E-2</v>
      </c>
      <c r="V300" s="355">
        <v>2.1812235955549999E-2</v>
      </c>
      <c r="W300" s="401" t="s">
        <v>1380</v>
      </c>
      <c r="X300" s="401" t="s">
        <v>1380</v>
      </c>
      <c r="Y300" s="355">
        <v>7.5094736424399997E-3</v>
      </c>
      <c r="Z300" s="355">
        <v>7.5094736424399997E-3</v>
      </c>
      <c r="AA300" s="355">
        <v>4.4071992769289997E-2</v>
      </c>
      <c r="AB300" s="355">
        <v>4.4071992769289997E-2</v>
      </c>
      <c r="AC300" s="355">
        <v>2.8010665148649999E-2</v>
      </c>
      <c r="AD300" s="355">
        <v>2.8010665148649999E-2</v>
      </c>
      <c r="AE300" s="356">
        <v>2.4076960355910001E-2</v>
      </c>
      <c r="AF300" s="356">
        <v>2.4076960355910001E-2</v>
      </c>
      <c r="AG300" s="360">
        <v>590</v>
      </c>
      <c r="AH300" s="358">
        <v>285</v>
      </c>
      <c r="AI300" s="202" t="s">
        <v>2481</v>
      </c>
      <c r="AJ300" s="361"/>
    </row>
    <row r="301" spans="2:36" x14ac:dyDescent="0.2">
      <c r="B301" s="283">
        <v>41564</v>
      </c>
      <c r="C301" s="401" t="s">
        <v>1380</v>
      </c>
      <c r="D301" s="401" t="s">
        <v>1380</v>
      </c>
      <c r="E301" s="355">
        <v>7.2750299254669998E-2</v>
      </c>
      <c r="F301" s="355">
        <v>7.2750299254669998E-2</v>
      </c>
      <c r="G301" s="355">
        <v>1.54063838566432</v>
      </c>
      <c r="H301" s="355">
        <v>1.54063838566432</v>
      </c>
      <c r="I301" s="355">
        <v>1.0728645634948899</v>
      </c>
      <c r="J301" s="355">
        <v>1.0728645634948899</v>
      </c>
      <c r="K301" s="355">
        <v>0.79467393741198</v>
      </c>
      <c r="L301" s="355">
        <v>0.79467393741198</v>
      </c>
      <c r="M301" s="401" t="s">
        <v>1380</v>
      </c>
      <c r="N301" s="401" t="s">
        <v>1380</v>
      </c>
      <c r="O301" s="355">
        <v>2.6784119993000002E-4</v>
      </c>
      <c r="P301" s="355">
        <v>2.6784119993000002E-4</v>
      </c>
      <c r="Q301" s="355">
        <v>9.9618815577499995E-3</v>
      </c>
      <c r="R301" s="355">
        <v>9.9618815577499995E-3</v>
      </c>
      <c r="S301" s="355">
        <v>1.969787659737E-2</v>
      </c>
      <c r="T301" s="355">
        <v>1.969787659737E-2</v>
      </c>
      <c r="U301" s="355">
        <v>9.1488421982500005E-3</v>
      </c>
      <c r="V301" s="355">
        <v>9.1488421982500005E-3</v>
      </c>
      <c r="W301" s="401" t="s">
        <v>1380</v>
      </c>
      <c r="X301" s="401" t="s">
        <v>1380</v>
      </c>
      <c r="Y301" s="355">
        <v>0</v>
      </c>
      <c r="Z301" s="355">
        <v>0</v>
      </c>
      <c r="AA301" s="355">
        <v>1.448107831964E-2</v>
      </c>
      <c r="AB301" s="355">
        <v>1.448107831964E-2</v>
      </c>
      <c r="AC301" s="355">
        <v>1.264916767472E-2</v>
      </c>
      <c r="AD301" s="355">
        <v>1.264916767472E-2</v>
      </c>
      <c r="AE301" s="356">
        <v>8.0144663130599994E-3</v>
      </c>
      <c r="AF301" s="356">
        <v>8.0144663130599994E-3</v>
      </c>
      <c r="AG301" s="360">
        <v>516</v>
      </c>
      <c r="AH301" s="358">
        <v>170</v>
      </c>
      <c r="AI301" s="202" t="s">
        <v>2481</v>
      </c>
      <c r="AJ301" s="361"/>
    </row>
    <row r="302" spans="2:36" x14ac:dyDescent="0.2">
      <c r="B302" s="283">
        <v>41565</v>
      </c>
      <c r="C302" s="401" t="s">
        <v>1380</v>
      </c>
      <c r="D302" s="401" t="s">
        <v>1380</v>
      </c>
      <c r="E302" s="355">
        <v>0.51521404149224004</v>
      </c>
      <c r="F302" s="355">
        <v>0.51521404149224004</v>
      </c>
      <c r="G302" s="355">
        <v>0.87732345659606004</v>
      </c>
      <c r="H302" s="355">
        <v>0.87732345659606004</v>
      </c>
      <c r="I302" s="355">
        <v>3.65829667363E-3</v>
      </c>
      <c r="J302" s="355">
        <v>3.65829667363E-3</v>
      </c>
      <c r="K302" s="355">
        <v>0.45010692667367003</v>
      </c>
      <c r="L302" s="355">
        <v>0.45010692667367003</v>
      </c>
      <c r="M302" s="401" t="s">
        <v>1380</v>
      </c>
      <c r="N302" s="401" t="s">
        <v>1380</v>
      </c>
      <c r="O302" s="355">
        <v>5.4692511689100002E-3</v>
      </c>
      <c r="P302" s="355">
        <v>5.4692511689100002E-3</v>
      </c>
      <c r="Q302" s="355">
        <v>3.9297363146900003E-3</v>
      </c>
      <c r="R302" s="355">
        <v>3.9297363146900003E-3</v>
      </c>
      <c r="S302" s="355">
        <v>4.6042635479999999E-5</v>
      </c>
      <c r="T302" s="355">
        <v>4.6042635479999999E-5</v>
      </c>
      <c r="U302" s="355">
        <v>3.3091556887299999E-3</v>
      </c>
      <c r="V302" s="355">
        <v>3.3091556887299999E-3</v>
      </c>
      <c r="W302" s="401" t="s">
        <v>1380</v>
      </c>
      <c r="X302" s="401" t="s">
        <v>1380</v>
      </c>
      <c r="Y302" s="355">
        <v>4.0837516285399996E-3</v>
      </c>
      <c r="Z302" s="355">
        <v>4.0837516285399996E-3</v>
      </c>
      <c r="AA302" s="355">
        <v>4.1802570047499996E-3</v>
      </c>
      <c r="AB302" s="355">
        <v>4.1802570047499996E-3</v>
      </c>
      <c r="AC302" s="355">
        <v>1.197945661319E-2</v>
      </c>
      <c r="AD302" s="355">
        <v>1.197945661319E-2</v>
      </c>
      <c r="AE302" s="356">
        <v>6.6424755974900003E-3</v>
      </c>
      <c r="AF302" s="356">
        <v>6.6424755974900003E-3</v>
      </c>
      <c r="AG302" s="360">
        <v>249</v>
      </c>
      <c r="AH302" s="358">
        <v>53</v>
      </c>
      <c r="AI302" s="202" t="s">
        <v>2481</v>
      </c>
      <c r="AJ302" s="361"/>
    </row>
    <row r="303" spans="2:36" x14ac:dyDescent="0.2">
      <c r="B303" s="283">
        <v>41566</v>
      </c>
      <c r="C303" s="401" t="s">
        <v>1380</v>
      </c>
      <c r="D303" s="401" t="s">
        <v>1380</v>
      </c>
      <c r="E303" s="355">
        <v>3.7067899397519997E-2</v>
      </c>
      <c r="F303" s="355">
        <v>3.7067899397519997E-2</v>
      </c>
      <c r="G303" s="355">
        <v>0.28037194954219002</v>
      </c>
      <c r="H303" s="355">
        <v>0.28037194954219002</v>
      </c>
      <c r="I303" s="355">
        <v>0.20977861863722</v>
      </c>
      <c r="J303" s="355">
        <v>0.20977861863722</v>
      </c>
      <c r="K303" s="355">
        <v>0.15895358187576</v>
      </c>
      <c r="L303" s="355">
        <v>0.15895358187576</v>
      </c>
      <c r="M303" s="401" t="s">
        <v>1380</v>
      </c>
      <c r="N303" s="401" t="s">
        <v>1380</v>
      </c>
      <c r="O303" s="355">
        <v>8.2667037010000004E-5</v>
      </c>
      <c r="P303" s="355">
        <v>8.2667037010000004E-5</v>
      </c>
      <c r="Q303" s="355">
        <v>3.65465477266E-3</v>
      </c>
      <c r="R303" s="355">
        <v>3.65465477266E-3</v>
      </c>
      <c r="S303" s="355">
        <v>6.8645383806999996E-4</v>
      </c>
      <c r="T303" s="355">
        <v>6.8645383806999996E-4</v>
      </c>
      <c r="U303" s="355">
        <v>1.2525120720399999E-3</v>
      </c>
      <c r="V303" s="355">
        <v>1.2525120720399999E-3</v>
      </c>
      <c r="W303" s="401" t="s">
        <v>1380</v>
      </c>
      <c r="X303" s="401" t="s">
        <v>1380</v>
      </c>
      <c r="Y303" s="355">
        <v>0</v>
      </c>
      <c r="Z303" s="355">
        <v>0</v>
      </c>
      <c r="AA303" s="355">
        <v>1.285023774905E-2</v>
      </c>
      <c r="AB303" s="355">
        <v>1.285023774905E-2</v>
      </c>
      <c r="AC303" s="355">
        <v>2.99695700036E-3</v>
      </c>
      <c r="AD303" s="355">
        <v>2.99695700036E-3</v>
      </c>
      <c r="AE303" s="356">
        <v>4.4730656206199999E-3</v>
      </c>
      <c r="AF303" s="356">
        <v>4.4730656206199999E-3</v>
      </c>
      <c r="AG303" s="360">
        <v>149</v>
      </c>
      <c r="AH303" s="358">
        <v>4</v>
      </c>
      <c r="AI303" s="202" t="s">
        <v>2481</v>
      </c>
      <c r="AJ303" s="361"/>
    </row>
    <row r="304" spans="2:36" x14ac:dyDescent="0.2">
      <c r="B304" s="283">
        <v>41567</v>
      </c>
      <c r="C304" s="401" t="s">
        <v>1380</v>
      </c>
      <c r="D304" s="401" t="s">
        <v>1380</v>
      </c>
      <c r="E304" s="355">
        <v>0.19915150553208</v>
      </c>
      <c r="F304" s="355">
        <v>0.19915150553208</v>
      </c>
      <c r="G304" s="355">
        <v>0.11964573427123</v>
      </c>
      <c r="H304" s="355">
        <v>0.11964573427123</v>
      </c>
      <c r="I304" s="355">
        <v>5.3660598805399997E-3</v>
      </c>
      <c r="J304" s="355">
        <v>5.3660598805399997E-3</v>
      </c>
      <c r="K304" s="355">
        <v>0.11527138432789</v>
      </c>
      <c r="L304" s="355">
        <v>0.11527138432789</v>
      </c>
      <c r="M304" s="401" t="s">
        <v>1380</v>
      </c>
      <c r="N304" s="401" t="s">
        <v>1380</v>
      </c>
      <c r="O304" s="355">
        <v>2.04683583649E-3</v>
      </c>
      <c r="P304" s="355">
        <v>2.04683583649E-3</v>
      </c>
      <c r="Q304" s="355">
        <v>7.0735253663999997E-4</v>
      </c>
      <c r="R304" s="355">
        <v>7.0735253663999997E-4</v>
      </c>
      <c r="S304" s="355">
        <v>5.8599717879999999E-5</v>
      </c>
      <c r="T304" s="355">
        <v>5.8599717879999999E-5</v>
      </c>
      <c r="U304" s="355">
        <v>1.0430888317000001E-3</v>
      </c>
      <c r="V304" s="355">
        <v>1.0430888317000001E-3</v>
      </c>
      <c r="W304" s="401" t="s">
        <v>1380</v>
      </c>
      <c r="X304" s="401" t="s">
        <v>1380</v>
      </c>
      <c r="Y304" s="355">
        <v>0</v>
      </c>
      <c r="Z304" s="355">
        <v>0</v>
      </c>
      <c r="AA304" s="355">
        <v>0</v>
      </c>
      <c r="AB304" s="355">
        <v>0</v>
      </c>
      <c r="AC304" s="355">
        <v>0</v>
      </c>
      <c r="AD304" s="355">
        <v>0</v>
      </c>
      <c r="AE304" s="355">
        <v>0</v>
      </c>
      <c r="AF304" s="355">
        <v>0</v>
      </c>
      <c r="AG304" s="360">
        <v>144</v>
      </c>
      <c r="AH304" s="358">
        <v>5</v>
      </c>
      <c r="AI304" s="202" t="s">
        <v>2481</v>
      </c>
      <c r="AJ304" s="361"/>
    </row>
    <row r="305" spans="2:36" x14ac:dyDescent="0.2">
      <c r="B305" s="283">
        <v>41568</v>
      </c>
      <c r="C305" s="401" t="s">
        <v>1380</v>
      </c>
      <c r="D305" s="401" t="s">
        <v>1380</v>
      </c>
      <c r="E305" s="355">
        <v>3.9911645470800004E-3</v>
      </c>
      <c r="F305" s="355">
        <v>3.9911645470800004E-3</v>
      </c>
      <c r="G305" s="355">
        <v>0.68208433214131003</v>
      </c>
      <c r="H305" s="355">
        <v>0.68208433214131003</v>
      </c>
      <c r="I305" s="355">
        <v>2.5545291303379999E-2</v>
      </c>
      <c r="J305" s="355">
        <v>2.5545291303379999E-2</v>
      </c>
      <c r="K305" s="355">
        <v>0.19622152145984001</v>
      </c>
      <c r="L305" s="355">
        <v>0.19622152145984001</v>
      </c>
      <c r="M305" s="401" t="s">
        <v>1380</v>
      </c>
      <c r="N305" s="401" t="s">
        <v>1380</v>
      </c>
      <c r="O305" s="355">
        <v>1.6533407399999999E-5</v>
      </c>
      <c r="P305" s="355">
        <v>1.6533407399999999E-5</v>
      </c>
      <c r="Q305" s="355">
        <v>3.2960663339499999E-3</v>
      </c>
      <c r="R305" s="355">
        <v>3.2960663339499999E-3</v>
      </c>
      <c r="S305" s="355">
        <v>2.4277025980999999E-4</v>
      </c>
      <c r="T305" s="355">
        <v>2.4277025980999999E-4</v>
      </c>
      <c r="U305" s="355">
        <v>9.8536319494000007E-4</v>
      </c>
      <c r="V305" s="355">
        <v>9.8536319494000007E-4</v>
      </c>
      <c r="W305" s="401" t="s">
        <v>1380</v>
      </c>
      <c r="X305" s="401" t="s">
        <v>1380</v>
      </c>
      <c r="Y305" s="355">
        <v>1.036644644168E-2</v>
      </c>
      <c r="Z305" s="355">
        <v>1.036644644168E-2</v>
      </c>
      <c r="AA305" s="355">
        <v>2.130899516642E-2</v>
      </c>
      <c r="AB305" s="355">
        <v>2.130899516642E-2</v>
      </c>
      <c r="AC305" s="355">
        <v>1.7039960821899999E-2</v>
      </c>
      <c r="AD305" s="355">
        <v>1.7039960821899999E-2</v>
      </c>
      <c r="AE305" s="356">
        <v>1.549731978526E-2</v>
      </c>
      <c r="AF305" s="356">
        <v>1.549731978526E-2</v>
      </c>
      <c r="AG305" s="360">
        <v>265</v>
      </c>
      <c r="AH305" s="358">
        <v>11</v>
      </c>
      <c r="AI305" s="202" t="s">
        <v>2481</v>
      </c>
      <c r="AJ305" s="361"/>
    </row>
    <row r="306" spans="2:36" x14ac:dyDescent="0.2">
      <c r="B306" s="283">
        <v>41569</v>
      </c>
      <c r="C306" s="401" t="s">
        <v>1380</v>
      </c>
      <c r="D306" s="401" t="s">
        <v>1380</v>
      </c>
      <c r="E306" s="355">
        <v>7.4003531535800004E-3</v>
      </c>
      <c r="F306" s="355">
        <v>7.4003531535800004E-3</v>
      </c>
      <c r="G306" s="355">
        <v>0.33028942507957998</v>
      </c>
      <c r="H306" s="355">
        <v>0.33028942507957998</v>
      </c>
      <c r="I306" s="355">
        <v>1.77978226019112</v>
      </c>
      <c r="J306" s="355">
        <v>1.77978226019112</v>
      </c>
      <c r="K306" s="355">
        <v>0.66409049231912998</v>
      </c>
      <c r="L306" s="355">
        <v>0.66409049231912998</v>
      </c>
      <c r="M306" s="401" t="s">
        <v>1380</v>
      </c>
      <c r="N306" s="401" t="s">
        <v>1380</v>
      </c>
      <c r="O306" s="355">
        <v>4.629354073E-5</v>
      </c>
      <c r="P306" s="355">
        <v>4.629354073E-5</v>
      </c>
      <c r="Q306" s="355">
        <v>7.0047549809400004E-3</v>
      </c>
      <c r="R306" s="355">
        <v>7.0047549809400004E-3</v>
      </c>
      <c r="S306" s="355">
        <v>1.544939705076E-2</v>
      </c>
      <c r="T306" s="355">
        <v>1.544939705076E-2</v>
      </c>
      <c r="U306" s="355">
        <v>6.8881451678899997E-3</v>
      </c>
      <c r="V306" s="355">
        <v>6.8881451678899997E-3</v>
      </c>
      <c r="W306" s="401" t="s">
        <v>1380</v>
      </c>
      <c r="X306" s="401" t="s">
        <v>1380</v>
      </c>
      <c r="Y306" s="355">
        <v>0</v>
      </c>
      <c r="Z306" s="355">
        <v>0</v>
      </c>
      <c r="AA306" s="355">
        <v>2.790112783432E-2</v>
      </c>
      <c r="AB306" s="355">
        <v>2.790112783432E-2</v>
      </c>
      <c r="AC306" s="355">
        <v>3.8483271873389999E-2</v>
      </c>
      <c r="AD306" s="355">
        <v>3.8483271873389999E-2</v>
      </c>
      <c r="AE306" s="356">
        <v>1.9967700492549999E-2</v>
      </c>
      <c r="AF306" s="356">
        <v>1.9967700492549999E-2</v>
      </c>
      <c r="AG306" s="360">
        <v>397</v>
      </c>
      <c r="AH306" s="358">
        <v>154</v>
      </c>
      <c r="AI306" s="202" t="s">
        <v>2481</v>
      </c>
      <c r="AJ306" s="361"/>
    </row>
    <row r="307" spans="2:36" x14ac:dyDescent="0.2">
      <c r="B307" s="283">
        <v>41570</v>
      </c>
      <c r="C307" s="401" t="s">
        <v>1380</v>
      </c>
      <c r="D307" s="401" t="s">
        <v>1380</v>
      </c>
      <c r="E307" s="355">
        <v>1.8882044058223999</v>
      </c>
      <c r="F307" s="355">
        <v>1.8882044058223999</v>
      </c>
      <c r="G307" s="355">
        <v>0.18633335953158001</v>
      </c>
      <c r="H307" s="355">
        <v>0.18633335953158001</v>
      </c>
      <c r="I307" s="355">
        <v>8.0264870724839996E-2</v>
      </c>
      <c r="J307" s="355">
        <v>8.0264870724839996E-2</v>
      </c>
      <c r="K307" s="355">
        <v>0.84324536214781998</v>
      </c>
      <c r="L307" s="355">
        <v>0.84324536214781998</v>
      </c>
      <c r="M307" s="401" t="s">
        <v>1380</v>
      </c>
      <c r="N307" s="401" t="s">
        <v>1380</v>
      </c>
      <c r="O307" s="355">
        <v>1.1894133285719999E-2</v>
      </c>
      <c r="P307" s="355">
        <v>1.1894133285719999E-2</v>
      </c>
      <c r="Q307" s="355">
        <v>1.2206743427519999E-2</v>
      </c>
      <c r="R307" s="355">
        <v>1.2206743427519999E-2</v>
      </c>
      <c r="S307" s="355">
        <v>4.7298343720999998E-4</v>
      </c>
      <c r="T307" s="355">
        <v>4.7298343720999998E-4</v>
      </c>
      <c r="U307" s="355">
        <v>8.3165190635600007E-3</v>
      </c>
      <c r="V307" s="355">
        <v>8.3165190635600007E-3</v>
      </c>
      <c r="W307" s="401" t="s">
        <v>1380</v>
      </c>
      <c r="X307" s="401" t="s">
        <v>1380</v>
      </c>
      <c r="Y307" s="355">
        <v>0</v>
      </c>
      <c r="Z307" s="355">
        <v>0</v>
      </c>
      <c r="AA307" s="355">
        <v>7.4124651235900002E-3</v>
      </c>
      <c r="AB307" s="355">
        <v>7.4124651235900002E-3</v>
      </c>
      <c r="AC307" s="355">
        <v>1.0171236747000001E-3</v>
      </c>
      <c r="AD307" s="355">
        <v>1.0171236747000001E-3</v>
      </c>
      <c r="AE307" s="356">
        <v>2.3519840838299999E-3</v>
      </c>
      <c r="AF307" s="356">
        <v>2.3519840838299999E-3</v>
      </c>
      <c r="AG307" s="360">
        <v>342</v>
      </c>
      <c r="AH307" s="358">
        <v>69</v>
      </c>
      <c r="AI307" s="202" t="s">
        <v>2481</v>
      </c>
      <c r="AJ307" s="361"/>
    </row>
    <row r="308" spans="2:36" x14ac:dyDescent="0.2">
      <c r="B308" s="283">
        <v>41571</v>
      </c>
      <c r="C308" s="401" t="s">
        <v>1380</v>
      </c>
      <c r="D308" s="401" t="s">
        <v>1380</v>
      </c>
      <c r="E308" s="355">
        <v>2.8272126659129999E-2</v>
      </c>
      <c r="F308" s="355">
        <v>2.8272126659129999E-2</v>
      </c>
      <c r="G308" s="355">
        <v>0.77644221322748996</v>
      </c>
      <c r="H308" s="355">
        <v>0.77644221322748996</v>
      </c>
      <c r="I308" s="355">
        <v>8.6853153292699992E-3</v>
      </c>
      <c r="J308" s="355">
        <v>8.6853153292699992E-3</v>
      </c>
      <c r="K308" s="355">
        <v>0.22645901546913</v>
      </c>
      <c r="L308" s="355">
        <v>0.22645901546913</v>
      </c>
      <c r="M308" s="401" t="s">
        <v>1380</v>
      </c>
      <c r="N308" s="401" t="s">
        <v>1380</v>
      </c>
      <c r="O308" s="355">
        <v>6.6133629609999999E-5</v>
      </c>
      <c r="P308" s="355">
        <v>6.6133629609999999E-5</v>
      </c>
      <c r="Q308" s="355">
        <v>3.8904389515499998E-3</v>
      </c>
      <c r="R308" s="355">
        <v>3.8904389515499998E-3</v>
      </c>
      <c r="S308" s="355">
        <v>4.1856941349999998E-5</v>
      </c>
      <c r="T308" s="355">
        <v>4.1856941349999998E-5</v>
      </c>
      <c r="U308" s="355">
        <v>1.1034993818E-3</v>
      </c>
      <c r="V308" s="355">
        <v>1.1034993818E-3</v>
      </c>
      <c r="W308" s="401" t="s">
        <v>1380</v>
      </c>
      <c r="X308" s="401" t="s">
        <v>1380</v>
      </c>
      <c r="Y308" s="355">
        <v>0</v>
      </c>
      <c r="Z308" s="355">
        <v>0</v>
      </c>
      <c r="AA308" s="355">
        <v>1.3655833693599999E-3</v>
      </c>
      <c r="AB308" s="355">
        <v>1.3655833693599999E-3</v>
      </c>
      <c r="AC308" s="355">
        <v>2.15144678518E-3</v>
      </c>
      <c r="AD308" s="355">
        <v>2.15144678518E-3</v>
      </c>
      <c r="AE308" s="356">
        <v>1.06322568173E-3</v>
      </c>
      <c r="AF308" s="356">
        <v>1.06322568173E-3</v>
      </c>
      <c r="AG308" s="360">
        <v>261</v>
      </c>
      <c r="AH308" s="358">
        <v>6</v>
      </c>
      <c r="AI308" s="202" t="s">
        <v>2481</v>
      </c>
      <c r="AJ308" s="361"/>
    </row>
    <row r="309" spans="2:36" x14ac:dyDescent="0.2">
      <c r="B309" s="283">
        <v>41572</v>
      </c>
      <c r="C309" s="401" t="s">
        <v>1380</v>
      </c>
      <c r="D309" s="401" t="s">
        <v>1380</v>
      </c>
      <c r="E309" s="355">
        <v>8.1641965756000003E-3</v>
      </c>
      <c r="F309" s="355">
        <v>8.1641965756000003E-3</v>
      </c>
      <c r="G309" s="355">
        <v>0.13107635477658999</v>
      </c>
      <c r="H309" s="355">
        <v>0.13107635477658999</v>
      </c>
      <c r="I309" s="355">
        <v>4.6042635480500003E-3</v>
      </c>
      <c r="J309" s="355">
        <v>4.6042635480500003E-3</v>
      </c>
      <c r="K309" s="355">
        <v>4.0613341602870001E-2</v>
      </c>
      <c r="L309" s="355">
        <v>4.0613341602870001E-2</v>
      </c>
      <c r="M309" s="401" t="s">
        <v>1380</v>
      </c>
      <c r="N309" s="401" t="s">
        <v>1380</v>
      </c>
      <c r="O309" s="355">
        <v>3.968017777E-5</v>
      </c>
      <c r="P309" s="355">
        <v>3.968017777E-5</v>
      </c>
      <c r="Q309" s="355">
        <v>7.0244036624999998E-4</v>
      </c>
      <c r="R309" s="355">
        <v>7.0244036624999998E-4</v>
      </c>
      <c r="S309" s="355">
        <v>5.0228329619999997E-5</v>
      </c>
      <c r="T309" s="355">
        <v>5.0228329619999997E-5</v>
      </c>
      <c r="U309" s="355">
        <v>2.2419026369999999E-4</v>
      </c>
      <c r="V309" s="355">
        <v>2.2419026369999999E-4</v>
      </c>
      <c r="W309" s="401" t="s">
        <v>1380</v>
      </c>
      <c r="X309" s="401" t="s">
        <v>1380</v>
      </c>
      <c r="Y309" s="355">
        <v>0</v>
      </c>
      <c r="Z309" s="355">
        <v>0</v>
      </c>
      <c r="AA309" s="355">
        <v>1.361653633041E-2</v>
      </c>
      <c r="AB309" s="355">
        <v>1.361653633041E-2</v>
      </c>
      <c r="AC309" s="355">
        <v>1.1632044000020001E-2</v>
      </c>
      <c r="AD309" s="355">
        <v>1.1632044000020001E-2</v>
      </c>
      <c r="AE309" s="356">
        <v>7.45197696881E-3</v>
      </c>
      <c r="AF309" s="356">
        <v>7.45197696881E-3</v>
      </c>
      <c r="AG309" s="360">
        <v>251</v>
      </c>
      <c r="AH309" s="358">
        <v>16</v>
      </c>
      <c r="AI309" s="202" t="s">
        <v>2481</v>
      </c>
      <c r="AJ309" s="361"/>
    </row>
    <row r="310" spans="2:36" x14ac:dyDescent="0.2">
      <c r="B310" s="283">
        <v>41573</v>
      </c>
      <c r="C310" s="401" t="s">
        <v>1380</v>
      </c>
      <c r="D310" s="401" t="s">
        <v>1380</v>
      </c>
      <c r="E310" s="355">
        <v>0.38451084260856999</v>
      </c>
      <c r="F310" s="355">
        <v>0.38451084260856999</v>
      </c>
      <c r="G310" s="355">
        <v>6.2802098479189994E-2</v>
      </c>
      <c r="H310" s="355">
        <v>6.2802098479189994E-2</v>
      </c>
      <c r="I310" s="355">
        <v>0.21315228810969999</v>
      </c>
      <c r="J310" s="355">
        <v>0.21315228810969999</v>
      </c>
      <c r="K310" s="355">
        <v>0.24163146074052999</v>
      </c>
      <c r="L310" s="355">
        <v>0.24163146074052999</v>
      </c>
      <c r="M310" s="401" t="s">
        <v>1380</v>
      </c>
      <c r="N310" s="401" t="s">
        <v>1380</v>
      </c>
      <c r="O310" s="355">
        <v>1.92779530319E-3</v>
      </c>
      <c r="P310" s="355">
        <v>1.92779530319E-3</v>
      </c>
      <c r="Q310" s="355">
        <v>4.9121703933999996E-4</v>
      </c>
      <c r="R310" s="355">
        <v>4.9121703933999996E-4</v>
      </c>
      <c r="S310" s="355">
        <v>1.3436078172000001E-3</v>
      </c>
      <c r="T310" s="355">
        <v>1.3436078172000001E-3</v>
      </c>
      <c r="U310" s="355">
        <v>1.3478264955299999E-3</v>
      </c>
      <c r="V310" s="355">
        <v>1.3478264955299999E-3</v>
      </c>
      <c r="W310" s="401" t="s">
        <v>1380</v>
      </c>
      <c r="X310" s="401" t="s">
        <v>1380</v>
      </c>
      <c r="Y310" s="355">
        <v>0</v>
      </c>
      <c r="Z310" s="355">
        <v>0</v>
      </c>
      <c r="AA310" s="355">
        <v>2.7734114040950001E-2</v>
      </c>
      <c r="AB310" s="355">
        <v>2.7734114040950001E-2</v>
      </c>
      <c r="AC310" s="355">
        <v>0</v>
      </c>
      <c r="AD310" s="355">
        <v>0</v>
      </c>
      <c r="AE310" s="356">
        <v>7.5795103523500001E-3</v>
      </c>
      <c r="AF310" s="356">
        <v>7.5795103523500001E-3</v>
      </c>
      <c r="AG310" s="360">
        <v>129</v>
      </c>
      <c r="AH310" s="358">
        <v>13</v>
      </c>
      <c r="AI310" s="202" t="s">
        <v>2481</v>
      </c>
      <c r="AJ310" s="361"/>
    </row>
    <row r="311" spans="2:36" x14ac:dyDescent="0.2">
      <c r="B311" s="283">
        <v>41574</v>
      </c>
      <c r="C311" s="401" t="s">
        <v>1380</v>
      </c>
      <c r="D311" s="401" t="s">
        <v>1380</v>
      </c>
      <c r="E311" s="355">
        <v>1.302501835208E-2</v>
      </c>
      <c r="F311" s="355">
        <v>1.302501835208E-2</v>
      </c>
      <c r="G311" s="355">
        <v>0.14111191889024</v>
      </c>
      <c r="H311" s="355">
        <v>0.14111191889024</v>
      </c>
      <c r="I311" s="355">
        <v>1.5997722982390002E-2</v>
      </c>
      <c r="J311" s="355">
        <v>1.5997722982390002E-2</v>
      </c>
      <c r="K311" s="355">
        <v>4.8983558933180002E-2</v>
      </c>
      <c r="L311" s="355">
        <v>4.8983558933180002E-2</v>
      </c>
      <c r="M311" s="401" t="s">
        <v>1380</v>
      </c>
      <c r="N311" s="401" t="s">
        <v>1380</v>
      </c>
      <c r="O311" s="355">
        <v>2.2816102215999999E-4</v>
      </c>
      <c r="P311" s="355">
        <v>2.2816102215999999E-4</v>
      </c>
      <c r="Q311" s="355">
        <v>1.02173144182E-3</v>
      </c>
      <c r="R311" s="355">
        <v>1.02173144182E-3</v>
      </c>
      <c r="S311" s="355">
        <v>1.1301374163E-4</v>
      </c>
      <c r="T311" s="355">
        <v>1.1301374163E-4</v>
      </c>
      <c r="U311" s="355">
        <v>4.0810682733000001E-4</v>
      </c>
      <c r="V311" s="355">
        <v>4.0810682733000001E-4</v>
      </c>
      <c r="W311" s="401" t="s">
        <v>1380</v>
      </c>
      <c r="X311" s="401" t="s">
        <v>1380</v>
      </c>
      <c r="Y311" s="355">
        <v>7.8963553756699993E-3</v>
      </c>
      <c r="Z311" s="355">
        <v>7.8963553756699993E-3</v>
      </c>
      <c r="AA311" s="355">
        <v>2.2301253585880001E-2</v>
      </c>
      <c r="AB311" s="355">
        <v>2.2301253585880001E-2</v>
      </c>
      <c r="AC311" s="355">
        <v>2.1179612321E-3</v>
      </c>
      <c r="AD311" s="355">
        <v>2.1179612321E-3</v>
      </c>
      <c r="AE311" s="356">
        <v>9.9798228762700003E-3</v>
      </c>
      <c r="AF311" s="356">
        <v>9.9798228762700003E-3</v>
      </c>
      <c r="AG311" s="360">
        <v>109</v>
      </c>
      <c r="AH311" s="358">
        <v>5</v>
      </c>
      <c r="AI311" s="202" t="s">
        <v>2481</v>
      </c>
      <c r="AJ311" s="361"/>
    </row>
    <row r="312" spans="2:36" x14ac:dyDescent="0.2">
      <c r="B312" s="283">
        <v>41575</v>
      </c>
      <c r="C312" s="401" t="s">
        <v>1380</v>
      </c>
      <c r="D312" s="401" t="s">
        <v>1380</v>
      </c>
      <c r="E312" s="355">
        <v>1.0211032412089999E-2</v>
      </c>
      <c r="F312" s="355">
        <v>1.0211032412089999E-2</v>
      </c>
      <c r="G312" s="355">
        <v>0.2711075961803</v>
      </c>
      <c r="H312" s="355">
        <v>0.2711075961803</v>
      </c>
      <c r="I312" s="355">
        <v>0.80020426187377003</v>
      </c>
      <c r="J312" s="355">
        <v>0.80020426187377003</v>
      </c>
      <c r="K312" s="355">
        <v>0.33488252832919002</v>
      </c>
      <c r="L312" s="355">
        <v>0.33488252832919002</v>
      </c>
      <c r="M312" s="401" t="s">
        <v>1380</v>
      </c>
      <c r="N312" s="401" t="s">
        <v>1380</v>
      </c>
      <c r="O312" s="355">
        <v>5.6213585169999999E-5</v>
      </c>
      <c r="P312" s="355">
        <v>5.6213585169999999E-5</v>
      </c>
      <c r="Q312" s="355">
        <v>1.57680669627E-3</v>
      </c>
      <c r="R312" s="355">
        <v>1.57680669627E-3</v>
      </c>
      <c r="S312" s="355">
        <v>6.4208548024599996E-3</v>
      </c>
      <c r="T312" s="355">
        <v>6.4208548024599996E-3</v>
      </c>
      <c r="U312" s="355">
        <v>2.5130788841E-3</v>
      </c>
      <c r="V312" s="355">
        <v>2.5130788841E-3</v>
      </c>
      <c r="W312" s="401" t="s">
        <v>1380</v>
      </c>
      <c r="X312" s="401" t="s">
        <v>1380</v>
      </c>
      <c r="Y312" s="355">
        <v>0</v>
      </c>
      <c r="Z312" s="355">
        <v>0</v>
      </c>
      <c r="AA312" s="355">
        <v>0</v>
      </c>
      <c r="AB312" s="355">
        <v>0</v>
      </c>
      <c r="AC312" s="355">
        <v>3.9295296535499999E-2</v>
      </c>
      <c r="AD312" s="355">
        <v>3.9295296535499999E-2</v>
      </c>
      <c r="AE312" s="356">
        <v>1.2602983207210001E-2</v>
      </c>
      <c r="AF312" s="356">
        <v>1.2602983207210001E-2</v>
      </c>
      <c r="AG312" s="360">
        <v>259</v>
      </c>
      <c r="AH312" s="358">
        <v>29</v>
      </c>
      <c r="AI312" s="202" t="s">
        <v>2481</v>
      </c>
      <c r="AJ312" s="361"/>
    </row>
    <row r="313" spans="2:36" x14ac:dyDescent="0.2">
      <c r="B313" s="283">
        <v>41576</v>
      </c>
      <c r="C313" s="401" t="s">
        <v>1380</v>
      </c>
      <c r="D313" s="401" t="s">
        <v>1380</v>
      </c>
      <c r="E313" s="355">
        <v>1.122287694516E-2</v>
      </c>
      <c r="F313" s="355">
        <v>1.122287694516E-2</v>
      </c>
      <c r="G313" s="355">
        <v>7.3854481864270002E-2</v>
      </c>
      <c r="H313" s="355">
        <v>7.3854481864270002E-2</v>
      </c>
      <c r="I313" s="355">
        <v>3.23847155193E-2</v>
      </c>
      <c r="J313" s="355">
        <v>3.23847155193E-2</v>
      </c>
      <c r="K313" s="355">
        <v>3.512672119726E-2</v>
      </c>
      <c r="L313" s="355">
        <v>3.512672119726E-2</v>
      </c>
      <c r="M313" s="401" t="s">
        <v>1380</v>
      </c>
      <c r="N313" s="401" t="s">
        <v>1380</v>
      </c>
      <c r="O313" s="355">
        <v>1.4549398515E-4</v>
      </c>
      <c r="P313" s="355">
        <v>1.4549398515E-4</v>
      </c>
      <c r="Q313" s="355">
        <v>4.9612920972999996E-4</v>
      </c>
      <c r="R313" s="355">
        <v>4.9612920972999996E-4</v>
      </c>
      <c r="S313" s="355">
        <v>2.6369873047999998E-4</v>
      </c>
      <c r="T313" s="355">
        <v>2.6369873047999998E-4</v>
      </c>
      <c r="U313" s="355">
        <v>2.7923098711999999E-4</v>
      </c>
      <c r="V313" s="355">
        <v>2.7923098711999999E-4</v>
      </c>
      <c r="W313" s="401" t="s">
        <v>1380</v>
      </c>
      <c r="X313" s="401" t="s">
        <v>1380</v>
      </c>
      <c r="Y313" s="355">
        <v>0</v>
      </c>
      <c r="Z313" s="355">
        <v>0</v>
      </c>
      <c r="AA313" s="355">
        <v>2.95712657681E-3</v>
      </c>
      <c r="AB313" s="355">
        <v>2.95712657681E-3</v>
      </c>
      <c r="AC313" s="355">
        <v>0</v>
      </c>
      <c r="AD313" s="355">
        <v>0</v>
      </c>
      <c r="AE313" s="356">
        <v>8.0815891464999995E-4</v>
      </c>
      <c r="AF313" s="356">
        <v>8.0815891464999995E-4</v>
      </c>
      <c r="AG313" s="360">
        <v>217</v>
      </c>
      <c r="AH313" s="358">
        <v>15</v>
      </c>
      <c r="AI313" s="202" t="s">
        <v>2481</v>
      </c>
      <c r="AJ313" s="361"/>
    </row>
    <row r="314" spans="2:36" x14ac:dyDescent="0.2">
      <c r="B314" s="283">
        <v>41577</v>
      </c>
      <c r="C314" s="401" t="s">
        <v>1380</v>
      </c>
      <c r="D314" s="401" t="s">
        <v>1380</v>
      </c>
      <c r="E314" s="355">
        <v>0.33948376088725002</v>
      </c>
      <c r="F314" s="355">
        <v>0.33948376088725002</v>
      </c>
      <c r="G314" s="355">
        <v>0.13428400204346</v>
      </c>
      <c r="H314" s="355">
        <v>0.13428400204346</v>
      </c>
      <c r="I314" s="355">
        <v>1.9254193019100001E-3</v>
      </c>
      <c r="J314" s="355">
        <v>1.9254193019100001E-3</v>
      </c>
      <c r="K314" s="355">
        <v>0.17514092438880999</v>
      </c>
      <c r="L314" s="355">
        <v>0.17514092438880999</v>
      </c>
      <c r="M314" s="401" t="s">
        <v>1380</v>
      </c>
      <c r="N314" s="401" t="s">
        <v>1380</v>
      </c>
      <c r="O314" s="355">
        <v>7.2284057165900003E-3</v>
      </c>
      <c r="P314" s="355">
        <v>7.2284057165900003E-3</v>
      </c>
      <c r="Q314" s="355">
        <v>9.6278539709999998E-4</v>
      </c>
      <c r="R314" s="355">
        <v>9.6278539709999998E-4</v>
      </c>
      <c r="S314" s="355">
        <v>2.5114164809999998E-5</v>
      </c>
      <c r="T314" s="355">
        <v>2.5114164809999998E-5</v>
      </c>
      <c r="U314" s="355">
        <v>3.2057865252300001E-3</v>
      </c>
      <c r="V314" s="355">
        <v>3.2057865252300001E-3</v>
      </c>
      <c r="W314" s="401" t="s">
        <v>1380</v>
      </c>
      <c r="X314" s="401" t="s">
        <v>1380</v>
      </c>
      <c r="Y314" s="355">
        <v>0</v>
      </c>
      <c r="Z314" s="355">
        <v>0</v>
      </c>
      <c r="AA314" s="355">
        <v>0</v>
      </c>
      <c r="AB314" s="355">
        <v>0</v>
      </c>
      <c r="AC314" s="355">
        <v>0</v>
      </c>
      <c r="AD314" s="355">
        <v>0</v>
      </c>
      <c r="AE314" s="355">
        <v>0</v>
      </c>
      <c r="AF314" s="355">
        <v>0</v>
      </c>
      <c r="AG314" s="360">
        <v>194</v>
      </c>
      <c r="AH314" s="358">
        <v>8</v>
      </c>
      <c r="AI314" s="202" t="s">
        <v>2481</v>
      </c>
      <c r="AJ314" s="361"/>
    </row>
    <row r="315" spans="2:36" x14ac:dyDescent="0.2">
      <c r="B315" s="283">
        <v>41578</v>
      </c>
      <c r="C315" s="401" t="s">
        <v>1380</v>
      </c>
      <c r="D315" s="401" t="s">
        <v>1380</v>
      </c>
      <c r="E315" s="355">
        <v>2.6870093711350001E-2</v>
      </c>
      <c r="F315" s="355">
        <v>2.6870093711350001E-2</v>
      </c>
      <c r="G315" s="355">
        <v>0.19018450111997001</v>
      </c>
      <c r="H315" s="355">
        <v>0.19018450111997001</v>
      </c>
      <c r="I315" s="355">
        <v>7.6229861579089994E-2</v>
      </c>
      <c r="J315" s="355">
        <v>7.6229861579089994E-2</v>
      </c>
      <c r="K315" s="355">
        <v>8.7333518592350001E-2</v>
      </c>
      <c r="L315" s="355">
        <v>8.7333518592350001E-2</v>
      </c>
      <c r="M315" s="401" t="s">
        <v>1380</v>
      </c>
      <c r="N315" s="401" t="s">
        <v>1380</v>
      </c>
      <c r="O315" s="355">
        <v>1.190405333E-4</v>
      </c>
      <c r="P315" s="355">
        <v>1.190405333E-4</v>
      </c>
      <c r="Q315" s="355">
        <v>4.4700750579600001E-3</v>
      </c>
      <c r="R315" s="355">
        <v>4.4700750579600001E-3</v>
      </c>
      <c r="S315" s="355">
        <v>1.42732169989E-3</v>
      </c>
      <c r="T315" s="355">
        <v>1.42732169989E-3</v>
      </c>
      <c r="U315" s="355">
        <v>1.7277417328200001E-3</v>
      </c>
      <c r="V315" s="355">
        <v>1.7277417328200001E-3</v>
      </c>
      <c r="W315" s="401" t="s">
        <v>1380</v>
      </c>
      <c r="X315" s="401" t="s">
        <v>1380</v>
      </c>
      <c r="Y315" s="355">
        <v>0</v>
      </c>
      <c r="Z315" s="355">
        <v>0</v>
      </c>
      <c r="AA315" s="355">
        <v>9.0875152276999999E-4</v>
      </c>
      <c r="AB315" s="355">
        <v>9.0875152276999999E-4</v>
      </c>
      <c r="AC315" s="355">
        <v>9.4596687441700009E-3</v>
      </c>
      <c r="AD315" s="355">
        <v>9.4596687441700009E-3</v>
      </c>
      <c r="AE315" s="356">
        <v>3.28230655535E-3</v>
      </c>
      <c r="AF315" s="356">
        <v>3.28230655535E-3</v>
      </c>
      <c r="AG315" s="360">
        <v>262</v>
      </c>
      <c r="AH315" s="358">
        <v>11</v>
      </c>
      <c r="AI315" s="202" t="s">
        <v>2481</v>
      </c>
      <c r="AJ315" s="361"/>
    </row>
    <row r="316" spans="2:36" x14ac:dyDescent="0.2">
      <c r="B316" s="283">
        <v>41579</v>
      </c>
      <c r="C316" s="401" t="s">
        <v>1380</v>
      </c>
      <c r="D316" s="401" t="s">
        <v>1380</v>
      </c>
      <c r="E316" s="355">
        <v>1.7282403825169099</v>
      </c>
      <c r="F316" s="355">
        <v>1.7282403825169099</v>
      </c>
      <c r="G316" s="355">
        <v>0.15004715683577999</v>
      </c>
      <c r="H316" s="355">
        <v>0.15004715683577999</v>
      </c>
      <c r="I316" s="355">
        <v>6.3455123080300001E-3</v>
      </c>
      <c r="J316" s="355">
        <v>6.3455123080300001E-3</v>
      </c>
      <c r="K316" s="355">
        <v>0.74467816615048998</v>
      </c>
      <c r="L316" s="355">
        <v>0.74467816615048998</v>
      </c>
      <c r="M316" s="401" t="s">
        <v>1380</v>
      </c>
      <c r="N316" s="401" t="s">
        <v>1380</v>
      </c>
      <c r="O316" s="355">
        <v>3.8132650834280003E-2</v>
      </c>
      <c r="P316" s="355">
        <v>3.8132650834280003E-2</v>
      </c>
      <c r="Q316" s="355">
        <v>1.4982119699799999E-3</v>
      </c>
      <c r="R316" s="355">
        <v>1.4982119699799999E-3</v>
      </c>
      <c r="S316" s="355">
        <v>6.2785412020000003E-5</v>
      </c>
      <c r="T316" s="355">
        <v>6.2785412020000003E-5</v>
      </c>
      <c r="U316" s="355">
        <v>1.591079643927E-2</v>
      </c>
      <c r="V316" s="355">
        <v>1.591079643927E-2</v>
      </c>
      <c r="W316" s="401" t="s">
        <v>1380</v>
      </c>
      <c r="X316" s="401" t="s">
        <v>1380</v>
      </c>
      <c r="Y316" s="355">
        <v>0</v>
      </c>
      <c r="Z316" s="355">
        <v>0</v>
      </c>
      <c r="AA316" s="355">
        <v>2.0193932487130001E-2</v>
      </c>
      <c r="AB316" s="355">
        <v>2.0193932487130001E-2</v>
      </c>
      <c r="AC316" s="355">
        <v>2.035921627063E-2</v>
      </c>
      <c r="AD316" s="355">
        <v>2.035921627063E-2</v>
      </c>
      <c r="AE316" s="356">
        <v>1.204854860297E-2</v>
      </c>
      <c r="AF316" s="356">
        <v>1.204854860297E-2</v>
      </c>
      <c r="AG316" s="360">
        <v>264</v>
      </c>
      <c r="AH316" s="358">
        <v>75</v>
      </c>
      <c r="AI316" s="202" t="s">
        <v>2481</v>
      </c>
      <c r="AJ316" s="361"/>
    </row>
    <row r="317" spans="2:36" x14ac:dyDescent="0.2">
      <c r="B317" s="283">
        <v>41580</v>
      </c>
      <c r="C317" s="401" t="s">
        <v>1380</v>
      </c>
      <c r="D317" s="401" t="s">
        <v>1380</v>
      </c>
      <c r="E317" s="355">
        <v>7.28131262028E-3</v>
      </c>
      <c r="F317" s="355">
        <v>7.28131262028E-3</v>
      </c>
      <c r="G317" s="355">
        <v>8.9843596494680003E-2</v>
      </c>
      <c r="H317" s="355">
        <v>8.9843596494680003E-2</v>
      </c>
      <c r="I317" s="355">
        <v>4.9964630884559998E-2</v>
      </c>
      <c r="J317" s="355">
        <v>4.9964630884559998E-2</v>
      </c>
      <c r="K317" s="355">
        <v>4.353452731429E-2</v>
      </c>
      <c r="L317" s="355">
        <v>4.353452731429E-2</v>
      </c>
      <c r="M317" s="401" t="s">
        <v>1380</v>
      </c>
      <c r="N317" s="401" t="s">
        <v>1380</v>
      </c>
      <c r="O317" s="355">
        <v>1.6533407403000001E-4</v>
      </c>
      <c r="P317" s="355">
        <v>1.6533407403000001E-4</v>
      </c>
      <c r="Q317" s="355">
        <v>6.1893346956000005E-4</v>
      </c>
      <c r="R317" s="355">
        <v>6.1893346956000005E-4</v>
      </c>
      <c r="S317" s="355">
        <v>5.1484037854999996E-4</v>
      </c>
      <c r="T317" s="355">
        <v>5.1484037854999996E-4</v>
      </c>
      <c r="U317" s="355">
        <v>4.0139454398999998E-4</v>
      </c>
      <c r="V317" s="355">
        <v>4.0139454398999998E-4</v>
      </c>
      <c r="W317" s="401" t="s">
        <v>1380</v>
      </c>
      <c r="X317" s="401" t="s">
        <v>1380</v>
      </c>
      <c r="Y317" s="355">
        <v>5.77346586513E-3</v>
      </c>
      <c r="Z317" s="355">
        <v>5.77346586513E-3</v>
      </c>
      <c r="AA317" s="355">
        <v>7.016052972846E-2</v>
      </c>
      <c r="AB317" s="355">
        <v>7.016052972846E-2</v>
      </c>
      <c r="AC317" s="355">
        <v>2.7127483686260001E-2</v>
      </c>
      <c r="AD317" s="355">
        <v>2.7127483686260001E-2</v>
      </c>
      <c r="AE317" s="356">
        <v>3.0218699615920001E-2</v>
      </c>
      <c r="AF317" s="356">
        <v>3.0218699615920001E-2</v>
      </c>
      <c r="AG317" s="360">
        <v>127</v>
      </c>
      <c r="AH317" s="358">
        <v>4</v>
      </c>
      <c r="AI317" s="202" t="s">
        <v>2481</v>
      </c>
      <c r="AJ317" s="361"/>
    </row>
    <row r="318" spans="2:36" x14ac:dyDescent="0.2">
      <c r="B318" s="283">
        <v>41581</v>
      </c>
      <c r="C318" s="401" t="s">
        <v>1380</v>
      </c>
      <c r="D318" s="401" t="s">
        <v>1380</v>
      </c>
      <c r="E318" s="355">
        <v>6.8494600189139998E-2</v>
      </c>
      <c r="F318" s="355">
        <v>6.8494600189139998E-2</v>
      </c>
      <c r="G318" s="355">
        <v>3.8133178763700003E-2</v>
      </c>
      <c r="H318" s="355">
        <v>3.8133178763700003E-2</v>
      </c>
      <c r="I318" s="355">
        <v>3.1129007278919998E-2</v>
      </c>
      <c r="J318" s="355">
        <v>3.1129007278919998E-2</v>
      </c>
      <c r="K318" s="355">
        <v>4.8212988805249997E-2</v>
      </c>
      <c r="L318" s="355">
        <v>4.8212988805249997E-2</v>
      </c>
      <c r="M318" s="401" t="s">
        <v>1380</v>
      </c>
      <c r="N318" s="401" t="s">
        <v>1380</v>
      </c>
      <c r="O318" s="355">
        <v>5.1253562949E-4</v>
      </c>
      <c r="P318" s="355">
        <v>5.1253562949E-4</v>
      </c>
      <c r="Q318" s="355">
        <v>4.2735882422E-4</v>
      </c>
      <c r="R318" s="355">
        <v>4.2735882422E-4</v>
      </c>
      <c r="S318" s="355">
        <v>2.2184178913E-4</v>
      </c>
      <c r="T318" s="355">
        <v>2.2184178913E-4</v>
      </c>
      <c r="U318" s="355">
        <v>3.9602471731E-4</v>
      </c>
      <c r="V318" s="355">
        <v>3.9602471731E-4</v>
      </c>
      <c r="W318" s="401" t="s">
        <v>1380</v>
      </c>
      <c r="X318" s="401" t="s">
        <v>1380</v>
      </c>
      <c r="Y318" s="355">
        <v>0</v>
      </c>
      <c r="Z318" s="355">
        <v>0</v>
      </c>
      <c r="AA318" s="355">
        <v>0</v>
      </c>
      <c r="AB318" s="355">
        <v>0</v>
      </c>
      <c r="AC318" s="355">
        <v>0</v>
      </c>
      <c r="AD318" s="355">
        <v>0</v>
      </c>
      <c r="AE318" s="355">
        <v>0</v>
      </c>
      <c r="AF318" s="355">
        <v>0</v>
      </c>
      <c r="AG318" s="360">
        <v>103</v>
      </c>
      <c r="AH318" s="358">
        <v>6</v>
      </c>
      <c r="AI318" s="202" t="s">
        <v>2481</v>
      </c>
      <c r="AJ318" s="361"/>
    </row>
    <row r="319" spans="2:36" x14ac:dyDescent="0.2">
      <c r="B319" s="283">
        <v>41582</v>
      </c>
      <c r="C319" s="401" t="s">
        <v>1380</v>
      </c>
      <c r="D319" s="401" t="s">
        <v>1380</v>
      </c>
      <c r="E319" s="355">
        <v>3.9620657500550001E-2</v>
      </c>
      <c r="F319" s="355">
        <v>3.9620657500550001E-2</v>
      </c>
      <c r="G319" s="355">
        <v>0.12533893975714</v>
      </c>
      <c r="H319" s="355">
        <v>0.12533893975714</v>
      </c>
      <c r="I319" s="355">
        <v>1.004148022887E-2</v>
      </c>
      <c r="J319" s="355">
        <v>1.004148022887E-2</v>
      </c>
      <c r="K319" s="355">
        <v>5.3559993717299997E-2</v>
      </c>
      <c r="L319" s="355">
        <v>5.3559993717299997E-2</v>
      </c>
      <c r="M319" s="401" t="s">
        <v>1380</v>
      </c>
      <c r="N319" s="401" t="s">
        <v>1380</v>
      </c>
      <c r="O319" s="355">
        <v>3.4389487398E-4</v>
      </c>
      <c r="P319" s="355">
        <v>3.4389487398E-4</v>
      </c>
      <c r="Q319" s="355">
        <v>9.0383935237999999E-4</v>
      </c>
      <c r="R319" s="355">
        <v>9.0383935237999999E-4</v>
      </c>
      <c r="S319" s="355">
        <v>1.1301374163E-4</v>
      </c>
      <c r="T319" s="355">
        <v>1.1301374163E-4</v>
      </c>
      <c r="U319" s="355">
        <v>4.2287385068999998E-4</v>
      </c>
      <c r="V319" s="355">
        <v>4.2287385068999998E-4</v>
      </c>
      <c r="W319" s="401" t="s">
        <v>1380</v>
      </c>
      <c r="X319" s="401" t="s">
        <v>1380</v>
      </c>
      <c r="Y319" s="355">
        <v>0</v>
      </c>
      <c r="Z319" s="355">
        <v>0</v>
      </c>
      <c r="AA319" s="355">
        <v>1.330706959563E-2</v>
      </c>
      <c r="AB319" s="355">
        <v>1.330706959563E-2</v>
      </c>
      <c r="AC319" s="355">
        <v>0</v>
      </c>
      <c r="AD319" s="355">
        <v>0</v>
      </c>
      <c r="AE319" s="356">
        <v>3.63671511593E-3</v>
      </c>
      <c r="AF319" s="356">
        <v>3.63671511593E-3</v>
      </c>
      <c r="AG319" s="360">
        <v>240</v>
      </c>
      <c r="AH319" s="358">
        <v>1</v>
      </c>
      <c r="AI319" s="202" t="s">
        <v>2481</v>
      </c>
      <c r="AJ319" s="361"/>
    </row>
    <row r="320" spans="2:36" x14ac:dyDescent="0.2">
      <c r="B320" s="283">
        <v>41583</v>
      </c>
      <c r="C320" s="401" t="s">
        <v>1380</v>
      </c>
      <c r="D320" s="401" t="s">
        <v>1380</v>
      </c>
      <c r="E320" s="355">
        <v>4.7616213321000002E-4</v>
      </c>
      <c r="F320" s="355">
        <v>4.7616213321000002E-4</v>
      </c>
      <c r="G320" s="355">
        <v>0.11022419145675</v>
      </c>
      <c r="H320" s="355">
        <v>0.11022419145675</v>
      </c>
      <c r="I320" s="355">
        <v>0.45445755496863</v>
      </c>
      <c r="J320" s="355">
        <v>0.45445755496863</v>
      </c>
      <c r="K320" s="355">
        <v>0.17607258931700001</v>
      </c>
      <c r="L320" s="355">
        <v>0.17607258931700001</v>
      </c>
      <c r="M320" s="401" t="s">
        <v>1380</v>
      </c>
      <c r="N320" s="401" t="s">
        <v>1380</v>
      </c>
      <c r="O320" s="355">
        <v>3.3066814800000002E-6</v>
      </c>
      <c r="P320" s="355">
        <v>3.3066814800000002E-6</v>
      </c>
      <c r="Q320" s="355">
        <v>1.232463551696E-2</v>
      </c>
      <c r="R320" s="355">
        <v>1.232463551696E-2</v>
      </c>
      <c r="S320" s="355">
        <v>3.60806834401E-3</v>
      </c>
      <c r="T320" s="355">
        <v>3.60806834401E-3</v>
      </c>
      <c r="U320" s="355">
        <v>4.5267638873799998E-3</v>
      </c>
      <c r="V320" s="355">
        <v>4.5267638873799998E-3</v>
      </c>
      <c r="W320" s="401" t="s">
        <v>1380</v>
      </c>
      <c r="X320" s="401" t="s">
        <v>1380</v>
      </c>
      <c r="Y320" s="355">
        <v>0</v>
      </c>
      <c r="Z320" s="355">
        <v>0</v>
      </c>
      <c r="AA320" s="355">
        <v>3.8324753409049998E-2</v>
      </c>
      <c r="AB320" s="355">
        <v>3.8324753409049998E-2</v>
      </c>
      <c r="AC320" s="355">
        <v>2.7851608771539998E-2</v>
      </c>
      <c r="AD320" s="355">
        <v>2.7851608771539998E-2</v>
      </c>
      <c r="AE320" s="356">
        <v>1.9406553604970001E-2</v>
      </c>
      <c r="AF320" s="356">
        <v>1.9406553604970001E-2</v>
      </c>
      <c r="AG320" s="360">
        <v>130</v>
      </c>
      <c r="AH320" s="358">
        <v>1</v>
      </c>
      <c r="AI320" s="202" t="s">
        <v>2481</v>
      </c>
      <c r="AJ320" s="361"/>
    </row>
    <row r="321" spans="2:36" x14ac:dyDescent="0.2">
      <c r="B321" s="283">
        <v>41584</v>
      </c>
      <c r="C321" s="401" t="s">
        <v>1380</v>
      </c>
      <c r="D321" s="401" t="s">
        <v>1380</v>
      </c>
      <c r="E321" s="355">
        <v>2.0791454212381599</v>
      </c>
      <c r="F321" s="355">
        <v>2.0791454212381599</v>
      </c>
      <c r="G321" s="355">
        <v>8.2028333398830006E-2</v>
      </c>
      <c r="H321" s="355">
        <v>8.2028333398830006E-2</v>
      </c>
      <c r="I321" s="355">
        <v>0.51108999660958998</v>
      </c>
      <c r="J321" s="355">
        <v>0.51108999660958998</v>
      </c>
      <c r="K321" s="355">
        <v>1.03043483513961</v>
      </c>
      <c r="L321" s="355">
        <v>1.03043483513961</v>
      </c>
      <c r="M321" s="401" t="s">
        <v>1380</v>
      </c>
      <c r="N321" s="401" t="s">
        <v>1380</v>
      </c>
      <c r="O321" s="355">
        <v>4.0953250137230002E-2</v>
      </c>
      <c r="P321" s="355">
        <v>4.0953250137230002E-2</v>
      </c>
      <c r="Q321" s="355">
        <v>6.3858215113999999E-4</v>
      </c>
      <c r="R321" s="355">
        <v>6.3858215113999999E-4</v>
      </c>
      <c r="S321" s="355">
        <v>1.0355407288969999E-2</v>
      </c>
      <c r="T321" s="355">
        <v>1.0355407288969999E-2</v>
      </c>
      <c r="U321" s="355">
        <v>2.012208300947E-2</v>
      </c>
      <c r="V321" s="355">
        <v>2.012208300947E-2</v>
      </c>
      <c r="W321" s="401" t="s">
        <v>1380</v>
      </c>
      <c r="X321" s="401" t="s">
        <v>1380</v>
      </c>
      <c r="Y321" s="355">
        <v>1.040612661945E-2</v>
      </c>
      <c r="Z321" s="355">
        <v>1.040612661945E-2</v>
      </c>
      <c r="AA321" s="355">
        <v>6.1893346956399999E-3</v>
      </c>
      <c r="AB321" s="355">
        <v>6.1893346956399999E-3</v>
      </c>
      <c r="AC321" s="355">
        <v>1.550799676864E-2</v>
      </c>
      <c r="AD321" s="355">
        <v>1.550799676864E-2</v>
      </c>
      <c r="AE321" s="356">
        <v>1.0890008497750001E-2</v>
      </c>
      <c r="AF321" s="356">
        <v>1.0890008497750001E-2</v>
      </c>
      <c r="AG321" s="360">
        <v>526</v>
      </c>
      <c r="AH321" s="358">
        <v>163</v>
      </c>
      <c r="AI321" s="202" t="s">
        <v>2481</v>
      </c>
      <c r="AJ321" s="361"/>
    </row>
    <row r="322" spans="2:36" x14ac:dyDescent="0.2">
      <c r="B322" s="283">
        <v>41585</v>
      </c>
      <c r="C322" s="401" t="s">
        <v>1380</v>
      </c>
      <c r="D322" s="401" t="s">
        <v>1380</v>
      </c>
      <c r="E322" s="355">
        <v>8.2997705163049995E-2</v>
      </c>
      <c r="F322" s="355">
        <v>8.2997705163049995E-2</v>
      </c>
      <c r="G322" s="355">
        <v>0.41475419499352001</v>
      </c>
      <c r="H322" s="355">
        <v>0.41475419499352001</v>
      </c>
      <c r="I322" s="355">
        <v>0.75776969473733002</v>
      </c>
      <c r="J322" s="355">
        <v>0.75776969473733002</v>
      </c>
      <c r="K322" s="355">
        <v>0.39008031918250002</v>
      </c>
      <c r="L322" s="355">
        <v>0.39008031918250002</v>
      </c>
      <c r="M322" s="401" t="s">
        <v>1380</v>
      </c>
      <c r="N322" s="401" t="s">
        <v>1380</v>
      </c>
      <c r="O322" s="355">
        <v>5.2576235542E-4</v>
      </c>
      <c r="P322" s="355">
        <v>5.2576235542E-4</v>
      </c>
      <c r="Q322" s="355">
        <v>2.1760914842599999E-3</v>
      </c>
      <c r="R322" s="355">
        <v>2.1760914842599999E-3</v>
      </c>
      <c r="S322" s="355">
        <v>7.3877501475500002E-3</v>
      </c>
      <c r="T322" s="355">
        <v>7.3877501475500002E-3</v>
      </c>
      <c r="U322" s="355">
        <v>3.17759493518E-3</v>
      </c>
      <c r="V322" s="355">
        <v>3.17759493518E-3</v>
      </c>
      <c r="W322" s="401" t="s">
        <v>1380</v>
      </c>
      <c r="X322" s="401" t="s">
        <v>1380</v>
      </c>
      <c r="Y322" s="355">
        <v>0</v>
      </c>
      <c r="Z322" s="355">
        <v>0</v>
      </c>
      <c r="AA322" s="355">
        <v>4.1016622784599997E-3</v>
      </c>
      <c r="AB322" s="355">
        <v>4.1016622784599997E-3</v>
      </c>
      <c r="AC322" s="355">
        <v>2.1137755379700002E-3</v>
      </c>
      <c r="AD322" s="355">
        <v>2.1137755379700002E-3</v>
      </c>
      <c r="AE322" s="356">
        <v>1.7988919362700001E-3</v>
      </c>
      <c r="AF322" s="356">
        <v>1.7988919362700001E-3</v>
      </c>
      <c r="AG322" s="360">
        <v>244</v>
      </c>
      <c r="AH322" s="358">
        <v>21</v>
      </c>
      <c r="AI322" s="202" t="s">
        <v>2481</v>
      </c>
      <c r="AJ322" s="361"/>
    </row>
    <row r="323" spans="2:36" x14ac:dyDescent="0.2">
      <c r="B323" s="283">
        <v>41586</v>
      </c>
      <c r="C323" s="401" t="s">
        <v>1380</v>
      </c>
      <c r="D323" s="401" t="s">
        <v>1380</v>
      </c>
      <c r="E323" s="355">
        <v>0.56640147081192005</v>
      </c>
      <c r="F323" s="355">
        <v>0.56640147081192005</v>
      </c>
      <c r="G323" s="355">
        <v>0.62339863245175997</v>
      </c>
      <c r="H323" s="355">
        <v>0.62339863245175997</v>
      </c>
      <c r="I323" s="355">
        <v>8.0553683620119998E-2</v>
      </c>
      <c r="J323" s="355">
        <v>8.0553683620119998E-2</v>
      </c>
      <c r="K323" s="355">
        <v>0.42615481478797002</v>
      </c>
      <c r="L323" s="355">
        <v>0.42615481478797002</v>
      </c>
      <c r="M323" s="401" t="s">
        <v>1380</v>
      </c>
      <c r="N323" s="401" t="s">
        <v>1380</v>
      </c>
      <c r="O323" s="355">
        <v>7.7475547090500004E-3</v>
      </c>
      <c r="P323" s="355">
        <v>7.7475547090500004E-3</v>
      </c>
      <c r="Q323" s="355">
        <v>1.167622902503E-2</v>
      </c>
      <c r="R323" s="355">
        <v>1.167622902503E-2</v>
      </c>
      <c r="S323" s="355">
        <v>4.9809760202000001E-4</v>
      </c>
      <c r="T323" s="355">
        <v>4.9809760202000001E-4</v>
      </c>
      <c r="U323" s="355">
        <v>6.4961478205900003E-3</v>
      </c>
      <c r="V323" s="355">
        <v>6.4961478205900003E-3</v>
      </c>
      <c r="W323" s="401" t="s">
        <v>1380</v>
      </c>
      <c r="X323" s="401" t="s">
        <v>1380</v>
      </c>
      <c r="Y323" s="355">
        <v>1.1335304115499999E-2</v>
      </c>
      <c r="Z323" s="355">
        <v>1.1335304115499999E-2</v>
      </c>
      <c r="AA323" s="355">
        <v>1.7801705505560001E-2</v>
      </c>
      <c r="AB323" s="355">
        <v>1.7801705505560001E-2</v>
      </c>
      <c r="AC323" s="355">
        <v>3.8089816625E-4</v>
      </c>
      <c r="AD323" s="355">
        <v>3.8089816625E-4</v>
      </c>
      <c r="AE323" s="356">
        <v>9.5891679856300004E-3</v>
      </c>
      <c r="AF323" s="356">
        <v>9.5891679856300004E-3</v>
      </c>
      <c r="AG323" s="360">
        <v>271</v>
      </c>
      <c r="AH323" s="358">
        <v>13</v>
      </c>
      <c r="AI323" s="202" t="s">
        <v>2481</v>
      </c>
      <c r="AJ323" s="361"/>
    </row>
    <row r="324" spans="2:36" x14ac:dyDescent="0.2">
      <c r="B324" s="283">
        <v>41587</v>
      </c>
      <c r="C324" s="401" t="s">
        <v>1380</v>
      </c>
      <c r="D324" s="401" t="s">
        <v>1380</v>
      </c>
      <c r="E324" s="355">
        <v>5.1253562949E-4</v>
      </c>
      <c r="F324" s="355">
        <v>5.1253562949E-4</v>
      </c>
      <c r="G324" s="355">
        <v>2.8411993555230001E-2</v>
      </c>
      <c r="H324" s="355">
        <v>2.8411993555230001E-2</v>
      </c>
      <c r="I324" s="355">
        <v>2.71442264628E-2</v>
      </c>
      <c r="J324" s="355">
        <v>2.71442264628E-2</v>
      </c>
      <c r="K324" s="355">
        <v>1.6678681653849999E-2</v>
      </c>
      <c r="L324" s="355">
        <v>1.6678681653849999E-2</v>
      </c>
      <c r="M324" s="401" t="s">
        <v>1380</v>
      </c>
      <c r="N324" s="401" t="s">
        <v>1380</v>
      </c>
      <c r="O324" s="355">
        <v>3.3066814800000002E-6</v>
      </c>
      <c r="P324" s="355">
        <v>3.3066814800000002E-6</v>
      </c>
      <c r="Q324" s="355">
        <v>3.8806146108000001E-4</v>
      </c>
      <c r="R324" s="355">
        <v>3.8806146108000001E-4</v>
      </c>
      <c r="S324" s="355">
        <v>2.2602748327000001E-4</v>
      </c>
      <c r="T324" s="355">
        <v>2.2602748327000001E-4</v>
      </c>
      <c r="U324" s="355">
        <v>1.7988919363E-4</v>
      </c>
      <c r="V324" s="355">
        <v>1.7988919363E-4</v>
      </c>
      <c r="W324" s="401" t="s">
        <v>1380</v>
      </c>
      <c r="X324" s="401" t="s">
        <v>1380</v>
      </c>
      <c r="Y324" s="355">
        <v>0</v>
      </c>
      <c r="Z324" s="355">
        <v>0</v>
      </c>
      <c r="AA324" s="355">
        <v>5.2118127873599998E-3</v>
      </c>
      <c r="AB324" s="355">
        <v>5.2118127873599998E-3</v>
      </c>
      <c r="AC324" s="355">
        <v>5.2865316919799999E-3</v>
      </c>
      <c r="AD324" s="355">
        <v>5.2865316919799999E-3</v>
      </c>
      <c r="AE324" s="356">
        <v>3.11986929842E-3</v>
      </c>
      <c r="AF324" s="356">
        <v>3.11986929842E-3</v>
      </c>
      <c r="AG324" s="360">
        <v>104</v>
      </c>
      <c r="AH324" s="358">
        <v>3</v>
      </c>
      <c r="AI324" s="202" t="s">
        <v>2481</v>
      </c>
      <c r="AJ324" s="361"/>
    </row>
    <row r="325" spans="2:36" x14ac:dyDescent="0.2">
      <c r="B325" s="283">
        <v>41588</v>
      </c>
      <c r="C325" s="401" t="s">
        <v>1380</v>
      </c>
      <c r="D325" s="401" t="s">
        <v>1380</v>
      </c>
      <c r="E325" s="355">
        <v>1.3358993181600001E-3</v>
      </c>
      <c r="F325" s="355">
        <v>1.3358993181600001E-3</v>
      </c>
      <c r="G325" s="355">
        <v>0.53505816009745999</v>
      </c>
      <c r="H325" s="355">
        <v>0.53505816009745999</v>
      </c>
      <c r="I325" s="355">
        <v>5.0826883876290002E-2</v>
      </c>
      <c r="J325" s="355">
        <v>5.0826883876290002E-2</v>
      </c>
      <c r="K325" s="355">
        <v>0.16307089647914</v>
      </c>
      <c r="L325" s="355">
        <v>0.16307089647914</v>
      </c>
      <c r="M325" s="401" t="s">
        <v>1380</v>
      </c>
      <c r="N325" s="401" t="s">
        <v>1380</v>
      </c>
      <c r="O325" s="355">
        <v>9.9200444399999993E-6</v>
      </c>
      <c r="P325" s="355">
        <v>9.9200444399999993E-6</v>
      </c>
      <c r="Q325" s="355">
        <v>5.4230361142800004E-3</v>
      </c>
      <c r="R325" s="355">
        <v>5.4230361142800004E-3</v>
      </c>
      <c r="S325" s="355">
        <v>8.2458174450999999E-4</v>
      </c>
      <c r="T325" s="355">
        <v>8.2458174450999999E-4</v>
      </c>
      <c r="U325" s="355">
        <v>1.75056349619E-3</v>
      </c>
      <c r="V325" s="355">
        <v>1.75056349619E-3</v>
      </c>
      <c r="W325" s="401" t="s">
        <v>1380</v>
      </c>
      <c r="X325" s="401" t="s">
        <v>1380</v>
      </c>
      <c r="Y325" s="355">
        <v>0</v>
      </c>
      <c r="Z325" s="355">
        <v>0</v>
      </c>
      <c r="AA325" s="355">
        <v>1.6082445867880001E-2</v>
      </c>
      <c r="AB325" s="355">
        <v>1.6082445867880001E-2</v>
      </c>
      <c r="AC325" s="355">
        <v>0</v>
      </c>
      <c r="AD325" s="355">
        <v>0</v>
      </c>
      <c r="AE325" s="356">
        <v>4.3952031338300003E-3</v>
      </c>
      <c r="AF325" s="356">
        <v>4.3952031338300003E-3</v>
      </c>
      <c r="AG325" s="360">
        <v>127</v>
      </c>
      <c r="AH325" s="358">
        <v>3</v>
      </c>
      <c r="AI325" s="202" t="s">
        <v>2481</v>
      </c>
      <c r="AJ325" s="361"/>
    </row>
    <row r="326" spans="2:36" x14ac:dyDescent="0.2">
      <c r="B326" s="283">
        <v>41589</v>
      </c>
      <c r="C326" s="401" t="s">
        <v>1380</v>
      </c>
      <c r="D326" s="401" t="s">
        <v>1380</v>
      </c>
      <c r="E326" s="355">
        <v>9.1991878790300009E-3</v>
      </c>
      <c r="F326" s="355">
        <v>9.1991878790300009E-3</v>
      </c>
      <c r="G326" s="355">
        <v>0.16283844854009999</v>
      </c>
      <c r="H326" s="355">
        <v>0.16283844854009999</v>
      </c>
      <c r="I326" s="355">
        <v>3.1518862830617498</v>
      </c>
      <c r="J326" s="355">
        <v>3.1518862830617498</v>
      </c>
      <c r="K326" s="355">
        <v>1.0591258190663699</v>
      </c>
      <c r="L326" s="355">
        <v>1.0591258190663699</v>
      </c>
      <c r="M326" s="401" t="s">
        <v>1380</v>
      </c>
      <c r="N326" s="401" t="s">
        <v>1380</v>
      </c>
      <c r="O326" s="355">
        <v>2.380810666E-4</v>
      </c>
      <c r="P326" s="355">
        <v>2.380810666E-4</v>
      </c>
      <c r="Q326" s="355">
        <v>1.2476912799199999E-3</v>
      </c>
      <c r="R326" s="355">
        <v>1.2476912799199999E-3</v>
      </c>
      <c r="S326" s="355">
        <v>2.855061969202E-2</v>
      </c>
      <c r="T326" s="355">
        <v>2.855061969202E-2</v>
      </c>
      <c r="U326" s="355">
        <v>9.5945378123100007E-3</v>
      </c>
      <c r="V326" s="355">
        <v>9.5945378123100007E-3</v>
      </c>
      <c r="W326" s="401" t="s">
        <v>1380</v>
      </c>
      <c r="X326" s="401" t="s">
        <v>1380</v>
      </c>
      <c r="Y326" s="355">
        <v>0</v>
      </c>
      <c r="Z326" s="355">
        <v>0</v>
      </c>
      <c r="AA326" s="355">
        <v>1.1430620505359999E-2</v>
      </c>
      <c r="AB326" s="355">
        <v>1.1430620505359999E-2</v>
      </c>
      <c r="AC326" s="355">
        <v>2.4917437183200001E-2</v>
      </c>
      <c r="AD326" s="355">
        <v>2.4917437183200001E-2</v>
      </c>
      <c r="AE326" s="356">
        <v>1.1115541218120001E-2</v>
      </c>
      <c r="AF326" s="356">
        <v>1.1115541218120001E-2</v>
      </c>
      <c r="AG326" s="360">
        <v>362</v>
      </c>
      <c r="AH326" s="358">
        <v>44</v>
      </c>
      <c r="AI326" s="202" t="s">
        <v>2481</v>
      </c>
      <c r="AJ326" s="361"/>
    </row>
    <row r="327" spans="2:36" x14ac:dyDescent="0.2">
      <c r="B327" s="283">
        <v>41590</v>
      </c>
      <c r="C327" s="401" t="s">
        <v>1380</v>
      </c>
      <c r="D327" s="401" t="s">
        <v>1380</v>
      </c>
      <c r="E327" s="355">
        <v>0.65996402330548998</v>
      </c>
      <c r="F327" s="355">
        <v>0.65996402330548998</v>
      </c>
      <c r="G327" s="355">
        <v>1.4756601957008699</v>
      </c>
      <c r="H327" s="355">
        <v>1.4756601957008699</v>
      </c>
      <c r="I327" s="355">
        <v>2.0442930153320001E-2</v>
      </c>
      <c r="J327" s="355">
        <v>2.0442930153320001E-2</v>
      </c>
      <c r="K327" s="355">
        <v>0.67777683805810995</v>
      </c>
      <c r="L327" s="355">
        <v>0.67777683805810995</v>
      </c>
      <c r="M327" s="401" t="s">
        <v>1380</v>
      </c>
      <c r="N327" s="401" t="s">
        <v>1380</v>
      </c>
      <c r="O327" s="355">
        <v>6.3422150797900001E-3</v>
      </c>
      <c r="P327" s="355">
        <v>6.3422150797900001E-3</v>
      </c>
      <c r="Q327" s="355">
        <v>1.7605218689830001E-2</v>
      </c>
      <c r="R327" s="355">
        <v>1.7605218689830001E-2</v>
      </c>
      <c r="S327" s="355">
        <v>1.6324207125000001E-4</v>
      </c>
      <c r="T327" s="355">
        <v>1.6324207125000001E-4</v>
      </c>
      <c r="U327" s="355">
        <v>7.4385524021199998E-3</v>
      </c>
      <c r="V327" s="355">
        <v>7.4385524021199998E-3</v>
      </c>
      <c r="W327" s="401" t="s">
        <v>1380</v>
      </c>
      <c r="X327" s="401" t="s">
        <v>1380</v>
      </c>
      <c r="Y327" s="355">
        <v>0</v>
      </c>
      <c r="Z327" s="355">
        <v>0</v>
      </c>
      <c r="AA327" s="355">
        <v>3.0553699846700001E-3</v>
      </c>
      <c r="AB327" s="355">
        <v>3.0553699846700001E-3</v>
      </c>
      <c r="AC327" s="355">
        <v>3.3485553077E-4</v>
      </c>
      <c r="AD327" s="355">
        <v>3.3485553077E-4</v>
      </c>
      <c r="AE327" s="356">
        <v>9.4240458153999995E-4</v>
      </c>
      <c r="AF327" s="356">
        <v>9.4240458153999995E-4</v>
      </c>
      <c r="AG327" s="360">
        <v>434</v>
      </c>
      <c r="AH327" s="358">
        <v>68</v>
      </c>
      <c r="AI327" s="202" t="s">
        <v>2481</v>
      </c>
      <c r="AJ327" s="361"/>
    </row>
    <row r="328" spans="2:36" x14ac:dyDescent="0.2">
      <c r="B328" s="283">
        <v>41591</v>
      </c>
      <c r="C328" s="401" t="s">
        <v>1380</v>
      </c>
      <c r="D328" s="401" t="s">
        <v>1380</v>
      </c>
      <c r="E328" s="355">
        <v>0.11784682128709</v>
      </c>
      <c r="F328" s="355">
        <v>0.11784682128709</v>
      </c>
      <c r="G328" s="355">
        <v>0.11035190788698</v>
      </c>
      <c r="H328" s="355">
        <v>0.11035190788698</v>
      </c>
      <c r="I328" s="355">
        <v>0.29568161936135001</v>
      </c>
      <c r="J328" s="355">
        <v>0.29568161936135001</v>
      </c>
      <c r="K328" s="355">
        <v>0.17283458383172001</v>
      </c>
      <c r="L328" s="355">
        <v>0.17283458383172001</v>
      </c>
      <c r="M328" s="401" t="s">
        <v>1380</v>
      </c>
      <c r="N328" s="401" t="s">
        <v>1380</v>
      </c>
      <c r="O328" s="355">
        <v>4.8277549617000001E-4</v>
      </c>
      <c r="P328" s="355">
        <v>4.8277549617000001E-4</v>
      </c>
      <c r="Q328" s="355">
        <v>1.15436004244E-3</v>
      </c>
      <c r="R328" s="355">
        <v>1.15436004244E-3</v>
      </c>
      <c r="S328" s="355">
        <v>9.920095098999999E-4</v>
      </c>
      <c r="T328" s="355">
        <v>9.920095098999999E-4</v>
      </c>
      <c r="U328" s="355">
        <v>8.2963822135000002E-4</v>
      </c>
      <c r="V328" s="355">
        <v>8.2963822135000002E-4</v>
      </c>
      <c r="W328" s="401" t="s">
        <v>1380</v>
      </c>
      <c r="X328" s="401" t="s">
        <v>1380</v>
      </c>
      <c r="Y328" s="355">
        <v>1.2188427937490001E-2</v>
      </c>
      <c r="Z328" s="355">
        <v>1.2188427937490001E-2</v>
      </c>
      <c r="AA328" s="355">
        <v>0</v>
      </c>
      <c r="AB328" s="355">
        <v>0</v>
      </c>
      <c r="AC328" s="355">
        <v>0</v>
      </c>
      <c r="AD328" s="355">
        <v>0</v>
      </c>
      <c r="AE328" s="356">
        <v>4.9482952813999998E-3</v>
      </c>
      <c r="AF328" s="356">
        <v>4.9482952813999998E-3</v>
      </c>
      <c r="AG328" s="360">
        <v>281</v>
      </c>
      <c r="AH328" s="358">
        <v>31</v>
      </c>
      <c r="AI328" s="202" t="s">
        <v>2481</v>
      </c>
      <c r="AJ328" s="361"/>
    </row>
    <row r="329" spans="2:36" x14ac:dyDescent="0.2">
      <c r="B329" s="283">
        <v>41592</v>
      </c>
      <c r="C329" s="401" t="s">
        <v>1380</v>
      </c>
      <c r="D329" s="401" t="s">
        <v>1380</v>
      </c>
      <c r="E329" s="355">
        <v>2.3745279712189999E-2</v>
      </c>
      <c r="F329" s="355">
        <v>2.3745279712189999E-2</v>
      </c>
      <c r="G329" s="355">
        <v>0.16157110857861001</v>
      </c>
      <c r="H329" s="355">
        <v>0.16157110857861001</v>
      </c>
      <c r="I329" s="355">
        <v>0.10935125926608</v>
      </c>
      <c r="J329" s="355">
        <v>0.10935125926608</v>
      </c>
      <c r="K329" s="355">
        <v>8.8867946564850003E-2</v>
      </c>
      <c r="L329" s="355">
        <v>8.8867946564850003E-2</v>
      </c>
      <c r="M329" s="401" t="s">
        <v>1380</v>
      </c>
      <c r="N329" s="401" t="s">
        <v>1380</v>
      </c>
      <c r="O329" s="355">
        <v>2.1162761476E-4</v>
      </c>
      <c r="P329" s="355">
        <v>2.1162761476E-4</v>
      </c>
      <c r="Q329" s="355">
        <v>8.6405077219300006E-3</v>
      </c>
      <c r="R329" s="355">
        <v>8.6405077219300006E-3</v>
      </c>
      <c r="S329" s="355">
        <v>6.5296828500000003E-4</v>
      </c>
      <c r="T329" s="355">
        <v>6.5296828500000003E-4</v>
      </c>
      <c r="U329" s="355">
        <v>2.6567217476599998E-3</v>
      </c>
      <c r="V329" s="355">
        <v>2.6567217476599998E-3</v>
      </c>
      <c r="W329" s="401" t="s">
        <v>1380</v>
      </c>
      <c r="X329" s="401" t="s">
        <v>1380</v>
      </c>
      <c r="Y329" s="355">
        <v>0</v>
      </c>
      <c r="Z329" s="355">
        <v>0</v>
      </c>
      <c r="AA329" s="355">
        <v>4.1655204935699998E-3</v>
      </c>
      <c r="AB329" s="355">
        <v>4.1655204935699998E-3</v>
      </c>
      <c r="AC329" s="355">
        <v>1.75380584239E-3</v>
      </c>
      <c r="AD329" s="355">
        <v>1.75380584239E-3</v>
      </c>
      <c r="AE329" s="356">
        <v>1.7008925994400001E-3</v>
      </c>
      <c r="AF329" s="356">
        <v>1.7008925994400001E-3</v>
      </c>
      <c r="AG329" s="360">
        <v>297</v>
      </c>
      <c r="AH329" s="358">
        <v>18</v>
      </c>
      <c r="AI329" s="202" t="s">
        <v>2481</v>
      </c>
      <c r="AJ329" s="361"/>
    </row>
    <row r="330" spans="2:36" x14ac:dyDescent="0.2">
      <c r="B330" s="283">
        <v>41593</v>
      </c>
      <c r="C330" s="401" t="s">
        <v>1380</v>
      </c>
      <c r="D330" s="401" t="s">
        <v>1380</v>
      </c>
      <c r="E330" s="355">
        <v>5.7324630147680002E-2</v>
      </c>
      <c r="F330" s="355">
        <v>5.7324630147680002E-2</v>
      </c>
      <c r="G330" s="355">
        <v>5.6598027272369997E-2</v>
      </c>
      <c r="H330" s="355">
        <v>5.6598027272369997E-2</v>
      </c>
      <c r="I330" s="355">
        <v>3.5687228191489999E-2</v>
      </c>
      <c r="J330" s="355">
        <v>3.5687228191489999E-2</v>
      </c>
      <c r="K330" s="355">
        <v>5.0186400108470003E-2</v>
      </c>
      <c r="L330" s="355">
        <v>5.0186400108470003E-2</v>
      </c>
      <c r="M330" s="401" t="s">
        <v>1380</v>
      </c>
      <c r="N330" s="401" t="s">
        <v>1380</v>
      </c>
      <c r="O330" s="355">
        <v>2.4469442955999998E-4</v>
      </c>
      <c r="P330" s="355">
        <v>2.4469442955999998E-4</v>
      </c>
      <c r="Q330" s="355">
        <v>7.3682555900000002E-4</v>
      </c>
      <c r="R330" s="355">
        <v>7.3682555900000002E-4</v>
      </c>
      <c r="S330" s="355">
        <v>2.2184178913E-4</v>
      </c>
      <c r="T330" s="355">
        <v>2.2184178913E-4</v>
      </c>
      <c r="U330" s="355">
        <v>3.7186049726999998E-4</v>
      </c>
      <c r="V330" s="355">
        <v>3.7186049726999998E-4</v>
      </c>
      <c r="W330" s="401" t="s">
        <v>1380</v>
      </c>
      <c r="X330" s="401" t="s">
        <v>1380</v>
      </c>
      <c r="Y330" s="355">
        <v>2.695606742985E-2</v>
      </c>
      <c r="Z330" s="355">
        <v>2.695606742985E-2</v>
      </c>
      <c r="AA330" s="355">
        <v>3.2371202892300002E-3</v>
      </c>
      <c r="AB330" s="355">
        <v>3.2371202892300002E-3</v>
      </c>
      <c r="AC330" s="355">
        <v>0</v>
      </c>
      <c r="AD330" s="355">
        <v>0</v>
      </c>
      <c r="AE330" s="356">
        <v>1.182838570928E-2</v>
      </c>
      <c r="AF330" s="356">
        <v>1.182838570928E-2</v>
      </c>
      <c r="AG330" s="360">
        <v>193</v>
      </c>
      <c r="AH330" s="358">
        <v>15</v>
      </c>
      <c r="AI330" s="202" t="s">
        <v>2481</v>
      </c>
      <c r="AJ330" s="361"/>
    </row>
    <row r="331" spans="2:36" x14ac:dyDescent="0.2">
      <c r="B331" s="283">
        <v>41594</v>
      </c>
      <c r="C331" s="401" t="s">
        <v>1380</v>
      </c>
      <c r="D331" s="401" t="s">
        <v>1380</v>
      </c>
      <c r="E331" s="355">
        <v>6.1834943687000005E-4</v>
      </c>
      <c r="F331" s="355">
        <v>6.1834943687000005E-4</v>
      </c>
      <c r="G331" s="355">
        <v>0.11196801194640001</v>
      </c>
      <c r="H331" s="355">
        <v>0.11196801194640001</v>
      </c>
      <c r="I331" s="355">
        <v>1.4829914318839999E-2</v>
      </c>
      <c r="J331" s="355">
        <v>1.4829914318839999E-2</v>
      </c>
      <c r="K331" s="355">
        <v>3.5607320684710002E-2</v>
      </c>
      <c r="L331" s="355">
        <v>3.5607320684710002E-2</v>
      </c>
      <c r="M331" s="401" t="s">
        <v>1380</v>
      </c>
      <c r="N331" s="401" t="s">
        <v>1380</v>
      </c>
      <c r="O331" s="355">
        <v>3.3066814800000002E-6</v>
      </c>
      <c r="P331" s="355">
        <v>3.3066814800000002E-6</v>
      </c>
      <c r="Q331" s="355">
        <v>8.6454198923000003E-4</v>
      </c>
      <c r="R331" s="355">
        <v>8.6454198923000003E-4</v>
      </c>
      <c r="S331" s="355">
        <v>1.8417054192E-4</v>
      </c>
      <c r="T331" s="355">
        <v>1.8417054192E-4</v>
      </c>
      <c r="U331" s="355">
        <v>2.9668292381999998E-4</v>
      </c>
      <c r="V331" s="355">
        <v>2.9668292381999998E-4</v>
      </c>
      <c r="W331" s="401" t="s">
        <v>1380</v>
      </c>
      <c r="X331" s="401" t="s">
        <v>1380</v>
      </c>
      <c r="Y331" s="355">
        <v>0</v>
      </c>
      <c r="Z331" s="355">
        <v>0</v>
      </c>
      <c r="AA331" s="355">
        <v>5.1135693794900003E-3</v>
      </c>
      <c r="AB331" s="355">
        <v>5.1135693794900003E-3</v>
      </c>
      <c r="AC331" s="355">
        <v>0</v>
      </c>
      <c r="AD331" s="355">
        <v>0</v>
      </c>
      <c r="AE331" s="356">
        <v>1.3974973922800001E-3</v>
      </c>
      <c r="AF331" s="356">
        <v>1.3974973922800001E-3</v>
      </c>
      <c r="AG331" s="360">
        <v>133</v>
      </c>
      <c r="AH331" s="358">
        <v>0</v>
      </c>
      <c r="AI331" s="202" t="s">
        <v>2481</v>
      </c>
      <c r="AJ331" s="361"/>
    </row>
    <row r="332" spans="2:36" x14ac:dyDescent="0.2">
      <c r="B332" s="283">
        <v>41595</v>
      </c>
      <c r="C332" s="401" t="s">
        <v>1380</v>
      </c>
      <c r="D332" s="401" t="s">
        <v>1380</v>
      </c>
      <c r="E332" s="355">
        <v>3.7365500731000002E-4</v>
      </c>
      <c r="F332" s="355">
        <v>3.7365500731000002E-4</v>
      </c>
      <c r="G332" s="355">
        <v>1.15701261445357</v>
      </c>
      <c r="H332" s="355">
        <v>1.15701261445357</v>
      </c>
      <c r="I332" s="355">
        <v>6.1910601944669998E-2</v>
      </c>
      <c r="J332" s="355">
        <v>6.1910601944669998E-2</v>
      </c>
      <c r="K332" s="355">
        <v>0.33621021797468997</v>
      </c>
      <c r="L332" s="355">
        <v>0.33621021797468997</v>
      </c>
      <c r="M332" s="401" t="s">
        <v>1380</v>
      </c>
      <c r="N332" s="401" t="s">
        <v>1380</v>
      </c>
      <c r="O332" s="355">
        <v>3.3066814800000002E-6</v>
      </c>
      <c r="P332" s="355">
        <v>3.3066814800000002E-6</v>
      </c>
      <c r="Q332" s="355">
        <v>1.7379258851730001E-2</v>
      </c>
      <c r="R332" s="355">
        <v>1.7379258851730001E-2</v>
      </c>
      <c r="S332" s="355">
        <v>4.1019802519000001E-4</v>
      </c>
      <c r="T332" s="355">
        <v>4.1019802519000001E-4</v>
      </c>
      <c r="U332" s="355">
        <v>4.8825149046300004E-3</v>
      </c>
      <c r="V332" s="355">
        <v>4.8825149046300004E-3</v>
      </c>
      <c r="W332" s="401" t="s">
        <v>1380</v>
      </c>
      <c r="X332" s="401" t="s">
        <v>1380</v>
      </c>
      <c r="Y332" s="355">
        <v>0</v>
      </c>
      <c r="Z332" s="355">
        <v>0</v>
      </c>
      <c r="AA332" s="355">
        <v>3.506307226785E-2</v>
      </c>
      <c r="AB332" s="355">
        <v>3.506307226785E-2</v>
      </c>
      <c r="AC332" s="355">
        <v>0</v>
      </c>
      <c r="AD332" s="355">
        <v>0</v>
      </c>
      <c r="AE332" s="356">
        <v>9.5824557022900006E-3</v>
      </c>
      <c r="AF332" s="356">
        <v>9.5824557022900006E-3</v>
      </c>
      <c r="AG332" s="360">
        <v>112</v>
      </c>
      <c r="AH332" s="358">
        <v>9</v>
      </c>
      <c r="AI332" s="202" t="s">
        <v>2481</v>
      </c>
      <c r="AJ332" s="361"/>
    </row>
    <row r="333" spans="2:36" x14ac:dyDescent="0.2">
      <c r="B333" s="283">
        <v>41596</v>
      </c>
      <c r="C333" s="401" t="s">
        <v>1380</v>
      </c>
      <c r="D333" s="401" t="s">
        <v>1380</v>
      </c>
      <c r="E333" s="355">
        <v>0</v>
      </c>
      <c r="F333" s="355">
        <v>0</v>
      </c>
      <c r="G333" s="355">
        <v>2.05498683538335</v>
      </c>
      <c r="H333" s="355">
        <v>2.05498683538335</v>
      </c>
      <c r="I333" s="355">
        <v>1.39770372819776</v>
      </c>
      <c r="J333" s="355">
        <v>1.39770372819776</v>
      </c>
      <c r="K333" s="355">
        <v>1.0098898782794501</v>
      </c>
      <c r="L333" s="355">
        <v>1.0098898782794501</v>
      </c>
      <c r="M333" s="401" t="s">
        <v>1380</v>
      </c>
      <c r="N333" s="401" t="s">
        <v>1380</v>
      </c>
      <c r="O333" s="355">
        <v>0</v>
      </c>
      <c r="P333" s="355">
        <v>0</v>
      </c>
      <c r="Q333" s="355">
        <v>2.3563681376979999E-2</v>
      </c>
      <c r="R333" s="355">
        <v>2.3563681376979999E-2</v>
      </c>
      <c r="S333" s="355">
        <v>1.489688542499E-2</v>
      </c>
      <c r="T333" s="355">
        <v>1.489688542499E-2</v>
      </c>
      <c r="U333" s="355">
        <v>1.121756792495E-2</v>
      </c>
      <c r="V333" s="355">
        <v>1.121756792495E-2</v>
      </c>
      <c r="W333" s="401" t="s">
        <v>1380</v>
      </c>
      <c r="X333" s="401" t="s">
        <v>1380</v>
      </c>
      <c r="Y333" s="355">
        <v>0</v>
      </c>
      <c r="Z333" s="355">
        <v>0</v>
      </c>
      <c r="AA333" s="355">
        <v>7.5156207018499998E-3</v>
      </c>
      <c r="AB333" s="355">
        <v>7.5156207018499998E-3</v>
      </c>
      <c r="AC333" s="355">
        <v>1.9823447421399999E-2</v>
      </c>
      <c r="AD333" s="355">
        <v>1.9823447421399999E-2</v>
      </c>
      <c r="AE333" s="356">
        <v>8.4118334870400008E-3</v>
      </c>
      <c r="AF333" s="356">
        <v>8.4118334870400008E-3</v>
      </c>
      <c r="AG333" s="360">
        <v>395</v>
      </c>
      <c r="AH333" s="358">
        <v>44</v>
      </c>
      <c r="AI333" s="202" t="s">
        <v>2481</v>
      </c>
      <c r="AJ333" s="361"/>
    </row>
    <row r="334" spans="2:36" x14ac:dyDescent="0.2">
      <c r="B334" s="283">
        <v>41597</v>
      </c>
      <c r="C334" s="401" t="s">
        <v>1380</v>
      </c>
      <c r="D334" s="401" t="s">
        <v>1380</v>
      </c>
      <c r="E334" s="355">
        <v>6.4976291093800003E-3</v>
      </c>
      <c r="F334" s="355">
        <v>6.4976291093800003E-3</v>
      </c>
      <c r="G334" s="355">
        <v>4.0422250167010003E-2</v>
      </c>
      <c r="H334" s="355">
        <v>4.0422250167010003E-2</v>
      </c>
      <c r="I334" s="355">
        <v>0.76211863094316001</v>
      </c>
      <c r="J334" s="355">
        <v>0.76211863094316001</v>
      </c>
      <c r="K334" s="355">
        <v>0.25811548617739</v>
      </c>
      <c r="L334" s="355">
        <v>0.25811548617739</v>
      </c>
      <c r="M334" s="401" t="s">
        <v>1380</v>
      </c>
      <c r="N334" s="401" t="s">
        <v>1380</v>
      </c>
      <c r="O334" s="355">
        <v>6.9440311090000005E-5</v>
      </c>
      <c r="P334" s="355">
        <v>6.9440311090000005E-5</v>
      </c>
      <c r="Q334" s="355">
        <v>5.0104138011999996E-4</v>
      </c>
      <c r="R334" s="355">
        <v>5.0104138011999996E-4</v>
      </c>
      <c r="S334" s="355">
        <v>1.6583720161230001E-2</v>
      </c>
      <c r="T334" s="355">
        <v>1.6583720161230001E-2</v>
      </c>
      <c r="U334" s="355">
        <v>5.4839354922699996E-3</v>
      </c>
      <c r="V334" s="355">
        <v>5.4839354922699996E-3</v>
      </c>
      <c r="W334" s="401" t="s">
        <v>1380</v>
      </c>
      <c r="X334" s="401" t="s">
        <v>1380</v>
      </c>
      <c r="Y334" s="355">
        <v>1.1279090530330001E-2</v>
      </c>
      <c r="Z334" s="355">
        <v>1.1279090530330001E-2</v>
      </c>
      <c r="AA334" s="355">
        <v>1.098361299957E-2</v>
      </c>
      <c r="AB334" s="355">
        <v>1.098361299957E-2</v>
      </c>
      <c r="AC334" s="355">
        <v>0</v>
      </c>
      <c r="AD334" s="355">
        <v>0</v>
      </c>
      <c r="AE334" s="356">
        <v>7.5808528090200002E-3</v>
      </c>
      <c r="AF334" s="356">
        <v>7.5808528090200002E-3</v>
      </c>
      <c r="AG334" s="360">
        <v>303</v>
      </c>
      <c r="AH334" s="358">
        <v>43</v>
      </c>
      <c r="AI334" s="202" t="s">
        <v>2481</v>
      </c>
      <c r="AJ334" s="361"/>
    </row>
    <row r="335" spans="2:36" x14ac:dyDescent="0.2">
      <c r="B335" s="283">
        <v>41598</v>
      </c>
      <c r="C335" s="401" t="s">
        <v>1380</v>
      </c>
      <c r="D335" s="401" t="s">
        <v>1380</v>
      </c>
      <c r="E335" s="355">
        <v>1.5647216766200001E-2</v>
      </c>
      <c r="F335" s="355">
        <v>1.5647216766200001E-2</v>
      </c>
      <c r="G335" s="355">
        <v>7.3510629936729993E-2</v>
      </c>
      <c r="H335" s="355">
        <v>7.3510629936729993E-2</v>
      </c>
      <c r="I335" s="355">
        <v>9.0754220226110002E-2</v>
      </c>
      <c r="J335" s="355">
        <v>9.0754220226110002E-2</v>
      </c>
      <c r="K335" s="355">
        <v>5.5549514500549999E-2</v>
      </c>
      <c r="L335" s="355">
        <v>5.5549514500549999E-2</v>
      </c>
      <c r="M335" s="401" t="s">
        <v>1380</v>
      </c>
      <c r="N335" s="401" t="s">
        <v>1380</v>
      </c>
      <c r="O335" s="355">
        <v>1.5541402959000001E-4</v>
      </c>
      <c r="P335" s="355">
        <v>1.5541402959000001E-4</v>
      </c>
      <c r="Q335" s="355">
        <v>6.3858215113999999E-4</v>
      </c>
      <c r="R335" s="355">
        <v>6.3858215113999999E-4</v>
      </c>
      <c r="S335" s="355">
        <v>1.3812790644099999E-3</v>
      </c>
      <c r="T335" s="355">
        <v>1.3812790644099999E-3</v>
      </c>
      <c r="U335" s="355">
        <v>6.8062553110999997E-4</v>
      </c>
      <c r="V335" s="355">
        <v>6.8062553110999997E-4</v>
      </c>
      <c r="W335" s="401" t="s">
        <v>1380</v>
      </c>
      <c r="X335" s="401" t="s">
        <v>1380</v>
      </c>
      <c r="Y335" s="355">
        <v>0</v>
      </c>
      <c r="Z335" s="355">
        <v>0</v>
      </c>
      <c r="AA335" s="355">
        <v>1.7698549927300002E-2</v>
      </c>
      <c r="AB335" s="355">
        <v>1.7698549927300002E-2</v>
      </c>
      <c r="AC335" s="355">
        <v>0</v>
      </c>
      <c r="AD335" s="355">
        <v>0</v>
      </c>
      <c r="AE335" s="356">
        <v>4.8368713778800003E-3</v>
      </c>
      <c r="AF335" s="356">
        <v>4.8368713778800003E-3</v>
      </c>
      <c r="AG335" s="360">
        <v>217</v>
      </c>
      <c r="AH335" s="358">
        <v>47</v>
      </c>
      <c r="AI335" s="202" t="s">
        <v>2481</v>
      </c>
      <c r="AJ335" s="361"/>
    </row>
    <row r="336" spans="2:36" x14ac:dyDescent="0.2">
      <c r="B336" s="283">
        <v>41599</v>
      </c>
      <c r="C336" s="401" t="s">
        <v>1380</v>
      </c>
      <c r="D336" s="401" t="s">
        <v>1380</v>
      </c>
      <c r="E336" s="355">
        <v>1.22934481413144</v>
      </c>
      <c r="F336" s="355">
        <v>1.22934481413144</v>
      </c>
      <c r="G336" s="355">
        <v>0.21686249852635001</v>
      </c>
      <c r="H336" s="355">
        <v>0.21686249852635001</v>
      </c>
      <c r="I336" s="355">
        <v>8.1939148378670001E-2</v>
      </c>
      <c r="J336" s="355">
        <v>8.1939148378670001E-2</v>
      </c>
      <c r="K336" s="355">
        <v>0.58463987928630001</v>
      </c>
      <c r="L336" s="355">
        <v>0.58463987928630001</v>
      </c>
      <c r="M336" s="401" t="s">
        <v>1380</v>
      </c>
      <c r="N336" s="401" t="s">
        <v>1380</v>
      </c>
      <c r="O336" s="355">
        <v>1.3448273581599999E-2</v>
      </c>
      <c r="P336" s="355">
        <v>1.3448273581599999E-2</v>
      </c>
      <c r="Q336" s="355">
        <v>6.6314300310000001E-4</v>
      </c>
      <c r="R336" s="355">
        <v>6.6314300310000001E-4</v>
      </c>
      <c r="S336" s="355">
        <v>7.5761063835999998E-4</v>
      </c>
      <c r="T336" s="355">
        <v>7.5761063835999998E-4</v>
      </c>
      <c r="U336" s="355">
        <v>5.8839875795900004E-3</v>
      </c>
      <c r="V336" s="355">
        <v>5.8839875795900004E-3</v>
      </c>
      <c r="W336" s="401" t="s">
        <v>1380</v>
      </c>
      <c r="X336" s="401" t="s">
        <v>1380</v>
      </c>
      <c r="Y336" s="355">
        <v>0</v>
      </c>
      <c r="Z336" s="355">
        <v>0</v>
      </c>
      <c r="AA336" s="355">
        <v>1.7762408142410001E-2</v>
      </c>
      <c r="AB336" s="355">
        <v>1.7762408142410001E-2</v>
      </c>
      <c r="AC336" s="355">
        <v>0</v>
      </c>
      <c r="AD336" s="355">
        <v>0</v>
      </c>
      <c r="AE336" s="356">
        <v>4.8543233145799999E-3</v>
      </c>
      <c r="AF336" s="356">
        <v>4.8543233145799999E-3</v>
      </c>
      <c r="AG336" s="360">
        <v>299</v>
      </c>
      <c r="AH336" s="358">
        <v>66</v>
      </c>
      <c r="AI336" s="202" t="s">
        <v>2481</v>
      </c>
      <c r="AJ336" s="361"/>
    </row>
    <row r="337" spans="2:36" x14ac:dyDescent="0.2">
      <c r="B337" s="283">
        <v>41600</v>
      </c>
      <c r="C337" s="401" t="s">
        <v>1380</v>
      </c>
      <c r="D337" s="401" t="s">
        <v>1380</v>
      </c>
      <c r="E337" s="355">
        <v>5.9133384917559997E-2</v>
      </c>
      <c r="F337" s="355">
        <v>5.9133384917559997E-2</v>
      </c>
      <c r="G337" s="355">
        <v>0.20033795732306001</v>
      </c>
      <c r="H337" s="355">
        <v>0.20033795732306001</v>
      </c>
      <c r="I337" s="355">
        <v>0.10853923460397</v>
      </c>
      <c r="J337" s="355">
        <v>0.10853923460397</v>
      </c>
      <c r="K337" s="355">
        <v>0.11356914927178</v>
      </c>
      <c r="L337" s="355">
        <v>0.11356914927178</v>
      </c>
      <c r="M337" s="401" t="s">
        <v>1380</v>
      </c>
      <c r="N337" s="401" t="s">
        <v>1380</v>
      </c>
      <c r="O337" s="355">
        <v>2.7776124437E-4</v>
      </c>
      <c r="P337" s="355">
        <v>2.7776124437E-4</v>
      </c>
      <c r="Q337" s="355">
        <v>9.775219082799999E-4</v>
      </c>
      <c r="R337" s="355">
        <v>9.775219082799999E-4</v>
      </c>
      <c r="S337" s="355">
        <v>1.6575348773E-3</v>
      </c>
      <c r="T337" s="355">
        <v>1.6575348773E-3</v>
      </c>
      <c r="U337" s="355">
        <v>9.1152807815000003E-4</v>
      </c>
      <c r="V337" s="355">
        <v>9.1152807815000003E-4</v>
      </c>
      <c r="W337" s="401" t="s">
        <v>1380</v>
      </c>
      <c r="X337" s="401" t="s">
        <v>1380</v>
      </c>
      <c r="Y337" s="355">
        <v>2.3609705771500001E-3</v>
      </c>
      <c r="Z337" s="355">
        <v>2.3609705771500001E-3</v>
      </c>
      <c r="AA337" s="355">
        <v>8.4784060989500001E-3</v>
      </c>
      <c r="AB337" s="355">
        <v>8.4784060989500001E-3</v>
      </c>
      <c r="AC337" s="355">
        <v>1.3896504526799999E-3</v>
      </c>
      <c r="AD337" s="355">
        <v>1.3896504526799999E-3</v>
      </c>
      <c r="AE337" s="356">
        <v>3.7212898860699999E-3</v>
      </c>
      <c r="AF337" s="356">
        <v>3.7212898860699999E-3</v>
      </c>
      <c r="AG337" s="360">
        <v>212</v>
      </c>
      <c r="AH337" s="358">
        <v>2</v>
      </c>
      <c r="AI337" s="202" t="s">
        <v>2481</v>
      </c>
      <c r="AJ337" s="361"/>
    </row>
    <row r="338" spans="2:36" x14ac:dyDescent="0.2">
      <c r="B338" s="283">
        <v>41601</v>
      </c>
      <c r="C338" s="401" t="s">
        <v>1380</v>
      </c>
      <c r="D338" s="401" t="s">
        <v>1380</v>
      </c>
      <c r="E338" s="355">
        <v>0.29312408652923999</v>
      </c>
      <c r="F338" s="355">
        <v>0.29312408652923999</v>
      </c>
      <c r="G338" s="355">
        <v>9.1798640311240007E-2</v>
      </c>
      <c r="H338" s="355">
        <v>9.1798640311240007E-2</v>
      </c>
      <c r="I338" s="355">
        <v>6.0098196384399998E-2</v>
      </c>
      <c r="J338" s="355">
        <v>6.0098196384399998E-2</v>
      </c>
      <c r="K338" s="355">
        <v>0.16336623694628999</v>
      </c>
      <c r="L338" s="355">
        <v>0.16336623694628999</v>
      </c>
      <c r="M338" s="401" t="s">
        <v>1380</v>
      </c>
      <c r="N338" s="401" t="s">
        <v>1380</v>
      </c>
      <c r="O338" s="355">
        <v>5.9421066206400003E-3</v>
      </c>
      <c r="P338" s="355">
        <v>5.9421066206400003E-3</v>
      </c>
      <c r="Q338" s="355">
        <v>9.3331237474000004E-4</v>
      </c>
      <c r="R338" s="355">
        <v>9.3331237474000004E-4</v>
      </c>
      <c r="S338" s="355">
        <v>1.05898061605E-3</v>
      </c>
      <c r="T338" s="355">
        <v>1.05898061605E-3</v>
      </c>
      <c r="U338" s="355">
        <v>3.00710293823E-3</v>
      </c>
      <c r="V338" s="355">
        <v>3.00710293823E-3</v>
      </c>
      <c r="W338" s="401" t="s">
        <v>1380</v>
      </c>
      <c r="X338" s="401" t="s">
        <v>1380</v>
      </c>
      <c r="Y338" s="355">
        <v>0</v>
      </c>
      <c r="Z338" s="355">
        <v>0</v>
      </c>
      <c r="AA338" s="355">
        <v>6.9408967658300003E-3</v>
      </c>
      <c r="AB338" s="355">
        <v>6.9408967658300003E-3</v>
      </c>
      <c r="AC338" s="355">
        <v>6.7850101921699997E-3</v>
      </c>
      <c r="AD338" s="355">
        <v>6.7850101921699997E-3</v>
      </c>
      <c r="AE338" s="356">
        <v>4.0730135333099998E-3</v>
      </c>
      <c r="AF338" s="356">
        <v>4.0730135333099998E-3</v>
      </c>
      <c r="AG338" s="360">
        <v>217</v>
      </c>
      <c r="AH338" s="358">
        <v>17</v>
      </c>
      <c r="AI338" s="202" t="s">
        <v>2481</v>
      </c>
      <c r="AJ338" s="361"/>
    </row>
    <row r="339" spans="2:36" x14ac:dyDescent="0.2">
      <c r="B339" s="283">
        <v>41602</v>
      </c>
      <c r="C339" s="401" t="s">
        <v>1380</v>
      </c>
      <c r="D339" s="401" t="s">
        <v>1380</v>
      </c>
      <c r="E339" s="355">
        <v>2.2968209564250001E-2</v>
      </c>
      <c r="F339" s="355">
        <v>2.2968209564250001E-2</v>
      </c>
      <c r="G339" s="355">
        <v>0.97504617440170005</v>
      </c>
      <c r="H339" s="355">
        <v>0.97504617440170005</v>
      </c>
      <c r="I339" s="355">
        <v>0.1056385485687</v>
      </c>
      <c r="J339" s="355">
        <v>0.1056385485687</v>
      </c>
      <c r="K339" s="355">
        <v>0.30967790437143999</v>
      </c>
      <c r="L339" s="355">
        <v>0.30967790437143999</v>
      </c>
      <c r="M339" s="401" t="s">
        <v>1380</v>
      </c>
      <c r="N339" s="401" t="s">
        <v>1380</v>
      </c>
      <c r="O339" s="355">
        <v>1.4218730367000001E-4</v>
      </c>
      <c r="P339" s="355">
        <v>1.4218730367000001E-4</v>
      </c>
      <c r="Q339" s="355">
        <v>1.210358784926E-2</v>
      </c>
      <c r="R339" s="355">
        <v>1.210358784926E-2</v>
      </c>
      <c r="S339" s="355">
        <v>6.655253674E-4</v>
      </c>
      <c r="T339" s="355">
        <v>6.655253674E-4</v>
      </c>
      <c r="U339" s="355">
        <v>3.57898947917E-3</v>
      </c>
      <c r="V339" s="355">
        <v>3.57898947917E-3</v>
      </c>
      <c r="W339" s="401" t="s">
        <v>1380</v>
      </c>
      <c r="X339" s="401" t="s">
        <v>1380</v>
      </c>
      <c r="Y339" s="355">
        <v>0</v>
      </c>
      <c r="Z339" s="355">
        <v>0</v>
      </c>
      <c r="AA339" s="355">
        <v>0</v>
      </c>
      <c r="AB339" s="355">
        <v>0</v>
      </c>
      <c r="AC339" s="355">
        <v>2.6495443871899999E-3</v>
      </c>
      <c r="AD339" s="355">
        <v>2.6495443871899999E-3</v>
      </c>
      <c r="AE339" s="356">
        <v>8.4977507139000002E-4</v>
      </c>
      <c r="AF339" s="356">
        <v>8.4977507139000002E-4</v>
      </c>
      <c r="AG339" s="360">
        <v>128</v>
      </c>
      <c r="AH339" s="358">
        <v>10</v>
      </c>
      <c r="AI339" s="202" t="s">
        <v>2481</v>
      </c>
      <c r="AJ339" s="361"/>
    </row>
    <row r="340" spans="2:36" x14ac:dyDescent="0.2">
      <c r="B340" s="283">
        <v>41603</v>
      </c>
      <c r="C340" s="401" t="s">
        <v>1380</v>
      </c>
      <c r="D340" s="401" t="s">
        <v>1380</v>
      </c>
      <c r="E340" s="355">
        <v>6.3587484871900002E-3</v>
      </c>
      <c r="F340" s="355">
        <v>6.3587484871900002E-3</v>
      </c>
      <c r="G340" s="355">
        <v>0.10927123040044</v>
      </c>
      <c r="H340" s="355">
        <v>0.10927123040044</v>
      </c>
      <c r="I340" s="355">
        <v>1.4503430176339999E-2</v>
      </c>
      <c r="J340" s="355">
        <v>1.4503430176339999E-2</v>
      </c>
      <c r="K340" s="355">
        <v>3.709610513047E-2</v>
      </c>
      <c r="L340" s="355">
        <v>3.709610513047E-2</v>
      </c>
      <c r="M340" s="401" t="s">
        <v>1380</v>
      </c>
      <c r="N340" s="401" t="s">
        <v>1380</v>
      </c>
      <c r="O340" s="355">
        <v>8.59737185E-5</v>
      </c>
      <c r="P340" s="355">
        <v>8.59737185E-5</v>
      </c>
      <c r="Q340" s="355">
        <v>6.2384563995999997E-4</v>
      </c>
      <c r="R340" s="355">
        <v>6.2384563995999997E-4</v>
      </c>
      <c r="S340" s="355">
        <v>1.3394221231E-4</v>
      </c>
      <c r="T340" s="355">
        <v>1.3394221231E-4</v>
      </c>
      <c r="U340" s="355">
        <v>2.4835448373999999E-4</v>
      </c>
      <c r="V340" s="355">
        <v>2.4835448373999999E-4</v>
      </c>
      <c r="W340" s="401" t="s">
        <v>1380</v>
      </c>
      <c r="X340" s="401" t="s">
        <v>1380</v>
      </c>
      <c r="Y340" s="355">
        <v>0</v>
      </c>
      <c r="Z340" s="355">
        <v>0</v>
      </c>
      <c r="AA340" s="355">
        <v>8.5962981884000003E-4</v>
      </c>
      <c r="AB340" s="355">
        <v>8.5962981884000003E-4</v>
      </c>
      <c r="AC340" s="355">
        <v>2.084894248438E-2</v>
      </c>
      <c r="AD340" s="355">
        <v>2.084894248438E-2</v>
      </c>
      <c r="AE340" s="356">
        <v>6.9217065846199997E-3</v>
      </c>
      <c r="AF340" s="356">
        <v>6.9217065846199997E-3</v>
      </c>
      <c r="AG340" s="360">
        <v>226</v>
      </c>
      <c r="AH340" s="358">
        <v>23</v>
      </c>
      <c r="AI340" s="202" t="s">
        <v>2481</v>
      </c>
      <c r="AJ340" s="361"/>
    </row>
    <row r="341" spans="2:36" x14ac:dyDescent="0.2">
      <c r="B341" s="283">
        <v>41604</v>
      </c>
      <c r="C341" s="401" t="s">
        <v>1380</v>
      </c>
      <c r="D341" s="401" t="s">
        <v>1380</v>
      </c>
      <c r="E341" s="355">
        <v>5.7503190947599996E-3</v>
      </c>
      <c r="F341" s="355">
        <v>5.7503190947599996E-3</v>
      </c>
      <c r="G341" s="355">
        <v>0.32219416827130998</v>
      </c>
      <c r="H341" s="355">
        <v>0.32219416827130998</v>
      </c>
      <c r="I341" s="355">
        <v>4.7695984663620003E-2</v>
      </c>
      <c r="J341" s="355">
        <v>4.7695984663620003E-2</v>
      </c>
      <c r="K341" s="355">
        <v>0.1056849012556</v>
      </c>
      <c r="L341" s="355">
        <v>0.1056849012556</v>
      </c>
      <c r="M341" s="401" t="s">
        <v>1380</v>
      </c>
      <c r="N341" s="401" t="s">
        <v>1380</v>
      </c>
      <c r="O341" s="355">
        <v>7.6053674050000005E-5</v>
      </c>
      <c r="P341" s="355">
        <v>7.6053674050000005E-5</v>
      </c>
      <c r="Q341" s="355">
        <v>2.7802884426500001E-3</v>
      </c>
      <c r="R341" s="355">
        <v>2.7802884426500001E-3</v>
      </c>
      <c r="S341" s="355">
        <v>4.6042635479999998E-4</v>
      </c>
      <c r="T341" s="355">
        <v>4.6042635479999998E-4</v>
      </c>
      <c r="U341" s="355">
        <v>9.3837721153000001E-4</v>
      </c>
      <c r="V341" s="355">
        <v>9.3837721153000001E-4</v>
      </c>
      <c r="W341" s="401" t="s">
        <v>1380</v>
      </c>
      <c r="X341" s="401" t="s">
        <v>1380</v>
      </c>
      <c r="Y341" s="355">
        <v>0</v>
      </c>
      <c r="Z341" s="355">
        <v>0</v>
      </c>
      <c r="AA341" s="355">
        <v>1.815046960349E-2</v>
      </c>
      <c r="AB341" s="355">
        <v>1.815046960349E-2</v>
      </c>
      <c r="AC341" s="355">
        <v>7.7100485959099999E-3</v>
      </c>
      <c r="AD341" s="355">
        <v>7.7100485959099999E-3</v>
      </c>
      <c r="AE341" s="356">
        <v>7.4331825754500001E-3</v>
      </c>
      <c r="AF341" s="356">
        <v>7.4331825754500001E-3</v>
      </c>
      <c r="AG341" s="360">
        <v>239</v>
      </c>
      <c r="AH341" s="358">
        <v>34</v>
      </c>
      <c r="AI341" s="202" t="s">
        <v>2481</v>
      </c>
      <c r="AJ341" s="361"/>
    </row>
    <row r="342" spans="2:36" x14ac:dyDescent="0.2">
      <c r="B342" s="283">
        <v>41605</v>
      </c>
      <c r="C342" s="401" t="s">
        <v>1380</v>
      </c>
      <c r="D342" s="401" t="s">
        <v>1380</v>
      </c>
      <c r="E342" s="355">
        <v>5.8359621451099998E-2</v>
      </c>
      <c r="F342" s="355">
        <v>5.8359621451099998E-2</v>
      </c>
      <c r="G342" s="355">
        <v>0.12018116084411</v>
      </c>
      <c r="H342" s="355">
        <v>0.12018116084411</v>
      </c>
      <c r="I342" s="355">
        <v>0.14585469781381</v>
      </c>
      <c r="J342" s="355">
        <v>0.14585469781381</v>
      </c>
      <c r="K342" s="355">
        <v>0.10331680769174</v>
      </c>
      <c r="L342" s="355">
        <v>0.10331680769174</v>
      </c>
      <c r="M342" s="401" t="s">
        <v>1380</v>
      </c>
      <c r="N342" s="401" t="s">
        <v>1380</v>
      </c>
      <c r="O342" s="355">
        <v>6.8778974795999999E-4</v>
      </c>
      <c r="P342" s="355">
        <v>6.8778974795999999E-4</v>
      </c>
      <c r="Q342" s="355">
        <v>5.4033874327000003E-4</v>
      </c>
      <c r="R342" s="355">
        <v>5.4033874327000003E-4</v>
      </c>
      <c r="S342" s="355">
        <v>5.6506870817000002E-4</v>
      </c>
      <c r="T342" s="355">
        <v>5.6506870817000002E-4</v>
      </c>
      <c r="U342" s="355">
        <v>6.0813287099000001E-4</v>
      </c>
      <c r="V342" s="355">
        <v>6.0813287099000001E-4</v>
      </c>
      <c r="W342" s="401" t="s">
        <v>1380</v>
      </c>
      <c r="X342" s="401" t="s">
        <v>1380</v>
      </c>
      <c r="Y342" s="355">
        <v>0</v>
      </c>
      <c r="Z342" s="355">
        <v>0</v>
      </c>
      <c r="AA342" s="355">
        <v>7.3928164420200004E-3</v>
      </c>
      <c r="AB342" s="355">
        <v>7.3928164420200004E-3</v>
      </c>
      <c r="AC342" s="355">
        <v>1.7558986894590001E-2</v>
      </c>
      <c r="AD342" s="355">
        <v>1.7558986894590001E-2</v>
      </c>
      <c r="AE342" s="356">
        <v>7.65200301247E-3</v>
      </c>
      <c r="AF342" s="356">
        <v>7.65200301247E-3</v>
      </c>
      <c r="AG342" s="360">
        <v>308</v>
      </c>
      <c r="AH342" s="358">
        <v>95</v>
      </c>
      <c r="AI342" s="202" t="s">
        <v>2481</v>
      </c>
      <c r="AJ342" s="361"/>
    </row>
    <row r="343" spans="2:36" x14ac:dyDescent="0.2">
      <c r="B343" s="283">
        <v>41606</v>
      </c>
      <c r="C343" s="401" t="s">
        <v>1380</v>
      </c>
      <c r="D343" s="401" t="s">
        <v>1380</v>
      </c>
      <c r="E343" s="355">
        <v>1.7340237684260001E-2</v>
      </c>
      <c r="F343" s="355">
        <v>1.7340237684260001E-2</v>
      </c>
      <c r="G343" s="355">
        <v>1.9209386175187599</v>
      </c>
      <c r="H343" s="355">
        <v>1.9209386175187599</v>
      </c>
      <c r="I343" s="355">
        <v>0.65177536216718002</v>
      </c>
      <c r="J343" s="355">
        <v>0.65177536216718002</v>
      </c>
      <c r="K343" s="355">
        <v>0.74105756051459004</v>
      </c>
      <c r="L343" s="355">
        <v>0.74105756051459004</v>
      </c>
      <c r="M343" s="401" t="s">
        <v>1380</v>
      </c>
      <c r="N343" s="401" t="s">
        <v>1380</v>
      </c>
      <c r="O343" s="355">
        <v>1.190405333E-4</v>
      </c>
      <c r="P343" s="355">
        <v>1.190405333E-4</v>
      </c>
      <c r="Q343" s="355">
        <v>1.1533776083620001E-2</v>
      </c>
      <c r="R343" s="355">
        <v>1.1533776083620001E-2</v>
      </c>
      <c r="S343" s="355">
        <v>3.3904122490200001E-3</v>
      </c>
      <c r="T343" s="355">
        <v>3.3904122490200001E-3</v>
      </c>
      <c r="U343" s="355">
        <v>4.2878066003200002E-3</v>
      </c>
      <c r="V343" s="355">
        <v>4.2878066003200002E-3</v>
      </c>
      <c r="W343" s="401" t="s">
        <v>1380</v>
      </c>
      <c r="X343" s="401" t="s">
        <v>1380</v>
      </c>
      <c r="Y343" s="355">
        <v>8.2270235237300003E-3</v>
      </c>
      <c r="Z343" s="355">
        <v>8.2270235237300003E-3</v>
      </c>
      <c r="AA343" s="355">
        <v>1.8204503477819999E-2</v>
      </c>
      <c r="AB343" s="355">
        <v>1.8204503477819999E-2</v>
      </c>
      <c r="AC343" s="355">
        <v>3.811493078955E-2</v>
      </c>
      <c r="AD343" s="355">
        <v>3.811493078955E-2</v>
      </c>
      <c r="AE343" s="356">
        <v>2.0539587033480002E-2</v>
      </c>
      <c r="AF343" s="356">
        <v>2.0539587033480002E-2</v>
      </c>
      <c r="AG343" s="360">
        <v>299</v>
      </c>
      <c r="AH343" s="358">
        <v>66</v>
      </c>
      <c r="AI343" s="202" t="s">
        <v>2481</v>
      </c>
      <c r="AJ343" s="361"/>
    </row>
    <row r="344" spans="2:36" x14ac:dyDescent="0.2">
      <c r="B344" s="283">
        <v>41607</v>
      </c>
      <c r="C344" s="401" t="s">
        <v>1380</v>
      </c>
      <c r="D344" s="401" t="s">
        <v>1380</v>
      </c>
      <c r="E344" s="355">
        <v>0</v>
      </c>
      <c r="F344" s="355">
        <v>0</v>
      </c>
      <c r="G344" s="355">
        <v>6.0051283058909999E-2</v>
      </c>
      <c r="H344" s="355">
        <v>6.0051283058909999E-2</v>
      </c>
      <c r="I344" s="355">
        <v>2.4398411110509999E-2</v>
      </c>
      <c r="J344" s="355">
        <v>2.4398411110509999E-2</v>
      </c>
      <c r="K344" s="355">
        <v>2.4236712699509999E-2</v>
      </c>
      <c r="L344" s="355">
        <v>2.4236712699509999E-2</v>
      </c>
      <c r="M344" s="401" t="s">
        <v>1380</v>
      </c>
      <c r="N344" s="401" t="s">
        <v>1380</v>
      </c>
      <c r="O344" s="355">
        <v>0</v>
      </c>
      <c r="P344" s="355">
        <v>0</v>
      </c>
      <c r="Q344" s="355">
        <v>2.5543286046000001E-4</v>
      </c>
      <c r="R344" s="355">
        <v>2.5543286046000001E-4</v>
      </c>
      <c r="S344" s="355">
        <v>2.4695595394E-4</v>
      </c>
      <c r="T344" s="355">
        <v>2.4695595394E-4</v>
      </c>
      <c r="U344" s="355">
        <v>1.4901269023999999E-4</v>
      </c>
      <c r="V344" s="355">
        <v>1.4901269023999999E-4</v>
      </c>
      <c r="W344" s="401" t="s">
        <v>1380</v>
      </c>
      <c r="X344" s="401" t="s">
        <v>1380</v>
      </c>
      <c r="Y344" s="355">
        <v>0</v>
      </c>
      <c r="Z344" s="355">
        <v>0</v>
      </c>
      <c r="AA344" s="355">
        <v>0</v>
      </c>
      <c r="AB344" s="355">
        <v>0</v>
      </c>
      <c r="AC344" s="355">
        <v>1.2933794875899999E-3</v>
      </c>
      <c r="AD344" s="355">
        <v>1.2933794875899999E-3</v>
      </c>
      <c r="AE344" s="356">
        <v>4.1481911068000002E-4</v>
      </c>
      <c r="AF344" s="356">
        <v>4.1481911068000002E-4</v>
      </c>
      <c r="AG344" s="360">
        <v>216</v>
      </c>
      <c r="AH344" s="358">
        <v>29</v>
      </c>
      <c r="AI344" s="202" t="s">
        <v>2481</v>
      </c>
      <c r="AJ344" s="361"/>
    </row>
    <row r="345" spans="2:36" x14ac:dyDescent="0.2">
      <c r="B345" s="283">
        <v>41608</v>
      </c>
      <c r="C345" s="401" t="s">
        <v>1380</v>
      </c>
      <c r="D345" s="401" t="s">
        <v>1380</v>
      </c>
      <c r="E345" s="355">
        <v>1.509169427746E-2</v>
      </c>
      <c r="F345" s="355">
        <v>1.509169427746E-2</v>
      </c>
      <c r="G345" s="355">
        <v>9.6720635045389997E-2</v>
      </c>
      <c r="H345" s="355">
        <v>9.6720635045389997E-2</v>
      </c>
      <c r="I345" s="355">
        <v>1.3938361468170001E-2</v>
      </c>
      <c r="J345" s="355">
        <v>1.3938361468170001E-2</v>
      </c>
      <c r="K345" s="355">
        <v>3.7030324753690003E-2</v>
      </c>
      <c r="L345" s="355">
        <v>3.7030324753690003E-2</v>
      </c>
      <c r="M345" s="401" t="s">
        <v>1380</v>
      </c>
      <c r="N345" s="401" t="s">
        <v>1380</v>
      </c>
      <c r="O345" s="355">
        <v>5.290690369E-5</v>
      </c>
      <c r="P345" s="355">
        <v>5.290690369E-5</v>
      </c>
      <c r="Q345" s="355">
        <v>4.7451565999899999E-3</v>
      </c>
      <c r="R345" s="355">
        <v>4.7451565999899999E-3</v>
      </c>
      <c r="S345" s="355">
        <v>8.3713882689999994E-5</v>
      </c>
      <c r="T345" s="355">
        <v>8.3713882689999994E-5</v>
      </c>
      <c r="U345" s="355">
        <v>1.34514158219E-3</v>
      </c>
      <c r="V345" s="355">
        <v>1.34514158219E-3</v>
      </c>
      <c r="W345" s="401" t="s">
        <v>1380</v>
      </c>
      <c r="X345" s="401" t="s">
        <v>1380</v>
      </c>
      <c r="Y345" s="355">
        <v>5.290690369E-5</v>
      </c>
      <c r="Z345" s="355">
        <v>5.290690369E-5</v>
      </c>
      <c r="AA345" s="355">
        <v>4.5535819546499998E-3</v>
      </c>
      <c r="AB345" s="355">
        <v>4.5535819546499998E-3</v>
      </c>
      <c r="AC345" s="355">
        <v>1.039726423031E-2</v>
      </c>
      <c r="AD345" s="355">
        <v>1.039726423031E-2</v>
      </c>
      <c r="AE345" s="356">
        <v>4.6005990041699998E-3</v>
      </c>
      <c r="AF345" s="356">
        <v>4.6005990041699998E-3</v>
      </c>
      <c r="AG345" s="360">
        <v>116</v>
      </c>
      <c r="AH345" s="358">
        <v>12</v>
      </c>
      <c r="AI345" s="202" t="s">
        <v>2481</v>
      </c>
      <c r="AJ345" s="361"/>
    </row>
    <row r="346" spans="2:36" x14ac:dyDescent="0.2">
      <c r="B346" s="283">
        <v>41609</v>
      </c>
      <c r="C346" s="401" t="s">
        <v>1380</v>
      </c>
      <c r="D346" s="401" t="s">
        <v>1380</v>
      </c>
      <c r="E346" s="355">
        <v>4.5301536283999999E-4</v>
      </c>
      <c r="F346" s="355">
        <v>4.5301536283999999E-4</v>
      </c>
      <c r="G346" s="355">
        <v>4.6773686485640002E-2</v>
      </c>
      <c r="H346" s="355">
        <v>4.6773686485640002E-2</v>
      </c>
      <c r="I346" s="355">
        <v>4.8215010736310002E-2</v>
      </c>
      <c r="J346" s="355">
        <v>4.8215010736310002E-2</v>
      </c>
      <c r="K346" s="355">
        <v>2.8430547333009999E-2</v>
      </c>
      <c r="L346" s="355">
        <v>2.8430547333009999E-2</v>
      </c>
      <c r="M346" s="401" t="s">
        <v>1380</v>
      </c>
      <c r="N346" s="401" t="s">
        <v>1380</v>
      </c>
      <c r="O346" s="355">
        <v>3.3066814800000002E-6</v>
      </c>
      <c r="P346" s="355">
        <v>3.3066814800000002E-6</v>
      </c>
      <c r="Q346" s="355">
        <v>3.3402758675000002E-4</v>
      </c>
      <c r="R346" s="355">
        <v>3.3402758675000002E-4</v>
      </c>
      <c r="S346" s="355">
        <v>3.8089816625E-4</v>
      </c>
      <c r="T346" s="355">
        <v>3.8089816625E-4</v>
      </c>
      <c r="U346" s="355">
        <v>2.1479306702E-4</v>
      </c>
      <c r="V346" s="355">
        <v>2.1479306702E-4</v>
      </c>
      <c r="W346" s="401" t="s">
        <v>1380</v>
      </c>
      <c r="X346" s="401" t="s">
        <v>1380</v>
      </c>
      <c r="Y346" s="355">
        <v>0</v>
      </c>
      <c r="Z346" s="355">
        <v>0</v>
      </c>
      <c r="AA346" s="355">
        <v>3.7627225213199998E-3</v>
      </c>
      <c r="AB346" s="355">
        <v>3.7627225213199998E-3</v>
      </c>
      <c r="AC346" s="355">
        <v>0</v>
      </c>
      <c r="AD346" s="355">
        <v>0</v>
      </c>
      <c r="AE346" s="356">
        <v>1.02832180834E-3</v>
      </c>
      <c r="AF346" s="356">
        <v>1.02832180834E-3</v>
      </c>
      <c r="AG346" s="360">
        <v>85</v>
      </c>
      <c r="AH346" s="358">
        <v>11</v>
      </c>
      <c r="AI346" s="202" t="s">
        <v>2481</v>
      </c>
      <c r="AJ346" s="361"/>
    </row>
    <row r="347" spans="2:36" x14ac:dyDescent="0.2">
      <c r="B347" s="283">
        <v>41610</v>
      </c>
      <c r="C347" s="401" t="s">
        <v>1380</v>
      </c>
      <c r="D347" s="401" t="s">
        <v>1380</v>
      </c>
      <c r="E347" s="355">
        <v>9.1330542494200001E-3</v>
      </c>
      <c r="F347" s="355">
        <v>9.1330542494200001E-3</v>
      </c>
      <c r="G347" s="355">
        <v>4.8036114276729998E-2</v>
      </c>
      <c r="H347" s="355">
        <v>4.8036114276729998E-2</v>
      </c>
      <c r="I347" s="355">
        <v>0.74304023707772004</v>
      </c>
      <c r="J347" s="355">
        <v>0.74304023707772004</v>
      </c>
      <c r="K347" s="355">
        <v>0.25514731448256001</v>
      </c>
      <c r="L347" s="355">
        <v>0.25514731448256001</v>
      </c>
      <c r="M347" s="401" t="s">
        <v>1380</v>
      </c>
      <c r="N347" s="401" t="s">
        <v>1380</v>
      </c>
      <c r="O347" s="355">
        <v>6.9440311090000005E-5</v>
      </c>
      <c r="P347" s="355">
        <v>6.9440311090000005E-5</v>
      </c>
      <c r="Q347" s="355">
        <v>4.5191967619E-4</v>
      </c>
      <c r="R347" s="355">
        <v>4.5191967619E-4</v>
      </c>
      <c r="S347" s="355">
        <v>1.4934556672209999E-2</v>
      </c>
      <c r="T347" s="355">
        <v>1.4934556672209999E-2</v>
      </c>
      <c r="U347" s="355">
        <v>4.9415829980500002E-3</v>
      </c>
      <c r="V347" s="355">
        <v>4.9415829980500002E-3</v>
      </c>
      <c r="W347" s="401" t="s">
        <v>1380</v>
      </c>
      <c r="X347" s="401" t="s">
        <v>1380</v>
      </c>
      <c r="Y347" s="355">
        <v>0</v>
      </c>
      <c r="Z347" s="355">
        <v>0</v>
      </c>
      <c r="AA347" s="355">
        <v>9.3282115769999993E-3</v>
      </c>
      <c r="AB347" s="355">
        <v>9.3282115769999993E-3</v>
      </c>
      <c r="AC347" s="355">
        <v>1.709856053979E-2</v>
      </c>
      <c r="AD347" s="355">
        <v>1.709856053979E-2</v>
      </c>
      <c r="AE347" s="356">
        <v>8.03326070643E-3</v>
      </c>
      <c r="AF347" s="356">
        <v>8.03326070643E-3</v>
      </c>
      <c r="AG347" s="360">
        <v>256</v>
      </c>
      <c r="AH347" s="358">
        <v>44</v>
      </c>
      <c r="AI347" s="202" t="s">
        <v>2481</v>
      </c>
      <c r="AJ347" s="361"/>
    </row>
    <row r="348" spans="2:36" x14ac:dyDescent="0.2">
      <c r="B348" s="283">
        <v>41611</v>
      </c>
      <c r="C348" s="401" t="s">
        <v>1380</v>
      </c>
      <c r="D348" s="401" t="s">
        <v>1380</v>
      </c>
      <c r="E348" s="355">
        <v>0.50849155804218005</v>
      </c>
      <c r="F348" s="355">
        <v>0.50849155804218005</v>
      </c>
      <c r="G348" s="355">
        <v>9.4726293865680003E-2</v>
      </c>
      <c r="H348" s="355">
        <v>9.4726293865680003E-2</v>
      </c>
      <c r="I348" s="355">
        <v>0.1436865082521</v>
      </c>
      <c r="J348" s="355">
        <v>0.1436865082521</v>
      </c>
      <c r="K348" s="355">
        <v>0.27841074609714</v>
      </c>
      <c r="L348" s="355">
        <v>0.27841074609714</v>
      </c>
      <c r="M348" s="401" t="s">
        <v>1380</v>
      </c>
      <c r="N348" s="401" t="s">
        <v>1380</v>
      </c>
      <c r="O348" s="355">
        <v>1.793544035077E-2</v>
      </c>
      <c r="P348" s="355">
        <v>1.793544035077E-2</v>
      </c>
      <c r="Q348" s="355">
        <v>4.2735882422E-4</v>
      </c>
      <c r="R348" s="355">
        <v>4.2735882422E-4</v>
      </c>
      <c r="S348" s="355">
        <v>6.3203981432000003E-4</v>
      </c>
      <c r="T348" s="355">
        <v>6.3203981432000003E-4</v>
      </c>
      <c r="U348" s="355">
        <v>7.60098965906E-3</v>
      </c>
      <c r="V348" s="355">
        <v>7.60098965906E-3</v>
      </c>
      <c r="W348" s="401" t="s">
        <v>1380</v>
      </c>
      <c r="X348" s="401" t="s">
        <v>1380</v>
      </c>
      <c r="Y348" s="355">
        <v>0</v>
      </c>
      <c r="Z348" s="355">
        <v>0</v>
      </c>
      <c r="AA348" s="355">
        <v>1.9186937556490001E-2</v>
      </c>
      <c r="AB348" s="355">
        <v>1.9186937556490001E-2</v>
      </c>
      <c r="AC348" s="355">
        <v>1.0108451335029999E-2</v>
      </c>
      <c r="AD348" s="355">
        <v>1.0108451335029999E-2</v>
      </c>
      <c r="AE348" s="356">
        <v>8.4856686038299999E-3</v>
      </c>
      <c r="AF348" s="356">
        <v>8.4856686038299999E-3</v>
      </c>
      <c r="AG348" s="360">
        <v>316</v>
      </c>
      <c r="AH348" s="358">
        <v>105</v>
      </c>
      <c r="AI348" s="202" t="s">
        <v>2481</v>
      </c>
      <c r="AJ348" s="361"/>
    </row>
    <row r="349" spans="2:36" x14ac:dyDescent="0.2">
      <c r="B349" s="283">
        <v>41612</v>
      </c>
      <c r="C349" s="401" t="s">
        <v>1380</v>
      </c>
      <c r="D349" s="401" t="s">
        <v>1380</v>
      </c>
      <c r="E349" s="355">
        <v>2.625835763744E-2</v>
      </c>
      <c r="F349" s="355">
        <v>2.625835763744E-2</v>
      </c>
      <c r="G349" s="355">
        <v>4.3871035878492499</v>
      </c>
      <c r="H349" s="355">
        <v>4.3871035878492499</v>
      </c>
      <c r="I349" s="355">
        <v>1.6524785587818001</v>
      </c>
      <c r="J349" s="355">
        <v>1.6524785587818001</v>
      </c>
      <c r="K349" s="355">
        <v>1.73961173468224</v>
      </c>
      <c r="L349" s="355">
        <v>1.73961173468224</v>
      </c>
      <c r="M349" s="401" t="s">
        <v>1380</v>
      </c>
      <c r="N349" s="401" t="s">
        <v>1380</v>
      </c>
      <c r="O349" s="355">
        <v>2.8437460732999998E-4</v>
      </c>
      <c r="P349" s="355">
        <v>2.8437460732999998E-4</v>
      </c>
      <c r="Q349" s="355">
        <v>6.3435768459940006E-2</v>
      </c>
      <c r="R349" s="355">
        <v>6.3435768459940006E-2</v>
      </c>
      <c r="S349" s="355">
        <v>2.5825732810400001E-2</v>
      </c>
      <c r="T349" s="355">
        <v>2.5825732810400001E-2</v>
      </c>
      <c r="U349" s="355">
        <v>2.5734894341950001E-2</v>
      </c>
      <c r="V349" s="355">
        <v>2.5734894341950001E-2</v>
      </c>
      <c r="W349" s="401" t="s">
        <v>1380</v>
      </c>
      <c r="X349" s="401" t="s">
        <v>1380</v>
      </c>
      <c r="Y349" s="355">
        <v>6.5306959241800003E-3</v>
      </c>
      <c r="Z349" s="355">
        <v>6.5306959241800003E-3</v>
      </c>
      <c r="AA349" s="355">
        <v>1.0708531457539999E-2</v>
      </c>
      <c r="AB349" s="355">
        <v>1.0708531457539999E-2</v>
      </c>
      <c r="AC349" s="355">
        <v>1.2138512990299999E-3</v>
      </c>
      <c r="AD349" s="355">
        <v>1.2138512990299999E-3</v>
      </c>
      <c r="AE349" s="356">
        <v>5.9672198930600003E-3</v>
      </c>
      <c r="AF349" s="356">
        <v>5.9672198930600003E-3</v>
      </c>
      <c r="AG349" s="360">
        <v>524</v>
      </c>
      <c r="AH349" s="358">
        <v>150</v>
      </c>
      <c r="AI349" s="202" t="s">
        <v>2481</v>
      </c>
      <c r="AJ349" s="361"/>
    </row>
    <row r="350" spans="2:36" x14ac:dyDescent="0.2">
      <c r="B350" s="283">
        <v>41613</v>
      </c>
      <c r="C350" s="401" t="s">
        <v>1380</v>
      </c>
      <c r="D350" s="401" t="s">
        <v>1380</v>
      </c>
      <c r="E350" s="355">
        <v>7.5018682750370005E-2</v>
      </c>
      <c r="F350" s="355">
        <v>7.5018682750370005E-2</v>
      </c>
      <c r="G350" s="355">
        <v>0.80667662199865997</v>
      </c>
      <c r="H350" s="355">
        <v>0.80667662199865997</v>
      </c>
      <c r="I350" s="355">
        <v>1.0924284978799499</v>
      </c>
      <c r="J350" s="355">
        <v>1.0924284978799499</v>
      </c>
      <c r="K350" s="355">
        <v>0.60128365706676001</v>
      </c>
      <c r="L350" s="355">
        <v>0.60128365706676001</v>
      </c>
      <c r="M350" s="401" t="s">
        <v>1380</v>
      </c>
      <c r="N350" s="401" t="s">
        <v>1380</v>
      </c>
      <c r="O350" s="355">
        <v>5.1584231097000005E-4</v>
      </c>
      <c r="P350" s="355">
        <v>5.1584231097000005E-4</v>
      </c>
      <c r="Q350" s="355">
        <v>1.5104923959599999E-2</v>
      </c>
      <c r="R350" s="355">
        <v>1.5104923959599999E-2</v>
      </c>
      <c r="S350" s="355">
        <v>1.7575729671130001E-2</v>
      </c>
      <c r="T350" s="355">
        <v>1.7575729671130001E-2</v>
      </c>
      <c r="U350" s="355">
        <v>9.97445304959E-3</v>
      </c>
      <c r="V350" s="355">
        <v>9.97445304959E-3</v>
      </c>
      <c r="W350" s="401" t="s">
        <v>1380</v>
      </c>
      <c r="X350" s="401" t="s">
        <v>1380</v>
      </c>
      <c r="Y350" s="355">
        <v>0</v>
      </c>
      <c r="Z350" s="355">
        <v>0</v>
      </c>
      <c r="AA350" s="355">
        <v>6.3219632962630001E-2</v>
      </c>
      <c r="AB350" s="355">
        <v>6.3219632962630001E-2</v>
      </c>
      <c r="AC350" s="355">
        <v>3.1836389587670003E-2</v>
      </c>
      <c r="AD350" s="355">
        <v>3.1836389587670003E-2</v>
      </c>
      <c r="AE350" s="356">
        <v>2.7488142751470001E-2</v>
      </c>
      <c r="AF350" s="356">
        <v>2.7488142751470001E-2</v>
      </c>
      <c r="AG350" s="360">
        <v>381</v>
      </c>
      <c r="AH350" s="358">
        <v>81</v>
      </c>
      <c r="AI350" s="202" t="s">
        <v>2481</v>
      </c>
      <c r="AJ350" s="361"/>
    </row>
    <row r="351" spans="2:36" x14ac:dyDescent="0.2">
      <c r="B351" s="283">
        <v>41614</v>
      </c>
      <c r="C351" s="401" t="s">
        <v>1380</v>
      </c>
      <c r="D351" s="401" t="s">
        <v>1380</v>
      </c>
      <c r="E351" s="355">
        <v>1.6533407399999999E-5</v>
      </c>
      <c r="F351" s="355">
        <v>1.6533407399999999E-5</v>
      </c>
      <c r="G351" s="355">
        <v>0.11569634927496</v>
      </c>
      <c r="H351" s="355">
        <v>0.11569634927496</v>
      </c>
      <c r="I351" s="355">
        <v>1.9836004503810001E-2</v>
      </c>
      <c r="J351" s="355">
        <v>1.9836004503810001E-2</v>
      </c>
      <c r="K351" s="355">
        <v>3.7987496358590001E-2</v>
      </c>
      <c r="L351" s="355">
        <v>3.7987496358590001E-2</v>
      </c>
      <c r="M351" s="401" t="s">
        <v>1380</v>
      </c>
      <c r="N351" s="401" t="s">
        <v>1380</v>
      </c>
      <c r="O351" s="355">
        <v>3.3066814800000002E-6</v>
      </c>
      <c r="P351" s="355">
        <v>3.3066814800000002E-6</v>
      </c>
      <c r="Q351" s="355">
        <v>7.2208904782E-4</v>
      </c>
      <c r="R351" s="355">
        <v>7.2208904782E-4</v>
      </c>
      <c r="S351" s="355">
        <v>1.2975651817000001E-4</v>
      </c>
      <c r="T351" s="355">
        <v>1.2975651817000001E-4</v>
      </c>
      <c r="U351" s="355">
        <v>2.4029974373E-4</v>
      </c>
      <c r="V351" s="355">
        <v>2.4029974373E-4</v>
      </c>
      <c r="W351" s="401" t="s">
        <v>1380</v>
      </c>
      <c r="X351" s="401" t="s">
        <v>1380</v>
      </c>
      <c r="Y351" s="355">
        <v>4.1002850359399996E-3</v>
      </c>
      <c r="Z351" s="355">
        <v>4.1002850359399996E-3</v>
      </c>
      <c r="AA351" s="355">
        <v>9.9815302393200002E-3</v>
      </c>
      <c r="AB351" s="355">
        <v>9.9815302393200002E-3</v>
      </c>
      <c r="AC351" s="355">
        <v>0</v>
      </c>
      <c r="AD351" s="355">
        <v>0</v>
      </c>
      <c r="AE351" s="356">
        <v>4.3925182204900002E-3</v>
      </c>
      <c r="AF351" s="356">
        <v>4.3925182204900002E-3</v>
      </c>
      <c r="AG351" s="360">
        <v>192</v>
      </c>
      <c r="AH351" s="358">
        <v>25</v>
      </c>
      <c r="AI351" s="202" t="s">
        <v>2481</v>
      </c>
      <c r="AJ351" s="361"/>
    </row>
    <row r="352" spans="2:36" x14ac:dyDescent="0.2">
      <c r="B352" s="283">
        <v>41615</v>
      </c>
      <c r="C352" s="401" t="s">
        <v>1380</v>
      </c>
      <c r="D352" s="401" t="s">
        <v>1380</v>
      </c>
      <c r="E352" s="355">
        <v>1.0019244886200001E-3</v>
      </c>
      <c r="F352" s="355">
        <v>1.0019244886200001E-3</v>
      </c>
      <c r="G352" s="355">
        <v>4.7245254843400003E-2</v>
      </c>
      <c r="H352" s="355">
        <v>4.7245254843400003E-2</v>
      </c>
      <c r="I352" s="355">
        <v>5.6552913452400003E-2</v>
      </c>
      <c r="J352" s="355">
        <v>5.6552913452400003E-2</v>
      </c>
      <c r="K352" s="355">
        <v>3.1456444664609999E-2</v>
      </c>
      <c r="L352" s="355">
        <v>3.1456444664609999E-2</v>
      </c>
      <c r="M352" s="401" t="s">
        <v>1380</v>
      </c>
      <c r="N352" s="401" t="s">
        <v>1380</v>
      </c>
      <c r="O352" s="355">
        <v>3.3066814800000002E-6</v>
      </c>
      <c r="P352" s="355">
        <v>3.3066814800000002E-6</v>
      </c>
      <c r="Q352" s="355">
        <v>3.1437890518E-4</v>
      </c>
      <c r="R352" s="355">
        <v>3.1437890518E-4</v>
      </c>
      <c r="S352" s="355">
        <v>5.5251162577000005E-4</v>
      </c>
      <c r="T352" s="355">
        <v>5.5251162577000005E-4</v>
      </c>
      <c r="U352" s="355">
        <v>2.6446396376000002E-4</v>
      </c>
      <c r="V352" s="355">
        <v>2.6446396376000002E-4</v>
      </c>
      <c r="W352" s="401" t="s">
        <v>1380</v>
      </c>
      <c r="X352" s="401" t="s">
        <v>1380</v>
      </c>
      <c r="Y352" s="355">
        <v>0</v>
      </c>
      <c r="Z352" s="355">
        <v>0</v>
      </c>
      <c r="AA352" s="355">
        <v>6.1353008213099998E-3</v>
      </c>
      <c r="AB352" s="355">
        <v>6.1353008213099998E-3</v>
      </c>
      <c r="AC352" s="355">
        <v>1.128463138685E-2</v>
      </c>
      <c r="AD352" s="355">
        <v>1.128463138685E-2</v>
      </c>
      <c r="AE352" s="356">
        <v>5.2959915586299998E-3</v>
      </c>
      <c r="AF352" s="356">
        <v>5.2959915586299998E-3</v>
      </c>
      <c r="AG352" s="360">
        <v>127</v>
      </c>
      <c r="AH352" s="358">
        <v>8</v>
      </c>
      <c r="AI352" s="202" t="s">
        <v>2481</v>
      </c>
      <c r="AJ352" s="361"/>
    </row>
    <row r="353" spans="2:36" x14ac:dyDescent="0.2">
      <c r="B353" s="283">
        <v>41616</v>
      </c>
      <c r="C353" s="401" t="s">
        <v>1380</v>
      </c>
      <c r="D353" s="401" t="s">
        <v>1380</v>
      </c>
      <c r="E353" s="355">
        <v>1.97562975748798</v>
      </c>
      <c r="F353" s="355">
        <v>1.97562975748798</v>
      </c>
      <c r="G353" s="355">
        <v>2.7994459071799999E-2</v>
      </c>
      <c r="H353" s="355">
        <v>2.7994459071799999E-2</v>
      </c>
      <c r="I353" s="355">
        <v>1.1916671201169999E-2</v>
      </c>
      <c r="J353" s="355">
        <v>1.1916671201169999E-2</v>
      </c>
      <c r="K353" s="355">
        <v>0.81354485080607997</v>
      </c>
      <c r="L353" s="355">
        <v>0.81354485080607997</v>
      </c>
      <c r="M353" s="401" t="s">
        <v>1380</v>
      </c>
      <c r="N353" s="401" t="s">
        <v>1380</v>
      </c>
      <c r="O353" s="355">
        <v>1.1900746648680001E-2</v>
      </c>
      <c r="P353" s="355">
        <v>1.1900746648680001E-2</v>
      </c>
      <c r="Q353" s="355">
        <v>3.3893975714000002E-4</v>
      </c>
      <c r="R353" s="355">
        <v>3.3893975714000002E-4</v>
      </c>
      <c r="S353" s="355">
        <v>9.6270965099999996E-5</v>
      </c>
      <c r="T353" s="355">
        <v>9.6270965099999996E-5</v>
      </c>
      <c r="U353" s="355">
        <v>4.9550075647400004E-3</v>
      </c>
      <c r="V353" s="355">
        <v>4.9550075647400004E-3</v>
      </c>
      <c r="W353" s="401" t="s">
        <v>1380</v>
      </c>
      <c r="X353" s="401" t="s">
        <v>1380</v>
      </c>
      <c r="Y353" s="355">
        <v>0</v>
      </c>
      <c r="Z353" s="355">
        <v>0</v>
      </c>
      <c r="AA353" s="355">
        <v>0</v>
      </c>
      <c r="AB353" s="355">
        <v>0</v>
      </c>
      <c r="AC353" s="355">
        <v>0</v>
      </c>
      <c r="AD353" s="355">
        <v>0</v>
      </c>
      <c r="AE353" s="355">
        <v>0</v>
      </c>
      <c r="AF353" s="355">
        <v>0</v>
      </c>
      <c r="AG353" s="360">
        <v>93</v>
      </c>
      <c r="AH353" s="358">
        <v>3</v>
      </c>
      <c r="AI353" s="202" t="s">
        <v>2481</v>
      </c>
      <c r="AJ353" s="361"/>
    </row>
    <row r="354" spans="2:36" x14ac:dyDescent="0.2">
      <c r="B354" s="283">
        <v>41617</v>
      </c>
      <c r="C354" s="401" t="s">
        <v>1380</v>
      </c>
      <c r="D354" s="401" t="s">
        <v>1380</v>
      </c>
      <c r="E354" s="355">
        <v>0</v>
      </c>
      <c r="F354" s="355">
        <v>0</v>
      </c>
      <c r="G354" s="355">
        <v>0.88227983652297004</v>
      </c>
      <c r="H354" s="355">
        <v>0.88227983652297004</v>
      </c>
      <c r="I354" s="355">
        <v>1.8534253627950002E-2</v>
      </c>
      <c r="J354" s="355">
        <v>1.8534253627950002E-2</v>
      </c>
      <c r="K354" s="355">
        <v>0.24706438287938001</v>
      </c>
      <c r="L354" s="355">
        <v>0.24706438287938001</v>
      </c>
      <c r="M354" s="401" t="s">
        <v>1380</v>
      </c>
      <c r="N354" s="401" t="s">
        <v>1380</v>
      </c>
      <c r="O354" s="355">
        <v>0</v>
      </c>
      <c r="P354" s="355">
        <v>0</v>
      </c>
      <c r="Q354" s="355">
        <v>9.1955829763800002E-3</v>
      </c>
      <c r="R354" s="355">
        <v>9.1955829763800002E-3</v>
      </c>
      <c r="S354" s="355">
        <v>1.2557082404000001E-4</v>
      </c>
      <c r="T354" s="355">
        <v>1.2557082404000001E-4</v>
      </c>
      <c r="U354" s="355">
        <v>2.5533525841599999E-3</v>
      </c>
      <c r="V354" s="355">
        <v>2.5533525841599999E-3</v>
      </c>
      <c r="W354" s="401" t="s">
        <v>1380</v>
      </c>
      <c r="X354" s="401" t="s">
        <v>1380</v>
      </c>
      <c r="Y354" s="355">
        <v>0</v>
      </c>
      <c r="Z354" s="355">
        <v>0</v>
      </c>
      <c r="AA354" s="355">
        <v>5.2943372499709998E-2</v>
      </c>
      <c r="AB354" s="355">
        <v>5.2943372499709998E-2</v>
      </c>
      <c r="AC354" s="355">
        <v>4.1396514991100001E-3</v>
      </c>
      <c r="AD354" s="355">
        <v>4.1396514991100001E-3</v>
      </c>
      <c r="AE354" s="356">
        <v>1.5796687622420001E-2</v>
      </c>
      <c r="AF354" s="356">
        <v>1.5796687622420001E-2</v>
      </c>
      <c r="AG354" s="360">
        <v>336</v>
      </c>
      <c r="AH354" s="358">
        <v>99</v>
      </c>
      <c r="AI354" s="202" t="s">
        <v>2481</v>
      </c>
      <c r="AJ354" s="361"/>
    </row>
    <row r="355" spans="2:36" x14ac:dyDescent="0.2">
      <c r="B355" s="283">
        <v>41618</v>
      </c>
      <c r="C355" s="401" t="s">
        <v>1380</v>
      </c>
      <c r="D355" s="401" t="s">
        <v>1380</v>
      </c>
      <c r="E355" s="355">
        <v>7.5924713476049996E-2</v>
      </c>
      <c r="F355" s="355">
        <v>7.5924713476049996E-2</v>
      </c>
      <c r="G355" s="355">
        <v>0.28701320391402002</v>
      </c>
      <c r="H355" s="355">
        <v>0.28701320391402002</v>
      </c>
      <c r="I355" s="355">
        <v>2.1418196886680001E-2</v>
      </c>
      <c r="J355" s="355">
        <v>2.1418196886680001E-2</v>
      </c>
      <c r="K355" s="355">
        <v>0.11613189905262999</v>
      </c>
      <c r="L355" s="355">
        <v>0.11613189905262999</v>
      </c>
      <c r="M355" s="401" t="s">
        <v>1380</v>
      </c>
      <c r="N355" s="401" t="s">
        <v>1380</v>
      </c>
      <c r="O355" s="355">
        <v>6.6133629612000005E-4</v>
      </c>
      <c r="P355" s="355">
        <v>6.6133629612000005E-4</v>
      </c>
      <c r="Q355" s="355">
        <v>1.41961724368E-3</v>
      </c>
      <c r="R355" s="355">
        <v>1.41961724368E-3</v>
      </c>
      <c r="S355" s="355">
        <v>1.3394221231E-4</v>
      </c>
      <c r="T355" s="355">
        <v>1.3394221231E-4</v>
      </c>
      <c r="U355" s="355">
        <v>6.9941992446999996E-4</v>
      </c>
      <c r="V355" s="355">
        <v>6.9941992446999996E-4</v>
      </c>
      <c r="W355" s="401" t="s">
        <v>1380</v>
      </c>
      <c r="X355" s="401" t="s">
        <v>1380</v>
      </c>
      <c r="Y355" s="355">
        <v>4.8872752283299998E-3</v>
      </c>
      <c r="Z355" s="355">
        <v>4.8872752283299998E-3</v>
      </c>
      <c r="AA355" s="355">
        <v>0</v>
      </c>
      <c r="AB355" s="355">
        <v>0</v>
      </c>
      <c r="AC355" s="355">
        <v>6.1487846837100001E-3</v>
      </c>
      <c r="AD355" s="355">
        <v>6.1487846837100001E-3</v>
      </c>
      <c r="AE355" s="356">
        <v>3.9562198031199997E-3</v>
      </c>
      <c r="AF355" s="356">
        <v>3.9562198031199997E-3</v>
      </c>
      <c r="AG355" s="360">
        <v>253</v>
      </c>
      <c r="AH355" s="358">
        <v>23</v>
      </c>
      <c r="AI355" s="202" t="s">
        <v>2481</v>
      </c>
      <c r="AJ355" s="361"/>
    </row>
    <row r="356" spans="2:36" x14ac:dyDescent="0.2">
      <c r="B356" s="283">
        <v>41619</v>
      </c>
      <c r="C356" s="401" t="s">
        <v>1380</v>
      </c>
      <c r="D356" s="401" t="s">
        <v>1380</v>
      </c>
      <c r="E356" s="355">
        <v>1.623580606974E-2</v>
      </c>
      <c r="F356" s="355">
        <v>1.623580606974E-2</v>
      </c>
      <c r="G356" s="355">
        <v>0.54703403151648</v>
      </c>
      <c r="H356" s="355">
        <v>0.54703403151648</v>
      </c>
      <c r="I356" s="355">
        <v>0.2169528983839</v>
      </c>
      <c r="J356" s="355">
        <v>0.2169528983839</v>
      </c>
      <c r="K356" s="355">
        <v>0.22567367831785001</v>
      </c>
      <c r="L356" s="355">
        <v>0.22567367831785001</v>
      </c>
      <c r="M356" s="401" t="s">
        <v>1380</v>
      </c>
      <c r="N356" s="401" t="s">
        <v>1380</v>
      </c>
      <c r="O356" s="355">
        <v>1.6202739254999999E-4</v>
      </c>
      <c r="P356" s="355">
        <v>1.6202739254999999E-4</v>
      </c>
      <c r="Q356" s="355">
        <v>1.1160451133729999E-2</v>
      </c>
      <c r="R356" s="355">
        <v>1.1160451133729999E-2</v>
      </c>
      <c r="S356" s="355">
        <v>2.3942170449799999E-3</v>
      </c>
      <c r="T356" s="355">
        <v>2.3942170449799999E-3</v>
      </c>
      <c r="U356" s="355">
        <v>3.8837271429999999E-3</v>
      </c>
      <c r="V356" s="355">
        <v>3.8837271429999999E-3</v>
      </c>
      <c r="W356" s="401" t="s">
        <v>1380</v>
      </c>
      <c r="X356" s="401" t="s">
        <v>1380</v>
      </c>
      <c r="Y356" s="355">
        <v>0</v>
      </c>
      <c r="Z356" s="355">
        <v>0</v>
      </c>
      <c r="AA356" s="355">
        <v>6.9556332770100001E-3</v>
      </c>
      <c r="AB356" s="355">
        <v>6.9556332770100001E-3</v>
      </c>
      <c r="AC356" s="355">
        <v>1.071537698454E-2</v>
      </c>
      <c r="AD356" s="355">
        <v>1.071537698454E-2</v>
      </c>
      <c r="AE356" s="356">
        <v>5.3376077153699996E-3</v>
      </c>
      <c r="AF356" s="356">
        <v>5.3376077153699996E-3</v>
      </c>
      <c r="AG356" s="360">
        <v>256</v>
      </c>
      <c r="AH356" s="358">
        <v>33</v>
      </c>
      <c r="AI356" s="202" t="s">
        <v>2481</v>
      </c>
      <c r="AJ356" s="361"/>
    </row>
    <row r="357" spans="2:36" x14ac:dyDescent="0.2">
      <c r="B357" s="283">
        <v>41620</v>
      </c>
      <c r="C357" s="401" t="s">
        <v>1380</v>
      </c>
      <c r="D357" s="401" t="s">
        <v>1380</v>
      </c>
      <c r="E357" s="355">
        <v>3.3000681176399999E-3</v>
      </c>
      <c r="F357" s="355">
        <v>3.3000681176399999E-3</v>
      </c>
      <c r="G357" s="355">
        <v>9.8091130585140004E-2</v>
      </c>
      <c r="H357" s="355">
        <v>9.8091130585140004E-2</v>
      </c>
      <c r="I357" s="355">
        <v>6.7515246390899997E-3</v>
      </c>
      <c r="J357" s="355">
        <v>6.7515246390899997E-3</v>
      </c>
      <c r="K357" s="355">
        <v>3.0312671582740001E-2</v>
      </c>
      <c r="L357" s="355">
        <v>3.0312671582740001E-2</v>
      </c>
      <c r="M357" s="401" t="s">
        <v>1380</v>
      </c>
      <c r="N357" s="401" t="s">
        <v>1380</v>
      </c>
      <c r="O357" s="355">
        <v>6.9440311090000005E-5</v>
      </c>
      <c r="P357" s="355">
        <v>6.9440311090000005E-5</v>
      </c>
      <c r="Q357" s="355">
        <v>7.4664989979000005E-4</v>
      </c>
      <c r="R357" s="355">
        <v>7.4664989979000005E-4</v>
      </c>
      <c r="S357" s="355">
        <v>5.0228329619999997E-5</v>
      </c>
      <c r="T357" s="355">
        <v>5.0228329619999997E-5</v>
      </c>
      <c r="U357" s="355">
        <v>2.4835448373999999E-4</v>
      </c>
      <c r="V357" s="355">
        <v>2.4835448373999999E-4</v>
      </c>
      <c r="W357" s="401" t="s">
        <v>1380</v>
      </c>
      <c r="X357" s="401" t="s">
        <v>1380</v>
      </c>
      <c r="Y357" s="355">
        <v>0</v>
      </c>
      <c r="Z357" s="355">
        <v>0</v>
      </c>
      <c r="AA357" s="355">
        <v>5.4279482846700004E-3</v>
      </c>
      <c r="AB357" s="355">
        <v>5.4279482846700004E-3</v>
      </c>
      <c r="AC357" s="355">
        <v>2.3439887153700002E-3</v>
      </c>
      <c r="AD357" s="355">
        <v>2.3439887153700002E-3</v>
      </c>
      <c r="AE357" s="356">
        <v>2.2351903536399998E-3</v>
      </c>
      <c r="AF357" s="356">
        <v>2.2351903536399998E-3</v>
      </c>
      <c r="AG357" s="360">
        <v>228</v>
      </c>
      <c r="AH357" s="358">
        <v>20</v>
      </c>
      <c r="AI357" s="202" t="s">
        <v>2481</v>
      </c>
      <c r="AJ357" s="361"/>
    </row>
    <row r="358" spans="2:36" x14ac:dyDescent="0.2">
      <c r="B358" s="283">
        <v>41621</v>
      </c>
      <c r="C358" s="401" t="s">
        <v>1380</v>
      </c>
      <c r="D358" s="401" t="s">
        <v>1380</v>
      </c>
      <c r="E358" s="355">
        <v>0.32356870292112</v>
      </c>
      <c r="F358" s="355">
        <v>0.32356870292112</v>
      </c>
      <c r="G358" s="355">
        <v>2.7134829252959999E-2</v>
      </c>
      <c r="H358" s="355">
        <v>2.7134829252959999E-2</v>
      </c>
      <c r="I358" s="355">
        <v>3.5578400143989997E-2</v>
      </c>
      <c r="J358" s="355">
        <v>3.5578400143989997E-2</v>
      </c>
      <c r="K358" s="355">
        <v>0.15019002474147999</v>
      </c>
      <c r="L358" s="355">
        <v>0.15019002474147999</v>
      </c>
      <c r="M358" s="401" t="s">
        <v>1380</v>
      </c>
      <c r="N358" s="401" t="s">
        <v>1380</v>
      </c>
      <c r="O358" s="355">
        <v>5.9090398058300004E-3</v>
      </c>
      <c r="P358" s="355">
        <v>5.9090398058300004E-3</v>
      </c>
      <c r="Q358" s="355">
        <v>1.3262860062E-4</v>
      </c>
      <c r="R358" s="355">
        <v>1.3262860062E-4</v>
      </c>
      <c r="S358" s="355">
        <v>2.2184178913E-4</v>
      </c>
      <c r="T358" s="355">
        <v>2.2184178913E-4</v>
      </c>
      <c r="U358" s="355">
        <v>2.50636660075E-3</v>
      </c>
      <c r="V358" s="355">
        <v>2.50636660075E-3</v>
      </c>
      <c r="W358" s="401" t="s">
        <v>1380</v>
      </c>
      <c r="X358" s="401" t="s">
        <v>1380</v>
      </c>
      <c r="Y358" s="355">
        <v>0</v>
      </c>
      <c r="Z358" s="355">
        <v>0</v>
      </c>
      <c r="AA358" s="355">
        <v>6.9556332770100001E-3</v>
      </c>
      <c r="AB358" s="355">
        <v>6.9556332770100001E-3</v>
      </c>
      <c r="AC358" s="355">
        <v>0</v>
      </c>
      <c r="AD358" s="355">
        <v>0</v>
      </c>
      <c r="AE358" s="356">
        <v>1.9009186431E-3</v>
      </c>
      <c r="AF358" s="356">
        <v>1.9009186431E-3</v>
      </c>
      <c r="AG358" s="360">
        <v>216</v>
      </c>
      <c r="AH358" s="358">
        <v>16</v>
      </c>
      <c r="AI358" s="202" t="s">
        <v>2481</v>
      </c>
      <c r="AJ358" s="361"/>
    </row>
    <row r="359" spans="2:36" x14ac:dyDescent="0.2">
      <c r="B359" s="283">
        <v>41622</v>
      </c>
      <c r="C359" s="401" t="s">
        <v>1380</v>
      </c>
      <c r="D359" s="401" t="s">
        <v>1380</v>
      </c>
      <c r="E359" s="355">
        <v>1.1573385182000001E-4</v>
      </c>
      <c r="F359" s="355">
        <v>1.1573385182000001E-4</v>
      </c>
      <c r="G359" s="355">
        <v>9.3468778244979997E-2</v>
      </c>
      <c r="H359" s="355">
        <v>9.3468778244979997E-2</v>
      </c>
      <c r="I359" s="355">
        <v>1.0045665923E-3</v>
      </c>
      <c r="J359" s="355">
        <v>1.0045665923E-3</v>
      </c>
      <c r="K359" s="355">
        <v>2.5913441078909999E-2</v>
      </c>
      <c r="L359" s="355">
        <v>2.5913441078909999E-2</v>
      </c>
      <c r="M359" s="401" t="s">
        <v>1380</v>
      </c>
      <c r="N359" s="401" t="s">
        <v>1380</v>
      </c>
      <c r="O359" s="355">
        <v>3.3066814800000002E-6</v>
      </c>
      <c r="P359" s="355">
        <v>3.3066814800000002E-6</v>
      </c>
      <c r="Q359" s="355">
        <v>7.9085943333000001E-4</v>
      </c>
      <c r="R359" s="355">
        <v>7.9085943333000001E-4</v>
      </c>
      <c r="S359" s="355">
        <v>1.674277654E-5</v>
      </c>
      <c r="T359" s="355">
        <v>1.674277654E-5</v>
      </c>
      <c r="U359" s="355">
        <v>2.2284780703000001E-4</v>
      </c>
      <c r="V359" s="355">
        <v>2.2284780703000001E-4</v>
      </c>
      <c r="W359" s="401" t="s">
        <v>1380</v>
      </c>
      <c r="X359" s="401" t="s">
        <v>1380</v>
      </c>
      <c r="Y359" s="355">
        <v>2.1883618038610001E-2</v>
      </c>
      <c r="Z359" s="355">
        <v>2.1883618038610001E-2</v>
      </c>
      <c r="AA359" s="355">
        <v>4.9121703899999997E-6</v>
      </c>
      <c r="AB359" s="355">
        <v>4.9121703899999997E-6</v>
      </c>
      <c r="AC359" s="355">
        <v>0</v>
      </c>
      <c r="AD359" s="355">
        <v>0</v>
      </c>
      <c r="AE359" s="356">
        <v>8.8857206911499998E-3</v>
      </c>
      <c r="AF359" s="356">
        <v>8.8857206911499998E-3</v>
      </c>
      <c r="AG359" s="360">
        <v>98</v>
      </c>
      <c r="AH359" s="358">
        <v>14</v>
      </c>
      <c r="AI359" s="202" t="s">
        <v>2481</v>
      </c>
      <c r="AJ359" s="361"/>
    </row>
    <row r="360" spans="2:36" x14ac:dyDescent="0.2">
      <c r="B360" s="283">
        <v>41623</v>
      </c>
      <c r="C360" s="401" t="s">
        <v>1380</v>
      </c>
      <c r="D360" s="401" t="s">
        <v>1380</v>
      </c>
      <c r="E360" s="355">
        <v>4.2127122062800004E-3</v>
      </c>
      <c r="F360" s="355">
        <v>4.2127122062800004E-3</v>
      </c>
      <c r="G360" s="355">
        <v>0.14382834911777001</v>
      </c>
      <c r="H360" s="355">
        <v>0.14382834911777001</v>
      </c>
      <c r="I360" s="355">
        <v>2.8169721525799999E-3</v>
      </c>
      <c r="J360" s="355">
        <v>2.8169721525799999E-3</v>
      </c>
      <c r="K360" s="355">
        <v>4.1920894398330001E-2</v>
      </c>
      <c r="L360" s="355">
        <v>4.1920894398330001E-2</v>
      </c>
      <c r="M360" s="401" t="s">
        <v>1380</v>
      </c>
      <c r="N360" s="401" t="s">
        <v>1380</v>
      </c>
      <c r="O360" s="355">
        <v>4.629354073E-5</v>
      </c>
      <c r="P360" s="355">
        <v>4.629354073E-5</v>
      </c>
      <c r="Q360" s="355">
        <v>6.7296734389000004E-4</v>
      </c>
      <c r="R360" s="355">
        <v>6.7296734389000004E-4</v>
      </c>
      <c r="S360" s="355">
        <v>2.9299858939999999E-5</v>
      </c>
      <c r="T360" s="355">
        <v>2.9299858939999999E-5</v>
      </c>
      <c r="U360" s="355">
        <v>2.1210815368000001E-4</v>
      </c>
      <c r="V360" s="355">
        <v>2.1210815368000001E-4</v>
      </c>
      <c r="W360" s="401" t="s">
        <v>1380</v>
      </c>
      <c r="X360" s="401" t="s">
        <v>1380</v>
      </c>
      <c r="Y360" s="355">
        <v>9.9068177158799994E-3</v>
      </c>
      <c r="Z360" s="355">
        <v>9.9068177158799994E-3</v>
      </c>
      <c r="AA360" s="355">
        <v>1.89609777184E-2</v>
      </c>
      <c r="AB360" s="355">
        <v>1.89609777184E-2</v>
      </c>
      <c r="AC360" s="355">
        <v>0</v>
      </c>
      <c r="AD360" s="355">
        <v>0</v>
      </c>
      <c r="AE360" s="356">
        <v>9.2038829216700008E-3</v>
      </c>
      <c r="AF360" s="356">
        <v>9.2038829216700008E-3</v>
      </c>
      <c r="AG360" s="360">
        <v>77</v>
      </c>
      <c r="AH360" s="358">
        <v>3</v>
      </c>
      <c r="AI360" s="202" t="s">
        <v>2481</v>
      </c>
      <c r="AJ360" s="361"/>
    </row>
    <row r="361" spans="2:36" x14ac:dyDescent="0.2">
      <c r="B361" s="283">
        <v>41624</v>
      </c>
      <c r="C361" s="401" t="s">
        <v>1380</v>
      </c>
      <c r="D361" s="401" t="s">
        <v>1380</v>
      </c>
      <c r="E361" s="355">
        <v>2.7544656733399999E-3</v>
      </c>
      <c r="F361" s="355">
        <v>2.7544656733399999E-3</v>
      </c>
      <c r="G361" s="355">
        <v>0.35679058435179001</v>
      </c>
      <c r="H361" s="355">
        <v>0.35679058435179001</v>
      </c>
      <c r="I361" s="355">
        <v>2.2226035854699998E-3</v>
      </c>
      <c r="J361" s="355">
        <v>2.2226035854699998E-3</v>
      </c>
      <c r="K361" s="355">
        <v>9.9339108581919994E-2</v>
      </c>
      <c r="L361" s="355">
        <v>9.9339108581919994E-2</v>
      </c>
      <c r="M361" s="401" t="s">
        <v>1380</v>
      </c>
      <c r="N361" s="401" t="s">
        <v>1380</v>
      </c>
      <c r="O361" s="355">
        <v>2.9760133330000001E-5</v>
      </c>
      <c r="P361" s="355">
        <v>2.9760133330000001E-5</v>
      </c>
      <c r="Q361" s="355">
        <v>2.6181868196599998E-3</v>
      </c>
      <c r="R361" s="355">
        <v>2.6181868196599998E-3</v>
      </c>
      <c r="S361" s="355">
        <v>2.0928470670000001E-5</v>
      </c>
      <c r="T361" s="355">
        <v>2.0928470670000001E-5</v>
      </c>
      <c r="U361" s="355">
        <v>7.3432379786000002E-4</v>
      </c>
      <c r="V361" s="355">
        <v>7.3432379786000002E-4</v>
      </c>
      <c r="W361" s="401" t="s">
        <v>1380</v>
      </c>
      <c r="X361" s="401" t="s">
        <v>1380</v>
      </c>
      <c r="Y361" s="355">
        <v>0</v>
      </c>
      <c r="Z361" s="355">
        <v>0</v>
      </c>
      <c r="AA361" s="355">
        <v>0</v>
      </c>
      <c r="AB361" s="355">
        <v>0</v>
      </c>
      <c r="AC361" s="355">
        <v>1.4758757518550001E-2</v>
      </c>
      <c r="AD361" s="355">
        <v>1.4758757518550001E-2</v>
      </c>
      <c r="AE361" s="356">
        <v>4.7335022143800004E-3</v>
      </c>
      <c r="AF361" s="356">
        <v>4.7335022143800004E-3</v>
      </c>
      <c r="AG361" s="360">
        <v>209</v>
      </c>
      <c r="AH361" s="358">
        <v>18</v>
      </c>
      <c r="AI361" s="202" t="s">
        <v>2481</v>
      </c>
      <c r="AJ361" s="361"/>
    </row>
    <row r="362" spans="2:36" x14ac:dyDescent="0.2">
      <c r="B362" s="283">
        <v>41625</v>
      </c>
      <c r="C362" s="401" t="s">
        <v>1380</v>
      </c>
      <c r="D362" s="401" t="s">
        <v>1380</v>
      </c>
      <c r="E362" s="355">
        <v>0</v>
      </c>
      <c r="F362" s="355">
        <v>0</v>
      </c>
      <c r="G362" s="355">
        <v>0.11147679490706</v>
      </c>
      <c r="H362" s="355">
        <v>0.11147679490706</v>
      </c>
      <c r="I362" s="355">
        <v>0.19592815674587</v>
      </c>
      <c r="J362" s="355">
        <v>0.19592815674587</v>
      </c>
      <c r="K362" s="355">
        <v>9.3304765855419997E-2</v>
      </c>
      <c r="L362" s="355">
        <v>9.3304765855419997E-2</v>
      </c>
      <c r="M362" s="401" t="s">
        <v>1380</v>
      </c>
      <c r="N362" s="401" t="s">
        <v>1380</v>
      </c>
      <c r="O362" s="355">
        <v>0</v>
      </c>
      <c r="P362" s="355">
        <v>0</v>
      </c>
      <c r="Q362" s="355">
        <v>3.5858843872000002E-4</v>
      </c>
      <c r="R362" s="355">
        <v>3.5858843872000002E-4</v>
      </c>
      <c r="S362" s="355">
        <v>1.35616489961E-3</v>
      </c>
      <c r="T362" s="355">
        <v>1.35616489961E-3</v>
      </c>
      <c r="U362" s="355">
        <v>5.3295529754000001E-4</v>
      </c>
      <c r="V362" s="355">
        <v>5.3295529754000001E-4</v>
      </c>
      <c r="W362" s="401" t="s">
        <v>1380</v>
      </c>
      <c r="X362" s="401" t="s">
        <v>1380</v>
      </c>
      <c r="Y362" s="355">
        <v>0</v>
      </c>
      <c r="Z362" s="355">
        <v>0</v>
      </c>
      <c r="AA362" s="355">
        <v>0</v>
      </c>
      <c r="AB362" s="355">
        <v>0</v>
      </c>
      <c r="AC362" s="355">
        <v>0</v>
      </c>
      <c r="AD362" s="355">
        <v>0</v>
      </c>
      <c r="AE362" s="356">
        <v>0</v>
      </c>
      <c r="AF362" s="356">
        <v>0</v>
      </c>
      <c r="AG362" s="360">
        <v>252</v>
      </c>
      <c r="AH362" s="358">
        <v>25</v>
      </c>
      <c r="AI362" s="202" t="s">
        <v>2481</v>
      </c>
      <c r="AJ362" s="361"/>
    </row>
    <row r="363" spans="2:36" x14ac:dyDescent="0.2">
      <c r="B363" s="283">
        <v>41626</v>
      </c>
      <c r="C363" s="401" t="s">
        <v>1380</v>
      </c>
      <c r="D363" s="401" t="s">
        <v>1380</v>
      </c>
      <c r="E363" s="355">
        <v>1.2562082944800001E-2</v>
      </c>
      <c r="F363" s="355">
        <v>1.2562082944800001E-2</v>
      </c>
      <c r="G363" s="355">
        <v>0.97302727237001996</v>
      </c>
      <c r="H363" s="355">
        <v>0.97302727237001996</v>
      </c>
      <c r="I363" s="355">
        <v>0.15491672561518999</v>
      </c>
      <c r="J363" s="355">
        <v>0.15491672561518999</v>
      </c>
      <c r="K363" s="355">
        <v>0.32070618590608002</v>
      </c>
      <c r="L363" s="355">
        <v>0.32070618590608002</v>
      </c>
      <c r="M363" s="401" t="s">
        <v>1380</v>
      </c>
      <c r="N363" s="401" t="s">
        <v>1380</v>
      </c>
      <c r="O363" s="355">
        <v>4.960022221E-5</v>
      </c>
      <c r="P363" s="355">
        <v>4.960022221E-5</v>
      </c>
      <c r="Q363" s="355">
        <v>1.8656423154010001E-2</v>
      </c>
      <c r="R363" s="355">
        <v>1.8656423154010001E-2</v>
      </c>
      <c r="S363" s="355">
        <v>1.200457077799E-2</v>
      </c>
      <c r="T363" s="355">
        <v>1.200457077799E-2</v>
      </c>
      <c r="U363" s="355">
        <v>8.9689530046200006E-3</v>
      </c>
      <c r="V363" s="355">
        <v>8.9689530046200006E-3</v>
      </c>
      <c r="W363" s="401" t="s">
        <v>1380</v>
      </c>
      <c r="X363" s="401" t="s">
        <v>1380</v>
      </c>
      <c r="Y363" s="355">
        <v>8.7660126050699994E-3</v>
      </c>
      <c r="Z363" s="355">
        <v>8.7660126050699994E-3</v>
      </c>
      <c r="AA363" s="355">
        <v>1.4048807325029999E-2</v>
      </c>
      <c r="AB363" s="355">
        <v>1.4048807325029999E-2</v>
      </c>
      <c r="AC363" s="355">
        <v>0</v>
      </c>
      <c r="AD363" s="355">
        <v>0</v>
      </c>
      <c r="AE363" s="356">
        <v>7.3982787020599999E-3</v>
      </c>
      <c r="AF363" s="356">
        <v>7.3982787020599999E-3</v>
      </c>
      <c r="AG363" s="360">
        <v>257</v>
      </c>
      <c r="AH363" s="358">
        <v>10</v>
      </c>
      <c r="AI363" s="202" t="s">
        <v>2481</v>
      </c>
      <c r="AJ363" s="361"/>
    </row>
    <row r="364" spans="2:36" x14ac:dyDescent="0.2">
      <c r="B364" s="283">
        <v>41627</v>
      </c>
      <c r="C364" s="401" t="s">
        <v>1380</v>
      </c>
      <c r="D364" s="401" t="s">
        <v>1380</v>
      </c>
      <c r="E364" s="355">
        <v>1.47889345210933</v>
      </c>
      <c r="F364" s="355">
        <v>1.47889345210933</v>
      </c>
      <c r="G364" s="355">
        <v>4.1214681494871703</v>
      </c>
      <c r="H364" s="355">
        <v>4.1214681494871703</v>
      </c>
      <c r="I364" s="355">
        <v>1.51412462485716</v>
      </c>
      <c r="J364" s="355">
        <v>1.51412462485716</v>
      </c>
      <c r="K364" s="355">
        <v>2.2123873846661901</v>
      </c>
      <c r="L364" s="355">
        <v>2.2123873846661901</v>
      </c>
      <c r="M364" s="401" t="s">
        <v>1380</v>
      </c>
      <c r="N364" s="401" t="s">
        <v>1380</v>
      </c>
      <c r="O364" s="355">
        <v>1.9400300246680002E-2</v>
      </c>
      <c r="P364" s="355">
        <v>1.9400300246680002E-2</v>
      </c>
      <c r="Q364" s="355">
        <v>4.0500844893309997E-2</v>
      </c>
      <c r="R364" s="355">
        <v>4.0500844893309997E-2</v>
      </c>
      <c r="S364" s="355">
        <v>1.840868280391E-2</v>
      </c>
      <c r="T364" s="355">
        <v>1.840868280391E-2</v>
      </c>
      <c r="U364" s="355">
        <v>2.4848872940499998E-2</v>
      </c>
      <c r="V364" s="355">
        <v>2.4848872940499998E-2</v>
      </c>
      <c r="W364" s="401" t="s">
        <v>1380</v>
      </c>
      <c r="X364" s="401" t="s">
        <v>1380</v>
      </c>
      <c r="Y364" s="355">
        <v>3.251129231726E-2</v>
      </c>
      <c r="Z364" s="355">
        <v>3.251129231726E-2</v>
      </c>
      <c r="AA364" s="355">
        <v>2.5155224584430001E-2</v>
      </c>
      <c r="AB364" s="355">
        <v>2.5155224584430001E-2</v>
      </c>
      <c r="AC364" s="355">
        <v>2.338965882407E-2</v>
      </c>
      <c r="AD364" s="355">
        <v>2.338965882407E-2</v>
      </c>
      <c r="AE364" s="356">
        <v>2.7575402434949998E-2</v>
      </c>
      <c r="AF364" s="356">
        <v>2.7575402434949998E-2</v>
      </c>
      <c r="AG364" s="360">
        <v>553</v>
      </c>
      <c r="AH364" s="358">
        <v>216</v>
      </c>
      <c r="AI364" s="202" t="s">
        <v>2481</v>
      </c>
      <c r="AJ364" s="361"/>
    </row>
    <row r="365" spans="2:36" x14ac:dyDescent="0.2">
      <c r="B365" s="283">
        <v>41628</v>
      </c>
      <c r="C365" s="401" t="s">
        <v>1380</v>
      </c>
      <c r="D365" s="401" t="s">
        <v>1380</v>
      </c>
      <c r="E365" s="355">
        <v>0.113601042266</v>
      </c>
      <c r="F365" s="355">
        <v>0.113601042266</v>
      </c>
      <c r="G365" s="355">
        <v>0.57208610052265996</v>
      </c>
      <c r="H365" s="355">
        <v>0.57208610052265996</v>
      </c>
      <c r="I365" s="355">
        <v>0.12565872361443001</v>
      </c>
      <c r="J365" s="355">
        <v>0.12565872361443001</v>
      </c>
      <c r="K365" s="355">
        <v>0.24276852153904999</v>
      </c>
      <c r="L365" s="355">
        <v>0.24276852153904999</v>
      </c>
      <c r="M365" s="401" t="s">
        <v>1380</v>
      </c>
      <c r="N365" s="401" t="s">
        <v>1380</v>
      </c>
      <c r="O365" s="355">
        <v>7.3738997016999997E-4</v>
      </c>
      <c r="P365" s="355">
        <v>7.3738997016999997E-4</v>
      </c>
      <c r="Q365" s="355">
        <v>2.4511730262900002E-3</v>
      </c>
      <c r="R365" s="355">
        <v>2.4511730262900002E-3</v>
      </c>
      <c r="S365" s="355">
        <v>8.3713882692E-4</v>
      </c>
      <c r="T365" s="355">
        <v>8.3713882692E-4</v>
      </c>
      <c r="U365" s="355">
        <v>1.2377450486800001E-3</v>
      </c>
      <c r="V365" s="355">
        <v>1.2377450486800001E-3</v>
      </c>
      <c r="W365" s="401" t="s">
        <v>1380</v>
      </c>
      <c r="X365" s="401" t="s">
        <v>1380</v>
      </c>
      <c r="Y365" s="355">
        <v>0</v>
      </c>
      <c r="Z365" s="355">
        <v>0</v>
      </c>
      <c r="AA365" s="355">
        <v>4.040751365583E-2</v>
      </c>
      <c r="AB365" s="355">
        <v>4.040751365583E-2</v>
      </c>
      <c r="AC365" s="355">
        <v>1.242732588559E-2</v>
      </c>
      <c r="AD365" s="355">
        <v>1.242732588559E-2</v>
      </c>
      <c r="AE365" s="356">
        <v>1.502880240783E-2</v>
      </c>
      <c r="AF365" s="356">
        <v>1.502880240783E-2</v>
      </c>
      <c r="AG365" s="360">
        <v>302</v>
      </c>
      <c r="AH365" s="358">
        <v>61</v>
      </c>
      <c r="AI365" s="202" t="s">
        <v>2481</v>
      </c>
      <c r="AJ365" s="361"/>
    </row>
    <row r="366" spans="2:36" x14ac:dyDescent="0.2">
      <c r="B366" s="283">
        <v>41629</v>
      </c>
      <c r="C366" s="401" t="s">
        <v>1380</v>
      </c>
      <c r="D366" s="401" t="s">
        <v>1380</v>
      </c>
      <c r="E366" s="355">
        <v>1.3524327255699999E-3</v>
      </c>
      <c r="F366" s="355">
        <v>1.3524327255699999E-3</v>
      </c>
      <c r="G366" s="355">
        <v>0.26125378237120001</v>
      </c>
      <c r="H366" s="355">
        <v>0.26125378237120001</v>
      </c>
      <c r="I366" s="355">
        <v>9.1415559899400006E-3</v>
      </c>
      <c r="J366" s="355">
        <v>9.1415559899400006E-3</v>
      </c>
      <c r="K366" s="355">
        <v>7.4879548075390004E-2</v>
      </c>
      <c r="L366" s="355">
        <v>7.4879548075390004E-2</v>
      </c>
      <c r="M366" s="401" t="s">
        <v>1380</v>
      </c>
      <c r="N366" s="401" t="s">
        <v>1380</v>
      </c>
      <c r="O366" s="355">
        <v>1.6533407399999999E-5</v>
      </c>
      <c r="P366" s="355">
        <v>1.6533407399999999E-5</v>
      </c>
      <c r="Q366" s="355">
        <v>1.4638267772200001E-3</v>
      </c>
      <c r="R366" s="355">
        <v>1.4638267772200001E-3</v>
      </c>
      <c r="S366" s="355">
        <v>5.8599717879999999E-5</v>
      </c>
      <c r="T366" s="355">
        <v>5.8599717879999999E-5</v>
      </c>
      <c r="U366" s="355">
        <v>4.2555876403E-4</v>
      </c>
      <c r="V366" s="355">
        <v>4.2555876403E-4</v>
      </c>
      <c r="W366" s="401" t="s">
        <v>1380</v>
      </c>
      <c r="X366" s="401" t="s">
        <v>1380</v>
      </c>
      <c r="Y366" s="355">
        <v>1.0409433300930001E-2</v>
      </c>
      <c r="Z366" s="355">
        <v>1.0409433300930001E-2</v>
      </c>
      <c r="AA366" s="355">
        <v>4.8826973710099997E-3</v>
      </c>
      <c r="AB366" s="355">
        <v>4.8826973710099997E-3</v>
      </c>
      <c r="AC366" s="355">
        <v>2.3439887153700002E-3</v>
      </c>
      <c r="AD366" s="355">
        <v>2.3439887153700002E-3</v>
      </c>
      <c r="AE366" s="356">
        <v>6.3122312569599999E-3</v>
      </c>
      <c r="AF366" s="356">
        <v>6.3122312569599999E-3</v>
      </c>
      <c r="AG366" s="360">
        <v>157</v>
      </c>
      <c r="AH366" s="358">
        <v>96</v>
      </c>
      <c r="AI366" s="202" t="s">
        <v>2481</v>
      </c>
      <c r="AJ366" s="361"/>
    </row>
    <row r="367" spans="2:36" x14ac:dyDescent="0.2">
      <c r="B367" s="283">
        <v>41630</v>
      </c>
      <c r="C367" s="401" t="s">
        <v>1380</v>
      </c>
      <c r="D367" s="401" t="s">
        <v>1380</v>
      </c>
      <c r="E367" s="355">
        <v>1.50291649306589</v>
      </c>
      <c r="F367" s="355">
        <v>1.50291649306589</v>
      </c>
      <c r="G367" s="355">
        <v>0.40548984163162999</v>
      </c>
      <c r="H367" s="355">
        <v>0.40548984163162999</v>
      </c>
      <c r="I367" s="355">
        <v>2.7353511169519999E-2</v>
      </c>
      <c r="J367" s="355">
        <v>2.7353511169519999E-2</v>
      </c>
      <c r="K367" s="355">
        <v>0.72974870553616</v>
      </c>
      <c r="L367" s="355">
        <v>0.72974870553616</v>
      </c>
      <c r="M367" s="401" t="s">
        <v>1380</v>
      </c>
      <c r="N367" s="401" t="s">
        <v>1380</v>
      </c>
      <c r="O367" s="355">
        <v>2.2134925831130001E-2</v>
      </c>
      <c r="P367" s="355">
        <v>2.2134925831130001E-2</v>
      </c>
      <c r="Q367" s="355">
        <v>4.5781428066200003E-3</v>
      </c>
      <c r="R367" s="355">
        <v>4.5781428066200003E-3</v>
      </c>
      <c r="S367" s="355">
        <v>2.3021317739999999E-4</v>
      </c>
      <c r="T367" s="355">
        <v>2.3021317739999999E-4</v>
      </c>
      <c r="U367" s="355">
        <v>1.0311409673470001E-2</v>
      </c>
      <c r="V367" s="355">
        <v>1.0311409673470001E-2</v>
      </c>
      <c r="W367" s="401" t="s">
        <v>1380</v>
      </c>
      <c r="X367" s="401" t="s">
        <v>1380</v>
      </c>
      <c r="Y367" s="355">
        <v>9.7613237307299996E-3</v>
      </c>
      <c r="Z367" s="355">
        <v>9.7613237307299996E-3</v>
      </c>
      <c r="AA367" s="355">
        <v>1.9123079341379998E-2</v>
      </c>
      <c r="AB367" s="355">
        <v>1.9123079341379998E-2</v>
      </c>
      <c r="AC367" s="355">
        <v>1.569216731057E-2</v>
      </c>
      <c r="AD367" s="355">
        <v>1.569216731057E-2</v>
      </c>
      <c r="AE367" s="356">
        <v>1.422198594985E-2</v>
      </c>
      <c r="AF367" s="356">
        <v>1.422198594985E-2</v>
      </c>
      <c r="AG367" s="360">
        <v>337</v>
      </c>
      <c r="AH367" s="358">
        <v>225</v>
      </c>
      <c r="AI367" s="202" t="s">
        <v>2481</v>
      </c>
      <c r="AJ367" s="361"/>
    </row>
    <row r="368" spans="2:36" x14ac:dyDescent="0.2">
      <c r="B368" s="283">
        <v>41631</v>
      </c>
      <c r="C368" s="401" t="s">
        <v>1380</v>
      </c>
      <c r="D368" s="401" t="s">
        <v>1380</v>
      </c>
      <c r="E368" s="355">
        <v>9.7080861588930006E-2</v>
      </c>
      <c r="F368" s="355">
        <v>9.7080861588930006E-2</v>
      </c>
      <c r="G368" s="355">
        <v>1.9275356623570002E-2</v>
      </c>
      <c r="H368" s="355">
        <v>1.9275356623570002E-2</v>
      </c>
      <c r="I368" s="355">
        <v>5.6758012465000004E-3</v>
      </c>
      <c r="J368" s="355">
        <v>5.6758012465000004E-3</v>
      </c>
      <c r="K368" s="355">
        <v>4.6501356552460002E-2</v>
      </c>
      <c r="L368" s="355">
        <v>4.6501356552460002E-2</v>
      </c>
      <c r="M368" s="401" t="s">
        <v>1380</v>
      </c>
      <c r="N368" s="401" t="s">
        <v>1380</v>
      </c>
      <c r="O368" s="355">
        <v>1.2499255996699999E-3</v>
      </c>
      <c r="P368" s="355">
        <v>1.2499255996699999E-3</v>
      </c>
      <c r="Q368" s="355">
        <v>1.5227728219E-4</v>
      </c>
      <c r="R368" s="355">
        <v>1.5227728219E-4</v>
      </c>
      <c r="S368" s="355">
        <v>5.0228329619999997E-5</v>
      </c>
      <c r="T368" s="355">
        <v>5.0228329619999997E-5</v>
      </c>
      <c r="U368" s="355">
        <v>5.6517425759E-4</v>
      </c>
      <c r="V368" s="355">
        <v>5.6517425759E-4</v>
      </c>
      <c r="W368" s="401" t="s">
        <v>1380</v>
      </c>
      <c r="X368" s="401" t="s">
        <v>1380</v>
      </c>
      <c r="Y368" s="355">
        <v>0</v>
      </c>
      <c r="Z368" s="355">
        <v>0</v>
      </c>
      <c r="AA368" s="355">
        <v>0</v>
      </c>
      <c r="AB368" s="355">
        <v>0</v>
      </c>
      <c r="AC368" s="355">
        <v>0</v>
      </c>
      <c r="AD368" s="355">
        <v>0</v>
      </c>
      <c r="AE368" s="355">
        <v>0</v>
      </c>
      <c r="AF368" s="355">
        <v>0</v>
      </c>
      <c r="AG368" s="360">
        <v>163</v>
      </c>
      <c r="AH368" s="358">
        <v>6</v>
      </c>
      <c r="AI368" s="202" t="s">
        <v>2481</v>
      </c>
      <c r="AJ368" s="361"/>
    </row>
    <row r="369" spans="2:36" x14ac:dyDescent="0.2">
      <c r="B369" s="283">
        <v>41632</v>
      </c>
      <c r="C369" s="401" t="s">
        <v>1380</v>
      </c>
      <c r="D369" s="401" t="s">
        <v>1380</v>
      </c>
      <c r="E369" s="355">
        <v>1.8319015402520001E-2</v>
      </c>
      <c r="F369" s="355">
        <v>1.8319015402520001E-2</v>
      </c>
      <c r="G369" s="355">
        <v>7.5637599717059995E-2</v>
      </c>
      <c r="H369" s="355">
        <v>7.5637599717059995E-2</v>
      </c>
      <c r="I369" s="355">
        <v>0.18654801619026001</v>
      </c>
      <c r="J369" s="355">
        <v>0.18654801619026001</v>
      </c>
      <c r="K369" s="355">
        <v>8.7938966550010003E-2</v>
      </c>
      <c r="L369" s="355">
        <v>8.7938966550010003E-2</v>
      </c>
      <c r="M369" s="401" t="s">
        <v>1380</v>
      </c>
      <c r="N369" s="401" t="s">
        <v>1380</v>
      </c>
      <c r="O369" s="355">
        <v>3.968017777E-5</v>
      </c>
      <c r="P369" s="355">
        <v>3.968017777E-5</v>
      </c>
      <c r="Q369" s="355">
        <v>3.3304515266999999E-3</v>
      </c>
      <c r="R369" s="355">
        <v>3.3304515266999999E-3</v>
      </c>
      <c r="S369" s="355">
        <v>2.7123297992100001E-3</v>
      </c>
      <c r="T369" s="355">
        <v>2.7123297992100001E-3</v>
      </c>
      <c r="U369" s="355">
        <v>1.7962070229300001E-3</v>
      </c>
      <c r="V369" s="355">
        <v>1.7962070229300001E-3</v>
      </c>
      <c r="W369" s="401" t="s">
        <v>1380</v>
      </c>
      <c r="X369" s="401" t="s">
        <v>1380</v>
      </c>
      <c r="Y369" s="355">
        <v>0</v>
      </c>
      <c r="Z369" s="355">
        <v>0</v>
      </c>
      <c r="AA369" s="355">
        <v>3.75289818053E-3</v>
      </c>
      <c r="AB369" s="355">
        <v>3.75289818053E-3</v>
      </c>
      <c r="AC369" s="355">
        <v>4.9600475494899999E-3</v>
      </c>
      <c r="AD369" s="355">
        <v>4.9600475494899999E-3</v>
      </c>
      <c r="AE369" s="356">
        <v>2.6164480475999998E-3</v>
      </c>
      <c r="AF369" s="356">
        <v>2.6164480475999998E-3</v>
      </c>
      <c r="AG369" s="360">
        <v>121</v>
      </c>
      <c r="AH369" s="358">
        <v>2</v>
      </c>
      <c r="AI369" s="202" t="s">
        <v>2481</v>
      </c>
      <c r="AJ369" s="361"/>
    </row>
    <row r="370" spans="2:36" x14ac:dyDescent="0.2">
      <c r="B370" s="283">
        <v>41633</v>
      </c>
      <c r="C370" s="401" t="s">
        <v>1380</v>
      </c>
      <c r="D370" s="401" t="s">
        <v>1380</v>
      </c>
      <c r="E370" s="355">
        <v>2.0660145890789999E-2</v>
      </c>
      <c r="F370" s="355">
        <v>2.0660145890789999E-2</v>
      </c>
      <c r="G370" s="355">
        <v>6.157405588085E-2</v>
      </c>
      <c r="H370" s="355">
        <v>6.157405588085E-2</v>
      </c>
      <c r="I370" s="355">
        <v>2.9371015742399999E-2</v>
      </c>
      <c r="J370" s="355">
        <v>2.9371015742399999E-2</v>
      </c>
      <c r="K370" s="355">
        <v>3.4635382056460003E-2</v>
      </c>
      <c r="L370" s="355">
        <v>3.4635382056460003E-2</v>
      </c>
      <c r="M370" s="401" t="s">
        <v>1380</v>
      </c>
      <c r="N370" s="401" t="s">
        <v>1380</v>
      </c>
      <c r="O370" s="355">
        <v>3.405881925E-4</v>
      </c>
      <c r="P370" s="355">
        <v>3.405881925E-4</v>
      </c>
      <c r="Q370" s="355">
        <v>6.9261602545999995E-4</v>
      </c>
      <c r="R370" s="355">
        <v>6.9261602545999995E-4</v>
      </c>
      <c r="S370" s="355">
        <v>5.2321176681999996E-4</v>
      </c>
      <c r="T370" s="355">
        <v>5.2321176681999996E-4</v>
      </c>
      <c r="U370" s="355">
        <v>4.9536651081E-4</v>
      </c>
      <c r="V370" s="355">
        <v>4.9536651081E-4</v>
      </c>
      <c r="W370" s="401" t="s">
        <v>1380</v>
      </c>
      <c r="X370" s="401" t="s">
        <v>1380</v>
      </c>
      <c r="Y370" s="355">
        <v>0</v>
      </c>
      <c r="Z370" s="355">
        <v>0</v>
      </c>
      <c r="AA370" s="355">
        <v>1.6554014225599999E-3</v>
      </c>
      <c r="AB370" s="355">
        <v>1.6554014225599999E-3</v>
      </c>
      <c r="AC370" s="355">
        <v>9.4303688852199995E-3</v>
      </c>
      <c r="AD370" s="355">
        <v>9.4303688852199995E-3</v>
      </c>
      <c r="AE370" s="356">
        <v>3.47696277233E-3</v>
      </c>
      <c r="AF370" s="356">
        <v>3.47696277233E-3</v>
      </c>
      <c r="AG370" s="360">
        <v>102</v>
      </c>
      <c r="AH370" s="358">
        <v>12</v>
      </c>
      <c r="AI370" s="202" t="s">
        <v>2481</v>
      </c>
      <c r="AJ370" s="361"/>
    </row>
    <row r="371" spans="2:36" x14ac:dyDescent="0.2">
      <c r="B371" s="283">
        <v>41634</v>
      </c>
      <c r="C371" s="401" t="s">
        <v>1380</v>
      </c>
      <c r="D371" s="401" t="s">
        <v>1380</v>
      </c>
      <c r="E371" s="355">
        <v>8.7924660569099998E-3</v>
      </c>
      <c r="F371" s="355">
        <v>8.7924660569099998E-3</v>
      </c>
      <c r="G371" s="355">
        <v>0.10890772979133</v>
      </c>
      <c r="H371" s="355">
        <v>0.10890772979133</v>
      </c>
      <c r="I371" s="355">
        <v>3.286607034478E-2</v>
      </c>
      <c r="J371" s="355">
        <v>3.286607034478E-2</v>
      </c>
      <c r="K371" s="355">
        <v>4.387416885151E-2</v>
      </c>
      <c r="L371" s="355">
        <v>4.387416885151E-2</v>
      </c>
      <c r="M371" s="401" t="s">
        <v>1380</v>
      </c>
      <c r="N371" s="401" t="s">
        <v>1380</v>
      </c>
      <c r="O371" s="355">
        <v>5.6213585169999999E-5</v>
      </c>
      <c r="P371" s="355">
        <v>5.6213585169999999E-5</v>
      </c>
      <c r="Q371" s="355">
        <v>1.2083939167700001E-3</v>
      </c>
      <c r="R371" s="355">
        <v>1.2083939167700001E-3</v>
      </c>
      <c r="S371" s="355">
        <v>2.8462720115E-4</v>
      </c>
      <c r="T371" s="355">
        <v>2.8462720115E-4</v>
      </c>
      <c r="U371" s="355">
        <v>4.4435315738999999E-4</v>
      </c>
      <c r="V371" s="355">
        <v>4.4435315738999999E-4</v>
      </c>
      <c r="W371" s="401" t="s">
        <v>1380</v>
      </c>
      <c r="X371" s="401" t="s">
        <v>1380</v>
      </c>
      <c r="Y371" s="355">
        <v>1.195034687089E-2</v>
      </c>
      <c r="Z371" s="355">
        <v>1.195034687089E-2</v>
      </c>
      <c r="AA371" s="355">
        <v>2.1220576099339999E-2</v>
      </c>
      <c r="AB371" s="355">
        <v>2.1220576099339999E-2</v>
      </c>
      <c r="AC371" s="355">
        <v>2.567923351569E-2</v>
      </c>
      <c r="AD371" s="355">
        <v>2.567923351569E-2</v>
      </c>
      <c r="AE371" s="356">
        <v>1.8887022874119998E-2</v>
      </c>
      <c r="AF371" s="356">
        <v>1.8887022874119998E-2</v>
      </c>
      <c r="AG371" s="360">
        <v>90</v>
      </c>
      <c r="AH371" s="358">
        <v>3</v>
      </c>
      <c r="AI371" s="202" t="s">
        <v>2481</v>
      </c>
      <c r="AJ371" s="361"/>
    </row>
    <row r="372" spans="2:36" x14ac:dyDescent="0.2">
      <c r="B372" s="283">
        <v>41635</v>
      </c>
      <c r="C372" s="401" t="s">
        <v>1380</v>
      </c>
      <c r="D372" s="401" t="s">
        <v>1380</v>
      </c>
      <c r="E372" s="355">
        <v>0.10663717106786</v>
      </c>
      <c r="F372" s="355">
        <v>0.10663717106786</v>
      </c>
      <c r="G372" s="355">
        <v>0.17176877431524001</v>
      </c>
      <c r="H372" s="355">
        <v>0.17176877431524001</v>
      </c>
      <c r="I372" s="355">
        <v>2.6516372342609999E-2</v>
      </c>
      <c r="J372" s="355">
        <v>2.6516372342609999E-2</v>
      </c>
      <c r="K372" s="355">
        <v>9.8740372907609994E-2</v>
      </c>
      <c r="L372" s="355">
        <v>9.8740372907609994E-2</v>
      </c>
      <c r="M372" s="401" t="s">
        <v>1380</v>
      </c>
      <c r="N372" s="401" t="s">
        <v>1380</v>
      </c>
      <c r="O372" s="355">
        <v>5.9189598503E-4</v>
      </c>
      <c r="P372" s="355">
        <v>5.9189598503E-4</v>
      </c>
      <c r="Q372" s="355">
        <v>8.2524462608999998E-4</v>
      </c>
      <c r="R372" s="355">
        <v>8.2524462608999998E-4</v>
      </c>
      <c r="S372" s="355">
        <v>1.8417054192E-4</v>
      </c>
      <c r="T372" s="355">
        <v>1.8417054192E-4</v>
      </c>
      <c r="U372" s="355">
        <v>5.2490055752000002E-4</v>
      </c>
      <c r="V372" s="355">
        <v>5.2490055752000002E-4</v>
      </c>
      <c r="W372" s="401" t="s">
        <v>1380</v>
      </c>
      <c r="X372" s="401" t="s">
        <v>1380</v>
      </c>
      <c r="Y372" s="355">
        <v>0</v>
      </c>
      <c r="Z372" s="355">
        <v>0</v>
      </c>
      <c r="AA372" s="355">
        <v>2.1888631272839999E-2</v>
      </c>
      <c r="AB372" s="355">
        <v>2.1888631272839999E-2</v>
      </c>
      <c r="AC372" s="355">
        <v>0</v>
      </c>
      <c r="AD372" s="355">
        <v>0</v>
      </c>
      <c r="AE372" s="356">
        <v>5.9819869164199997E-3</v>
      </c>
      <c r="AF372" s="356">
        <v>5.9819869164199997E-3</v>
      </c>
      <c r="AG372" s="360">
        <v>138</v>
      </c>
      <c r="AH372" s="358">
        <v>1</v>
      </c>
      <c r="AI372" s="202" t="s">
        <v>2481</v>
      </c>
      <c r="AJ372" s="361"/>
    </row>
    <row r="373" spans="2:36" x14ac:dyDescent="0.2">
      <c r="B373" s="283">
        <v>41636</v>
      </c>
      <c r="C373" s="401" t="s">
        <v>1380</v>
      </c>
      <c r="D373" s="401" t="s">
        <v>1380</v>
      </c>
      <c r="E373" s="355">
        <v>1.0378813430417499</v>
      </c>
      <c r="F373" s="355">
        <v>1.0378813430417499</v>
      </c>
      <c r="G373" s="355">
        <v>4.0190346602742997</v>
      </c>
      <c r="H373" s="355">
        <v>4.0190346602742997</v>
      </c>
      <c r="I373" s="355">
        <v>2.3385096417464402</v>
      </c>
      <c r="J373" s="355">
        <v>2.3385096417464402</v>
      </c>
      <c r="K373" s="355">
        <v>2.26975055812636</v>
      </c>
      <c r="L373" s="355">
        <v>2.26975055812636</v>
      </c>
      <c r="M373" s="401" t="s">
        <v>1380</v>
      </c>
      <c r="N373" s="401" t="s">
        <v>1380</v>
      </c>
      <c r="O373" s="355">
        <v>1.2469495863340001E-2</v>
      </c>
      <c r="P373" s="355">
        <v>1.2469495863340001E-2</v>
      </c>
      <c r="Q373" s="355">
        <v>2.2713875898930001E-2</v>
      </c>
      <c r="R373" s="355">
        <v>2.2713875898930001E-2</v>
      </c>
      <c r="S373" s="355">
        <v>1.0045665923010001E-2</v>
      </c>
      <c r="T373" s="355">
        <v>1.0045665923010001E-2</v>
      </c>
      <c r="U373" s="355">
        <v>1.4491819740290001E-2</v>
      </c>
      <c r="V373" s="355">
        <v>1.4491819740290001E-2</v>
      </c>
      <c r="W373" s="401" t="s">
        <v>1380</v>
      </c>
      <c r="X373" s="401" t="s">
        <v>1380</v>
      </c>
      <c r="Y373" s="355">
        <v>9.0040936716700003E-3</v>
      </c>
      <c r="Z373" s="355">
        <v>9.0040936716700003E-3</v>
      </c>
      <c r="AA373" s="355">
        <v>1.591051990411E-2</v>
      </c>
      <c r="AB373" s="355">
        <v>1.591051990411E-2</v>
      </c>
      <c r="AC373" s="355">
        <v>3.8730227827330002E-2</v>
      </c>
      <c r="AD373" s="355">
        <v>3.8730227827330002E-2</v>
      </c>
      <c r="AE373" s="356">
        <v>2.0425478216629999E-2</v>
      </c>
      <c r="AF373" s="356">
        <v>2.0425478216629999E-2</v>
      </c>
      <c r="AG373" s="360">
        <v>403</v>
      </c>
      <c r="AH373" s="358">
        <v>75</v>
      </c>
      <c r="AI373" s="202" t="s">
        <v>2481</v>
      </c>
      <c r="AJ373" s="361"/>
    </row>
    <row r="374" spans="2:36" x14ac:dyDescent="0.2">
      <c r="B374" s="283">
        <v>41637</v>
      </c>
      <c r="C374" s="401" t="s">
        <v>1380</v>
      </c>
      <c r="D374" s="401" t="s">
        <v>1380</v>
      </c>
      <c r="E374" s="355">
        <v>1.164943885615E-2</v>
      </c>
      <c r="F374" s="355">
        <v>1.164943885615E-2</v>
      </c>
      <c r="G374" s="355">
        <v>0.47966361457146001</v>
      </c>
      <c r="H374" s="355">
        <v>0.47966361457146001</v>
      </c>
      <c r="I374" s="355">
        <v>1.9358835372460002E-2</v>
      </c>
      <c r="J374" s="355">
        <v>1.9358835372460002E-2</v>
      </c>
      <c r="K374" s="355">
        <v>0.14202654573817</v>
      </c>
      <c r="L374" s="355">
        <v>0.14202654573817</v>
      </c>
      <c r="M374" s="401" t="s">
        <v>1380</v>
      </c>
      <c r="N374" s="401" t="s">
        <v>1380</v>
      </c>
      <c r="O374" s="355">
        <v>1.1242717034E-4</v>
      </c>
      <c r="P374" s="355">
        <v>1.1242717034E-4</v>
      </c>
      <c r="Q374" s="355">
        <v>1.046292293787E-2</v>
      </c>
      <c r="R374" s="355">
        <v>1.046292293787E-2</v>
      </c>
      <c r="S374" s="355">
        <v>1.8417054192E-4</v>
      </c>
      <c r="T374" s="355">
        <v>1.8417054192E-4</v>
      </c>
      <c r="U374" s="355">
        <v>2.9641443248299999E-3</v>
      </c>
      <c r="V374" s="355">
        <v>2.9641443248299999E-3</v>
      </c>
      <c r="W374" s="401" t="s">
        <v>1380</v>
      </c>
      <c r="X374" s="401" t="s">
        <v>1380</v>
      </c>
      <c r="Y374" s="355">
        <v>0</v>
      </c>
      <c r="Z374" s="355">
        <v>0</v>
      </c>
      <c r="AA374" s="355">
        <v>0</v>
      </c>
      <c r="AB374" s="355">
        <v>0</v>
      </c>
      <c r="AC374" s="355">
        <v>1.5403354415299999E-3</v>
      </c>
      <c r="AD374" s="355">
        <v>1.5403354415299999E-3</v>
      </c>
      <c r="AE374" s="356">
        <v>4.9402405414000002E-4</v>
      </c>
      <c r="AF374" s="356">
        <v>4.9402405414000002E-4</v>
      </c>
      <c r="AG374" s="360">
        <v>138</v>
      </c>
      <c r="AH374" s="358">
        <v>7</v>
      </c>
      <c r="AI374" s="202" t="s">
        <v>2481</v>
      </c>
      <c r="AJ374" s="361"/>
    </row>
    <row r="375" spans="2:36" x14ac:dyDescent="0.2">
      <c r="B375" s="283">
        <v>41638</v>
      </c>
      <c r="C375" s="401" t="s">
        <v>1380</v>
      </c>
      <c r="D375" s="401" t="s">
        <v>1380</v>
      </c>
      <c r="E375" s="355">
        <v>0.14631073547209</v>
      </c>
      <c r="F375" s="355">
        <v>0.14631073547209</v>
      </c>
      <c r="G375" s="355">
        <v>0.49121212716627</v>
      </c>
      <c r="H375" s="355">
        <v>0.49121212716627</v>
      </c>
      <c r="I375" s="355">
        <v>0.13808604950002001</v>
      </c>
      <c r="J375" s="355">
        <v>0.13808604950002001</v>
      </c>
      <c r="K375" s="355">
        <v>0.23793165016116</v>
      </c>
      <c r="L375" s="355">
        <v>0.23793165016116</v>
      </c>
      <c r="M375" s="401" t="s">
        <v>1380</v>
      </c>
      <c r="N375" s="401" t="s">
        <v>1380</v>
      </c>
      <c r="O375" s="355">
        <v>8.3328373310999999E-4</v>
      </c>
      <c r="P375" s="355">
        <v>8.3328373310999999E-4</v>
      </c>
      <c r="Q375" s="355">
        <v>1.080186269501E-2</v>
      </c>
      <c r="R375" s="355">
        <v>1.080186269501E-2</v>
      </c>
      <c r="S375" s="355">
        <v>1.22640838143E-3</v>
      </c>
      <c r="T375" s="355">
        <v>1.22640838143E-3</v>
      </c>
      <c r="U375" s="355">
        <v>3.6837010993399999E-3</v>
      </c>
      <c r="V375" s="355">
        <v>3.6837010993399999E-3</v>
      </c>
      <c r="W375" s="401" t="s">
        <v>1380</v>
      </c>
      <c r="X375" s="401" t="s">
        <v>1380</v>
      </c>
      <c r="Y375" s="355">
        <v>0</v>
      </c>
      <c r="Z375" s="355">
        <v>0</v>
      </c>
      <c r="AA375" s="355">
        <v>1.15534247652E-2</v>
      </c>
      <c r="AB375" s="355">
        <v>1.15534247652E-2</v>
      </c>
      <c r="AC375" s="355">
        <v>0</v>
      </c>
      <c r="AD375" s="355">
        <v>0</v>
      </c>
      <c r="AE375" s="356">
        <v>3.15745808515E-3</v>
      </c>
      <c r="AF375" s="356">
        <v>3.15745808515E-3</v>
      </c>
      <c r="AG375" s="360">
        <v>209</v>
      </c>
      <c r="AH375" s="358">
        <v>2</v>
      </c>
      <c r="AI375" s="202" t="s">
        <v>2481</v>
      </c>
      <c r="AJ375" s="361"/>
    </row>
    <row r="376" spans="2:36" x14ac:dyDescent="0.2">
      <c r="B376" s="283">
        <v>41639</v>
      </c>
      <c r="C376" s="401" t="s">
        <v>1380</v>
      </c>
      <c r="D376" s="401" t="s">
        <v>1380</v>
      </c>
      <c r="E376" s="355">
        <v>8.4320377755000002E-4</v>
      </c>
      <c r="F376" s="355">
        <v>8.4320377755000002E-4</v>
      </c>
      <c r="G376" s="355">
        <v>3.5067984438240003E-2</v>
      </c>
      <c r="H376" s="355">
        <v>3.5067984438240003E-2</v>
      </c>
      <c r="I376" s="355">
        <v>4.61263493631E-3</v>
      </c>
      <c r="J376" s="355">
        <v>4.61263493631E-3</v>
      </c>
      <c r="K376" s="355">
        <v>1.140551185859E-2</v>
      </c>
      <c r="L376" s="355">
        <v>1.140551185859E-2</v>
      </c>
      <c r="M376" s="401" t="s">
        <v>1380</v>
      </c>
      <c r="N376" s="401" t="s">
        <v>1380</v>
      </c>
      <c r="O376" s="355">
        <v>1.3226725920000001E-5</v>
      </c>
      <c r="P376" s="355">
        <v>1.3226725920000001E-5</v>
      </c>
      <c r="Q376" s="355">
        <v>2.0631115651999999E-4</v>
      </c>
      <c r="R376" s="355">
        <v>2.0631115651999999E-4</v>
      </c>
      <c r="S376" s="355">
        <v>3.348555308E-5</v>
      </c>
      <c r="T376" s="355">
        <v>3.348555308E-5</v>
      </c>
      <c r="U376" s="355">
        <v>7.249266012E-5</v>
      </c>
      <c r="V376" s="355">
        <v>7.249266012E-5</v>
      </c>
      <c r="W376" s="401" t="s">
        <v>1380</v>
      </c>
      <c r="X376" s="401" t="s">
        <v>1380</v>
      </c>
      <c r="Y376" s="355">
        <v>2.0799026512970002E-2</v>
      </c>
      <c r="Z376" s="355">
        <v>2.0799026512970002E-2</v>
      </c>
      <c r="AA376" s="355">
        <v>3.4704483829140001E-2</v>
      </c>
      <c r="AB376" s="355">
        <v>3.4704483829140001E-2</v>
      </c>
      <c r="AC376" s="355">
        <v>1.7065074986710001E-2</v>
      </c>
      <c r="AD376" s="355">
        <v>1.7065074986710001E-2</v>
      </c>
      <c r="AE376" s="356">
        <v>2.3401704651480001E-2</v>
      </c>
      <c r="AF376" s="356">
        <v>2.3401704651480001E-2</v>
      </c>
      <c r="AG376" s="360">
        <v>129</v>
      </c>
      <c r="AH376" s="358">
        <v>13</v>
      </c>
      <c r="AI376" s="202" t="s">
        <v>2481</v>
      </c>
      <c r="AJ376" s="361"/>
    </row>
  </sheetData>
  <mergeCells count="2">
    <mergeCell ref="AG10:AH10"/>
    <mergeCell ref="B6:AK6"/>
  </mergeCells>
  <phoneticPr fontId="31" type="noConversion"/>
  <pageMargins left="0.25" right="0.25" top="0.75" bottom="0.75" header="0.3" footer="0.3"/>
  <pageSetup paperSize="8" scale="33" fitToHeight="16" orientation="landscape" r:id="rId1"/>
  <headerFooter alignWithMargins="0">
    <oddHeader>&amp;R&amp;A</oddHeader>
    <oddFooter>&amp;L&amp;D&amp;C&amp;F&amp;R&amp;P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45"/>
  <sheetViews>
    <sheetView view="pageBreakPreview" zoomScale="75" zoomScaleNormal="100" workbookViewId="0">
      <selection activeCell="B45" sqref="B45:G45"/>
    </sheetView>
  </sheetViews>
  <sheetFormatPr defaultRowHeight="12.75" x14ac:dyDescent="0.2"/>
  <cols>
    <col min="1" max="1" width="9.42578125" customWidth="1"/>
    <col min="2" max="4" width="14.5703125" customWidth="1"/>
    <col min="5" max="5" width="11.28515625" customWidth="1"/>
    <col min="8" max="8" width="43.5703125" customWidth="1"/>
  </cols>
  <sheetData>
    <row r="1" spans="2:3" ht="20.25" x14ac:dyDescent="0.3">
      <c r="B1" s="75" t="str">
        <f>Cover!C22</f>
        <v>Powercor Australia Ltd</v>
      </c>
    </row>
    <row r="2" spans="2:3" ht="20.25" x14ac:dyDescent="0.3">
      <c r="B2" s="81" t="s">
        <v>2792</v>
      </c>
    </row>
    <row r="3" spans="2:3" ht="20.25" x14ac:dyDescent="0.3">
      <c r="B3" s="76">
        <f>Cover!C26</f>
        <v>2013</v>
      </c>
    </row>
    <row r="4" spans="2:3" ht="18" x14ac:dyDescent="0.25">
      <c r="B4" s="205" t="s">
        <v>2794</v>
      </c>
    </row>
    <row r="6" spans="2:3" ht="15.75" x14ac:dyDescent="0.25">
      <c r="B6" s="489" t="s">
        <v>2806</v>
      </c>
      <c r="C6" s="489"/>
    </row>
    <row r="7" spans="2:3" x14ac:dyDescent="0.2">
      <c r="B7" s="73"/>
      <c r="C7" s="73"/>
    </row>
    <row r="8" spans="2:3" ht="63.75" x14ac:dyDescent="0.2">
      <c r="B8" s="99" t="s">
        <v>2834</v>
      </c>
      <c r="C8" s="204">
        <f>EXP(C13*C12+C11)</f>
        <v>9.3635904573312061</v>
      </c>
    </row>
    <row r="11" spans="2:3" ht="38.25" x14ac:dyDescent="0.2">
      <c r="B11" s="99" t="s">
        <v>3049</v>
      </c>
      <c r="C11" s="204">
        <f>AVERAGE(E19:E1845)</f>
        <v>-1.9491532120288557</v>
      </c>
    </row>
    <row r="12" spans="2:3" ht="50.25" customHeight="1" x14ac:dyDescent="0.2">
      <c r="B12" s="99" t="s">
        <v>2814</v>
      </c>
      <c r="C12" s="204">
        <f>STDEV(E19:E1845)</f>
        <v>1.4949935802974963</v>
      </c>
    </row>
    <row r="13" spans="2:3" ht="25.5" x14ac:dyDescent="0.2">
      <c r="B13" s="198" t="s">
        <v>2784</v>
      </c>
      <c r="C13" s="210">
        <v>2.8</v>
      </c>
    </row>
    <row r="16" spans="2:3" ht="15.75" x14ac:dyDescent="0.25">
      <c r="B16" s="115" t="s">
        <v>2807</v>
      </c>
    </row>
    <row r="17" spans="2:5" ht="15.75" x14ac:dyDescent="0.25">
      <c r="B17" s="115"/>
    </row>
    <row r="18" spans="2:5" ht="63.75" x14ac:dyDescent="0.2">
      <c r="B18" s="79" t="s">
        <v>2572</v>
      </c>
      <c r="C18" s="79" t="s">
        <v>2781</v>
      </c>
      <c r="D18" s="79" t="s">
        <v>3028</v>
      </c>
      <c r="E18" s="79" t="s">
        <v>2809</v>
      </c>
    </row>
    <row r="19" spans="2:5" x14ac:dyDescent="0.2">
      <c r="B19" s="362" t="s">
        <v>1411</v>
      </c>
      <c r="C19" s="199">
        <v>1.211813217</v>
      </c>
      <c r="D19" s="199">
        <v>1.211813217</v>
      </c>
      <c r="E19" s="204">
        <f t="shared" ref="E19:E82" si="0">IF(D19=0,"",LN(D19))</f>
        <v>0.19211776438460421</v>
      </c>
    </row>
    <row r="20" spans="2:5" x14ac:dyDescent="0.2">
      <c r="B20" s="362" t="s">
        <v>1412</v>
      </c>
      <c r="C20" s="199">
        <v>0.26071546099999998</v>
      </c>
      <c r="D20" s="199">
        <v>0.26071546099999998</v>
      </c>
      <c r="E20" s="204">
        <f t="shared" si="0"/>
        <v>-1.3443256540858137</v>
      </c>
    </row>
    <row r="21" spans="2:5" x14ac:dyDescent="0.2">
      <c r="B21" s="362" t="s">
        <v>1413</v>
      </c>
      <c r="C21" s="199">
        <v>7.8620255999999999E-2</v>
      </c>
      <c r="D21" s="199">
        <v>7.8620255999999999E-2</v>
      </c>
      <c r="E21" s="204">
        <f t="shared" si="0"/>
        <v>-2.5431259028248103</v>
      </c>
    </row>
    <row r="22" spans="2:5" x14ac:dyDescent="0.2">
      <c r="B22" s="362" t="s">
        <v>1414</v>
      </c>
      <c r="C22" s="199">
        <v>1.813926114</v>
      </c>
      <c r="D22" s="199">
        <v>1.813926114</v>
      </c>
      <c r="E22" s="204">
        <f t="shared" si="0"/>
        <v>0.5954936198821591</v>
      </c>
    </row>
    <row r="23" spans="2:5" x14ac:dyDescent="0.2">
      <c r="B23" s="362" t="s">
        <v>1415</v>
      </c>
      <c r="C23" s="199">
        <v>0.38727143800000002</v>
      </c>
      <c r="D23" s="199">
        <v>0.38727143800000002</v>
      </c>
      <c r="E23" s="204">
        <f t="shared" si="0"/>
        <v>-0.94862944163061413</v>
      </c>
    </row>
    <row r="24" spans="2:5" x14ac:dyDescent="0.2">
      <c r="B24" s="362" t="s">
        <v>1416</v>
      </c>
      <c r="C24" s="199">
        <v>0.13711900199999999</v>
      </c>
      <c r="D24" s="199">
        <v>0.13711900199999999</v>
      </c>
      <c r="E24" s="204">
        <f t="shared" si="0"/>
        <v>-1.9869061024555372</v>
      </c>
    </row>
    <row r="25" spans="2:5" x14ac:dyDescent="0.2">
      <c r="B25" s="362" t="s">
        <v>1417</v>
      </c>
      <c r="C25" s="199">
        <v>2.6657601E-2</v>
      </c>
      <c r="D25" s="199">
        <v>2.6657601E-2</v>
      </c>
      <c r="E25" s="204">
        <f t="shared" si="0"/>
        <v>-3.6246809532767164</v>
      </c>
    </row>
    <row r="26" spans="2:5" x14ac:dyDescent="0.2">
      <c r="B26" s="362" t="s">
        <v>1418</v>
      </c>
      <c r="C26" s="199">
        <v>1.6723327E-2</v>
      </c>
      <c r="D26" s="199">
        <v>1.6723327E-2</v>
      </c>
      <c r="E26" s="204">
        <f t="shared" si="0"/>
        <v>-4.0909507078665346</v>
      </c>
    </row>
    <row r="27" spans="2:5" x14ac:dyDescent="0.2">
      <c r="B27" s="362" t="s">
        <v>1419</v>
      </c>
      <c r="C27" s="199">
        <v>0.48473523000000002</v>
      </c>
      <c r="D27" s="199">
        <v>0.48473523000000002</v>
      </c>
      <c r="E27" s="204">
        <f t="shared" si="0"/>
        <v>-0.72415245463765421</v>
      </c>
    </row>
    <row r="28" spans="2:5" x14ac:dyDescent="0.2">
      <c r="B28" s="362" t="s">
        <v>1420</v>
      </c>
      <c r="C28" s="199">
        <v>0.78744251700000001</v>
      </c>
      <c r="D28" s="199">
        <v>0.78744251700000001</v>
      </c>
      <c r="E28" s="204">
        <f t="shared" si="0"/>
        <v>-0.23896490523227573</v>
      </c>
    </row>
    <row r="29" spans="2:5" x14ac:dyDescent="0.2">
      <c r="B29" s="362" t="s">
        <v>1421</v>
      </c>
      <c r="C29" s="199">
        <v>1.733112539</v>
      </c>
      <c r="D29" s="199">
        <v>1.733112539</v>
      </c>
      <c r="E29" s="204">
        <f t="shared" si="0"/>
        <v>0.54991894745942538</v>
      </c>
    </row>
    <row r="30" spans="2:5" x14ac:dyDescent="0.2">
      <c r="B30" s="362" t="s">
        <v>1422</v>
      </c>
      <c r="C30" s="199">
        <v>0.84511803699999999</v>
      </c>
      <c r="D30" s="199">
        <v>0.84511803699999999</v>
      </c>
      <c r="E30" s="204">
        <f t="shared" si="0"/>
        <v>-0.16827897262313277</v>
      </c>
    </row>
    <row r="31" spans="2:5" x14ac:dyDescent="0.2">
      <c r="B31" s="362" t="s">
        <v>1423</v>
      </c>
      <c r="C31" s="199">
        <v>0.48896979800000001</v>
      </c>
      <c r="D31" s="199">
        <v>0.48896979800000001</v>
      </c>
      <c r="E31" s="204">
        <f t="shared" si="0"/>
        <v>-0.71545455419585025</v>
      </c>
    </row>
    <row r="32" spans="2:5" x14ac:dyDescent="0.2">
      <c r="B32" s="362" t="s">
        <v>1424</v>
      </c>
      <c r="C32" s="199">
        <v>0.19295652099999999</v>
      </c>
      <c r="D32" s="199">
        <v>0.19295652099999999</v>
      </c>
      <c r="E32" s="204">
        <f t="shared" si="0"/>
        <v>-1.6452903952493019</v>
      </c>
    </row>
    <row r="33" spans="2:5" x14ac:dyDescent="0.2">
      <c r="B33" s="362" t="s">
        <v>1425</v>
      </c>
      <c r="C33" s="199">
        <v>0.182470993</v>
      </c>
      <c r="D33" s="199">
        <v>0.182470993</v>
      </c>
      <c r="E33" s="204">
        <f t="shared" si="0"/>
        <v>-1.7011640610580365</v>
      </c>
    </row>
    <row r="34" spans="2:5" x14ac:dyDescent="0.2">
      <c r="B34" s="362" t="s">
        <v>1426</v>
      </c>
      <c r="C34" s="199">
        <v>0.33096308600000002</v>
      </c>
      <c r="D34" s="199">
        <v>0.33096308600000002</v>
      </c>
      <c r="E34" s="204">
        <f t="shared" si="0"/>
        <v>-1.1057484324827984</v>
      </c>
    </row>
    <row r="35" spans="2:5" x14ac:dyDescent="0.2">
      <c r="B35" s="362" t="s">
        <v>1427</v>
      </c>
      <c r="C35" s="199">
        <v>0.89992323399999996</v>
      </c>
      <c r="D35" s="199">
        <v>0.89992323399999996</v>
      </c>
      <c r="E35" s="204">
        <f t="shared" si="0"/>
        <v>-0.10544581485125466</v>
      </c>
    </row>
    <row r="36" spans="2:5" x14ac:dyDescent="0.2">
      <c r="B36" s="362" t="s">
        <v>1428</v>
      </c>
      <c r="C36" s="199">
        <v>2.6797169159999998</v>
      </c>
      <c r="D36" s="199">
        <v>2.6797169159999998</v>
      </c>
      <c r="E36" s="204">
        <f t="shared" si="0"/>
        <v>0.98571116058548836</v>
      </c>
    </row>
    <row r="37" spans="2:5" x14ac:dyDescent="0.2">
      <c r="B37" s="362" t="s">
        <v>1429</v>
      </c>
      <c r="C37" s="199">
        <v>1.7093925240000001</v>
      </c>
      <c r="D37" s="199">
        <v>1.7093925240000001</v>
      </c>
      <c r="E37" s="204">
        <f t="shared" si="0"/>
        <v>0.53613805827584349</v>
      </c>
    </row>
    <row r="38" spans="2:5" x14ac:dyDescent="0.2">
      <c r="B38" s="362" t="s">
        <v>1430</v>
      </c>
      <c r="C38" s="199">
        <v>1.259627574</v>
      </c>
      <c r="D38" s="199">
        <v>1.259627574</v>
      </c>
      <c r="E38" s="204">
        <f t="shared" si="0"/>
        <v>0.23081610108165868</v>
      </c>
    </row>
    <row r="39" spans="2:5" x14ac:dyDescent="0.2">
      <c r="B39" s="362" t="s">
        <v>1431</v>
      </c>
      <c r="C39" s="199">
        <v>2.8635975000000001E-2</v>
      </c>
      <c r="D39" s="199">
        <v>2.8635975000000001E-2</v>
      </c>
      <c r="E39" s="204">
        <f t="shared" si="0"/>
        <v>-3.5530914844755386</v>
      </c>
    </row>
    <row r="40" spans="2:5" x14ac:dyDescent="0.2">
      <c r="B40" s="362" t="s">
        <v>1432</v>
      </c>
      <c r="C40" s="199">
        <v>0.17606650099999999</v>
      </c>
      <c r="D40" s="199">
        <v>0.17606650099999999</v>
      </c>
      <c r="E40" s="204">
        <f t="shared" si="0"/>
        <v>-1.7368935087191231</v>
      </c>
    </row>
    <row r="41" spans="2:5" x14ac:dyDescent="0.2">
      <c r="B41" s="362" t="s">
        <v>1433</v>
      </c>
      <c r="C41" s="199">
        <v>0.17046330200000001</v>
      </c>
      <c r="D41" s="199">
        <v>0.17046330200000001</v>
      </c>
      <c r="E41" s="204">
        <f t="shared" si="0"/>
        <v>-1.7692352429621454</v>
      </c>
    </row>
    <row r="42" spans="2:5" x14ac:dyDescent="0.2">
      <c r="B42" s="362" t="s">
        <v>1434</v>
      </c>
      <c r="C42" s="199">
        <v>0.20749968899999999</v>
      </c>
      <c r="D42" s="199">
        <v>0.20749968899999999</v>
      </c>
      <c r="E42" s="204">
        <f t="shared" si="0"/>
        <v>-1.5726254381076881</v>
      </c>
    </row>
    <row r="43" spans="2:5" x14ac:dyDescent="0.2">
      <c r="B43" s="362" t="s">
        <v>1435</v>
      </c>
      <c r="C43" s="199">
        <v>0.91879747599999995</v>
      </c>
      <c r="D43" s="199">
        <v>0.91879747599999995</v>
      </c>
      <c r="E43" s="204">
        <f t="shared" si="0"/>
        <v>-8.4689555232351513E-2</v>
      </c>
    </row>
    <row r="44" spans="2:5" x14ac:dyDescent="0.2">
      <c r="B44" s="362" t="s">
        <v>1436</v>
      </c>
      <c r="C44" s="199">
        <v>0.44340724799999998</v>
      </c>
      <c r="D44" s="199">
        <v>0.44340724799999998</v>
      </c>
      <c r="E44" s="204">
        <f t="shared" si="0"/>
        <v>-0.81326663551945411</v>
      </c>
    </row>
    <row r="45" spans="2:5" x14ac:dyDescent="0.2">
      <c r="B45" s="362" t="s">
        <v>1437</v>
      </c>
      <c r="C45" s="199">
        <v>4.3361919999999998E-2</v>
      </c>
      <c r="D45" s="199">
        <v>4.3361919999999998E-2</v>
      </c>
      <c r="E45" s="204">
        <f t="shared" si="0"/>
        <v>-3.1381736423882916</v>
      </c>
    </row>
    <row r="46" spans="2:5" x14ac:dyDescent="0.2">
      <c r="B46" s="362" t="s">
        <v>1438</v>
      </c>
      <c r="C46" s="199">
        <v>0.44366605999999997</v>
      </c>
      <c r="D46" s="199">
        <v>0.44366605999999997</v>
      </c>
      <c r="E46" s="204">
        <f t="shared" si="0"/>
        <v>-0.81268311664900772</v>
      </c>
    </row>
    <row r="47" spans="2:5" x14ac:dyDescent="0.2">
      <c r="B47" s="362" t="s">
        <v>1439</v>
      </c>
      <c r="C47" s="199">
        <v>0.59454740900000003</v>
      </c>
      <c r="D47" s="199">
        <v>0.59454740900000003</v>
      </c>
      <c r="E47" s="204">
        <f t="shared" si="0"/>
        <v>-0.51995482002579785</v>
      </c>
    </row>
    <row r="48" spans="2:5" x14ac:dyDescent="0.2">
      <c r="B48" s="362" t="s">
        <v>1440</v>
      </c>
      <c r="C48" s="199">
        <v>0.16915608400000001</v>
      </c>
      <c r="D48" s="199">
        <v>0.16915608400000001</v>
      </c>
      <c r="E48" s="204">
        <f t="shared" si="0"/>
        <v>-1.7769334163265826</v>
      </c>
    </row>
    <row r="49" spans="2:5" x14ac:dyDescent="0.2">
      <c r="B49" s="362" t="s">
        <v>1441</v>
      </c>
      <c r="C49" s="199">
        <v>0.26348050499999998</v>
      </c>
      <c r="D49" s="199">
        <v>0.26348050499999998</v>
      </c>
      <c r="E49" s="204">
        <f t="shared" si="0"/>
        <v>-1.3337758985574661</v>
      </c>
    </row>
    <row r="50" spans="2:5" x14ac:dyDescent="0.2">
      <c r="B50" s="362" t="s">
        <v>1442</v>
      </c>
      <c r="C50" s="199">
        <v>8.6320268000000006E-2</v>
      </c>
      <c r="D50" s="199">
        <v>8.6320268000000006E-2</v>
      </c>
      <c r="E50" s="204">
        <f t="shared" si="0"/>
        <v>-2.4496908533104786</v>
      </c>
    </row>
    <row r="51" spans="2:5" x14ac:dyDescent="0.2">
      <c r="B51" s="362" t="s">
        <v>1443</v>
      </c>
      <c r="C51" s="199">
        <v>4.9114264999999997E-2</v>
      </c>
      <c r="D51" s="199">
        <v>4.9114264999999997E-2</v>
      </c>
      <c r="E51" s="204">
        <f t="shared" si="0"/>
        <v>-3.0136057568456258</v>
      </c>
    </row>
    <row r="52" spans="2:5" x14ac:dyDescent="0.2">
      <c r="B52" s="362" t="s">
        <v>1444</v>
      </c>
      <c r="C52" s="199">
        <v>3.1588240879999998</v>
      </c>
      <c r="D52" s="199">
        <v>3.1588240879999998</v>
      </c>
      <c r="E52" s="204">
        <f t="shared" si="0"/>
        <v>1.1501998342928517</v>
      </c>
    </row>
    <row r="53" spans="2:5" x14ac:dyDescent="0.2">
      <c r="B53" s="362" t="s">
        <v>1445</v>
      </c>
      <c r="C53" s="199">
        <v>1.7857258789999999</v>
      </c>
      <c r="D53" s="199">
        <v>1.7857258789999999</v>
      </c>
      <c r="E53" s="204">
        <f t="shared" si="0"/>
        <v>0.57982498747186761</v>
      </c>
    </row>
    <row r="54" spans="2:5" x14ac:dyDescent="0.2">
      <c r="B54" s="362" t="s">
        <v>1446</v>
      </c>
      <c r="C54" s="199">
        <v>0.27514165200000001</v>
      </c>
      <c r="D54" s="199">
        <v>0.27514165200000001</v>
      </c>
      <c r="E54" s="204">
        <f t="shared" si="0"/>
        <v>-1.2904692157512772</v>
      </c>
    </row>
    <row r="55" spans="2:5" x14ac:dyDescent="0.2">
      <c r="B55" s="362" t="s">
        <v>1447</v>
      </c>
      <c r="C55" s="199">
        <v>0.464110719</v>
      </c>
      <c r="D55" s="199">
        <v>0.464110719</v>
      </c>
      <c r="E55" s="204">
        <f t="shared" si="0"/>
        <v>-0.76763213668627339</v>
      </c>
    </row>
    <row r="56" spans="2:5" x14ac:dyDescent="0.2">
      <c r="B56" s="362" t="s">
        <v>1448</v>
      </c>
      <c r="C56" s="199">
        <v>5.4993821999999998E-2</v>
      </c>
      <c r="D56" s="199">
        <v>5.4993821999999998E-2</v>
      </c>
      <c r="E56" s="204">
        <f t="shared" si="0"/>
        <v>-2.9005344273315741</v>
      </c>
    </row>
    <row r="57" spans="2:5" x14ac:dyDescent="0.2">
      <c r="B57" s="362" t="s">
        <v>1449</v>
      </c>
      <c r="C57" s="199">
        <v>8.9753544000000005E-2</v>
      </c>
      <c r="D57" s="199">
        <v>8.9753544000000005E-2</v>
      </c>
      <c r="E57" s="204">
        <f t="shared" si="0"/>
        <v>-2.410687764928177</v>
      </c>
    </row>
    <row r="58" spans="2:5" x14ac:dyDescent="0.2">
      <c r="B58" s="362" t="s">
        <v>1450</v>
      </c>
      <c r="C58" s="199">
        <v>3.0570482E-2</v>
      </c>
      <c r="D58" s="199">
        <v>3.0570482E-2</v>
      </c>
      <c r="E58" s="204">
        <f t="shared" si="0"/>
        <v>-3.4877203761117732</v>
      </c>
    </row>
    <row r="59" spans="2:5" x14ac:dyDescent="0.2">
      <c r="B59" s="362" t="s">
        <v>1451</v>
      </c>
      <c r="C59" s="199">
        <v>0.13401033800000001</v>
      </c>
      <c r="D59" s="199">
        <v>0.13401033800000001</v>
      </c>
      <c r="E59" s="204">
        <f t="shared" si="0"/>
        <v>-2.0098383327533451</v>
      </c>
    </row>
    <row r="60" spans="2:5" x14ac:dyDescent="0.2">
      <c r="B60" s="362" t="s">
        <v>1452</v>
      </c>
      <c r="C60" s="199">
        <v>0.33667156500000001</v>
      </c>
      <c r="D60" s="199">
        <v>0.33667156500000001</v>
      </c>
      <c r="E60" s="204">
        <f t="shared" si="0"/>
        <v>-1.0886474084158342</v>
      </c>
    </row>
    <row r="61" spans="2:5" x14ac:dyDescent="0.2">
      <c r="B61" s="362" t="s">
        <v>1453</v>
      </c>
      <c r="C61" s="199">
        <v>2.8736866999999999E-2</v>
      </c>
      <c r="D61" s="199">
        <v>2.8736866999999999E-2</v>
      </c>
      <c r="E61" s="204">
        <f t="shared" si="0"/>
        <v>-3.5495744161036815</v>
      </c>
    </row>
    <row r="62" spans="2:5" x14ac:dyDescent="0.2">
      <c r="B62" s="362" t="s">
        <v>1454</v>
      </c>
      <c r="C62" s="199">
        <v>0.57516577800000002</v>
      </c>
      <c r="D62" s="199">
        <v>0.57516577800000002</v>
      </c>
      <c r="E62" s="204">
        <f t="shared" si="0"/>
        <v>-0.55309697017278525</v>
      </c>
    </row>
    <row r="63" spans="2:5" x14ac:dyDescent="0.2">
      <c r="B63" s="362" t="s">
        <v>1455</v>
      </c>
      <c r="C63" s="199">
        <v>4.2285731E-2</v>
      </c>
      <c r="D63" s="199">
        <v>4.2285731E-2</v>
      </c>
      <c r="E63" s="204">
        <f t="shared" si="0"/>
        <v>-3.163305578443198</v>
      </c>
    </row>
    <row r="64" spans="2:5" x14ac:dyDescent="0.2">
      <c r="B64" s="362" t="s">
        <v>1456</v>
      </c>
      <c r="C64" s="199">
        <v>1.8118278000000002E-2</v>
      </c>
      <c r="D64" s="199">
        <v>1.8118278000000002E-2</v>
      </c>
      <c r="E64" s="204">
        <f t="shared" si="0"/>
        <v>-4.0108340159958189</v>
      </c>
    </row>
    <row r="65" spans="2:5" x14ac:dyDescent="0.2">
      <c r="B65" s="362" t="s">
        <v>1457</v>
      </c>
      <c r="C65" s="199">
        <v>0.503511504</v>
      </c>
      <c r="D65" s="199">
        <v>0.503511504</v>
      </c>
      <c r="E65" s="204">
        <f t="shared" si="0"/>
        <v>-0.68614871902097796</v>
      </c>
    </row>
    <row r="66" spans="2:5" x14ac:dyDescent="0.2">
      <c r="B66" s="362" t="s">
        <v>1458</v>
      </c>
      <c r="C66" s="199">
        <v>0.65917575100000003</v>
      </c>
      <c r="D66" s="199">
        <v>0.65917575100000003</v>
      </c>
      <c r="E66" s="204">
        <f t="shared" si="0"/>
        <v>-0.41676508656105088</v>
      </c>
    </row>
    <row r="67" spans="2:5" x14ac:dyDescent="0.2">
      <c r="B67" s="362" t="s">
        <v>1459</v>
      </c>
      <c r="C67" s="199">
        <v>3.8754486999999997E-2</v>
      </c>
      <c r="D67" s="199">
        <v>3.8754486999999997E-2</v>
      </c>
      <c r="E67" s="204">
        <f t="shared" si="0"/>
        <v>-3.2505087363379497</v>
      </c>
    </row>
    <row r="68" spans="2:5" x14ac:dyDescent="0.2">
      <c r="B68" s="362" t="s">
        <v>1460</v>
      </c>
      <c r="C68" s="199">
        <v>0.13157429100000001</v>
      </c>
      <c r="D68" s="199">
        <v>0.13157429100000001</v>
      </c>
      <c r="E68" s="204">
        <f t="shared" si="0"/>
        <v>-2.0281836363184693</v>
      </c>
    </row>
    <row r="69" spans="2:5" x14ac:dyDescent="0.2">
      <c r="B69" s="362" t="s">
        <v>1461</v>
      </c>
      <c r="C69" s="199">
        <v>5.1059563240000001</v>
      </c>
      <c r="D69" s="199">
        <v>5.1059563240000001</v>
      </c>
      <c r="E69" s="204">
        <f t="shared" si="0"/>
        <v>1.6304077649245017</v>
      </c>
    </row>
    <row r="70" spans="2:5" x14ac:dyDescent="0.2">
      <c r="B70" s="362" t="s">
        <v>1462</v>
      </c>
      <c r="C70" s="199">
        <v>0.49254198399999999</v>
      </c>
      <c r="D70" s="199">
        <v>0.49254198399999999</v>
      </c>
      <c r="E70" s="204">
        <f t="shared" si="0"/>
        <v>-0.70817557530277941</v>
      </c>
    </row>
    <row r="71" spans="2:5" x14ac:dyDescent="0.2">
      <c r="B71" s="362" t="s">
        <v>1463</v>
      </c>
      <c r="C71" s="199">
        <v>0.20229274999999999</v>
      </c>
      <c r="D71" s="199">
        <v>0.18981130099999999</v>
      </c>
      <c r="E71" s="204">
        <f t="shared" si="0"/>
        <v>-1.6617248529560809</v>
      </c>
    </row>
    <row r="72" spans="2:5" x14ac:dyDescent="0.2">
      <c r="B72" s="362" t="s">
        <v>1464</v>
      </c>
      <c r="C72" s="199">
        <v>6.7171129999999996E-2</v>
      </c>
      <c r="D72" s="199">
        <v>6.7171129999999996E-2</v>
      </c>
      <c r="E72" s="204">
        <f t="shared" si="0"/>
        <v>-2.7005117368584166</v>
      </c>
    </row>
    <row r="73" spans="2:5" x14ac:dyDescent="0.2">
      <c r="B73" s="362" t="s">
        <v>1465</v>
      </c>
      <c r="C73" s="199">
        <v>0.20277674200000001</v>
      </c>
      <c r="D73" s="199">
        <v>0.20277674200000001</v>
      </c>
      <c r="E73" s="204">
        <f t="shared" si="0"/>
        <v>-1.5956496982600157</v>
      </c>
    </row>
    <row r="74" spans="2:5" x14ac:dyDescent="0.2">
      <c r="B74" s="362" t="s">
        <v>1466</v>
      </c>
      <c r="C74" s="199">
        <v>4.5928102999999998E-2</v>
      </c>
      <c r="D74" s="199">
        <v>4.5928102999999998E-2</v>
      </c>
      <c r="E74" s="204">
        <f t="shared" si="0"/>
        <v>-3.0806780834786611</v>
      </c>
    </row>
    <row r="75" spans="2:5" x14ac:dyDescent="0.2">
      <c r="B75" s="362" t="s">
        <v>1467</v>
      </c>
      <c r="C75" s="199">
        <v>4.5099027999999999E-2</v>
      </c>
      <c r="D75" s="199">
        <v>4.5099027999999999E-2</v>
      </c>
      <c r="E75" s="204">
        <f t="shared" si="0"/>
        <v>-3.0988945848121845</v>
      </c>
    </row>
    <row r="76" spans="2:5" x14ac:dyDescent="0.2">
      <c r="B76" s="362" t="s">
        <v>1468</v>
      </c>
      <c r="C76" s="199">
        <v>0.38614845800000003</v>
      </c>
      <c r="D76" s="199">
        <v>0.38614845800000003</v>
      </c>
      <c r="E76" s="204">
        <f t="shared" si="0"/>
        <v>-0.95153337724170239</v>
      </c>
    </row>
    <row r="77" spans="2:5" x14ac:dyDescent="0.2">
      <c r="B77" s="362" t="s">
        <v>1469</v>
      </c>
      <c r="C77" s="199">
        <v>0.28630418400000002</v>
      </c>
      <c r="D77" s="199">
        <v>0.28630418400000002</v>
      </c>
      <c r="E77" s="204">
        <f t="shared" si="0"/>
        <v>-1.2507004529436361</v>
      </c>
    </row>
    <row r="78" spans="2:5" x14ac:dyDescent="0.2">
      <c r="B78" s="362" t="s">
        <v>1470</v>
      </c>
      <c r="C78" s="199">
        <v>0.24143911000000001</v>
      </c>
      <c r="D78" s="199">
        <v>0.24143911000000001</v>
      </c>
      <c r="E78" s="204">
        <f t="shared" si="0"/>
        <v>-1.4211379701854294</v>
      </c>
    </row>
    <row r="79" spans="2:5" x14ac:dyDescent="0.2">
      <c r="B79" s="362" t="s">
        <v>1471</v>
      </c>
      <c r="C79" s="199">
        <v>3.3329678000000001E-2</v>
      </c>
      <c r="D79" s="199">
        <v>3.3329678000000001E-2</v>
      </c>
      <c r="E79" s="204">
        <f t="shared" si="0"/>
        <v>-3.4013070476752527</v>
      </c>
    </row>
    <row r="80" spans="2:5" x14ac:dyDescent="0.2">
      <c r="B80" s="362" t="s">
        <v>1472</v>
      </c>
      <c r="C80" s="199">
        <v>3.0740099E-2</v>
      </c>
      <c r="D80" s="199">
        <v>3.0740099E-2</v>
      </c>
      <c r="E80" s="204">
        <f t="shared" si="0"/>
        <v>-3.4821873203173417</v>
      </c>
    </row>
    <row r="81" spans="2:5" x14ac:dyDescent="0.2">
      <c r="B81" s="362" t="s">
        <v>1473</v>
      </c>
      <c r="C81" s="199">
        <v>4.9798580000000002E-2</v>
      </c>
      <c r="D81" s="199">
        <v>4.9798580000000002E-2</v>
      </c>
      <c r="E81" s="204">
        <f t="shared" si="0"/>
        <v>-2.999768809414288</v>
      </c>
    </row>
    <row r="82" spans="2:5" x14ac:dyDescent="0.2">
      <c r="B82" s="362" t="s">
        <v>1474</v>
      </c>
      <c r="C82" s="199">
        <v>9.7944859999999995E-2</v>
      </c>
      <c r="D82" s="199">
        <v>9.7944859999999995E-2</v>
      </c>
      <c r="E82" s="204">
        <f t="shared" si="0"/>
        <v>-2.3233506117214229</v>
      </c>
    </row>
    <row r="83" spans="2:5" x14ac:dyDescent="0.2">
      <c r="B83" s="362" t="s">
        <v>1475</v>
      </c>
      <c r="C83" s="199">
        <v>6.6384460000000006E-2</v>
      </c>
      <c r="D83" s="199">
        <v>6.6384460000000006E-2</v>
      </c>
      <c r="E83" s="204">
        <f t="shared" ref="E83:E146" si="1">IF(D83=0,"",LN(D83))</f>
        <v>-2.7122922860350593</v>
      </c>
    </row>
    <row r="84" spans="2:5" x14ac:dyDescent="0.2">
      <c r="B84" s="362" t="s">
        <v>1476</v>
      </c>
      <c r="C84" s="199">
        <v>0.41944304300000002</v>
      </c>
      <c r="D84" s="199">
        <v>0.41944304300000002</v>
      </c>
      <c r="E84" s="204">
        <f t="shared" si="1"/>
        <v>-0.86882753583286609</v>
      </c>
    </row>
    <row r="85" spans="2:5" x14ac:dyDescent="0.2">
      <c r="B85" s="362" t="s">
        <v>1477</v>
      </c>
      <c r="C85" s="199">
        <v>0.47111033099999999</v>
      </c>
      <c r="D85" s="199">
        <v>0.47111033099999999</v>
      </c>
      <c r="E85" s="204">
        <f t="shared" si="1"/>
        <v>-0.75266296398995036</v>
      </c>
    </row>
    <row r="86" spans="2:5" x14ac:dyDescent="0.2">
      <c r="B86" s="362" t="s">
        <v>1478</v>
      </c>
      <c r="C86" s="199">
        <v>3.7227937000000003E-2</v>
      </c>
      <c r="D86" s="199">
        <v>3.7227937000000003E-2</v>
      </c>
      <c r="E86" s="204">
        <f t="shared" si="1"/>
        <v>-3.290695804934737</v>
      </c>
    </row>
    <row r="87" spans="2:5" x14ac:dyDescent="0.2">
      <c r="B87" s="362" t="s">
        <v>1479</v>
      </c>
      <c r="C87" s="199">
        <v>0.231285504</v>
      </c>
      <c r="D87" s="199">
        <v>0.231285504</v>
      </c>
      <c r="E87" s="204">
        <f t="shared" si="1"/>
        <v>-1.4641023835634404</v>
      </c>
    </row>
    <row r="88" spans="2:5" x14ac:dyDescent="0.2">
      <c r="B88" s="362" t="s">
        <v>1480</v>
      </c>
      <c r="C88" s="199">
        <v>0.26279180299999999</v>
      </c>
      <c r="D88" s="199">
        <v>0.26279180299999999</v>
      </c>
      <c r="E88" s="204">
        <f t="shared" si="1"/>
        <v>-1.3363931838779186</v>
      </c>
    </row>
    <row r="89" spans="2:5" x14ac:dyDescent="0.2">
      <c r="B89" s="362" t="s">
        <v>1481</v>
      </c>
      <c r="C89" s="199">
        <v>3.6182455000000002E-2</v>
      </c>
      <c r="D89" s="199">
        <v>3.6182455000000002E-2</v>
      </c>
      <c r="E89" s="204">
        <f t="shared" si="1"/>
        <v>-3.3191809461484443</v>
      </c>
    </row>
    <row r="90" spans="2:5" x14ac:dyDescent="0.2">
      <c r="B90" s="362" t="s">
        <v>1482</v>
      </c>
      <c r="C90" s="199">
        <v>9.3561145999999998E-2</v>
      </c>
      <c r="D90" s="199">
        <v>9.3561145999999998E-2</v>
      </c>
      <c r="E90" s="204">
        <f t="shared" si="1"/>
        <v>-2.369140088516891</v>
      </c>
    </row>
    <row r="91" spans="2:5" x14ac:dyDescent="0.2">
      <c r="B91" s="362" t="s">
        <v>1483</v>
      </c>
      <c r="C91" s="199">
        <v>0.32261970000000001</v>
      </c>
      <c r="D91" s="199">
        <v>0.32261970000000001</v>
      </c>
      <c r="E91" s="204">
        <f t="shared" si="1"/>
        <v>-1.1312810488194815</v>
      </c>
    </row>
    <row r="92" spans="2:5" x14ac:dyDescent="0.2">
      <c r="B92" s="362" t="s">
        <v>1484</v>
      </c>
      <c r="C92" s="199">
        <v>0.606892871</v>
      </c>
      <c r="D92" s="199">
        <v>0.606892871</v>
      </c>
      <c r="E92" s="204">
        <f t="shared" si="1"/>
        <v>-0.49940299279030453</v>
      </c>
    </row>
    <row r="93" spans="2:5" x14ac:dyDescent="0.2">
      <c r="B93" s="362" t="s">
        <v>1485</v>
      </c>
      <c r="C93" s="199">
        <v>1.7178076E-2</v>
      </c>
      <c r="D93" s="199">
        <v>1.7178076E-2</v>
      </c>
      <c r="E93" s="204">
        <f t="shared" si="1"/>
        <v>-4.0641213593842984</v>
      </c>
    </row>
    <row r="94" spans="2:5" x14ac:dyDescent="0.2">
      <c r="B94" s="362" t="s">
        <v>1486</v>
      </c>
      <c r="C94" s="199">
        <v>0.90858099599999997</v>
      </c>
      <c r="D94" s="199">
        <v>0.90858099599999997</v>
      </c>
      <c r="E94" s="204">
        <f t="shared" si="1"/>
        <v>-9.5871241570045354E-2</v>
      </c>
    </row>
    <row r="95" spans="2:5" x14ac:dyDescent="0.2">
      <c r="B95" s="362" t="s">
        <v>1487</v>
      </c>
      <c r="C95" s="199">
        <v>0.90755598400000004</v>
      </c>
      <c r="D95" s="199">
        <v>0.90755598400000004</v>
      </c>
      <c r="E95" s="204">
        <f t="shared" si="1"/>
        <v>-9.7000024387776329E-2</v>
      </c>
    </row>
    <row r="96" spans="2:5" x14ac:dyDescent="0.2">
      <c r="B96" s="362" t="s">
        <v>1488</v>
      </c>
      <c r="C96" s="199">
        <v>5.8485585999999999E-2</v>
      </c>
      <c r="D96" s="199">
        <v>5.8485585999999999E-2</v>
      </c>
      <c r="E96" s="204">
        <f t="shared" si="1"/>
        <v>-2.8389749482665017</v>
      </c>
    </row>
    <row r="97" spans="2:5" x14ac:dyDescent="0.2">
      <c r="B97" s="362" t="s">
        <v>1489</v>
      </c>
      <c r="C97" s="199">
        <v>0.67537706799999997</v>
      </c>
      <c r="D97" s="199">
        <v>0.67537706799999997</v>
      </c>
      <c r="E97" s="204">
        <f t="shared" si="1"/>
        <v>-0.392484124820004</v>
      </c>
    </row>
    <row r="98" spans="2:5" x14ac:dyDescent="0.2">
      <c r="B98" s="362" t="s">
        <v>1490</v>
      </c>
      <c r="C98" s="199">
        <v>0.430510532</v>
      </c>
      <c r="D98" s="199">
        <v>0.430510532</v>
      </c>
      <c r="E98" s="204">
        <f t="shared" si="1"/>
        <v>-0.84278349083753012</v>
      </c>
    </row>
    <row r="99" spans="2:5" x14ac:dyDescent="0.2">
      <c r="B99" s="362" t="s">
        <v>1491</v>
      </c>
      <c r="C99" s="199">
        <v>0.32490806300000002</v>
      </c>
      <c r="D99" s="199">
        <v>0.32490806300000002</v>
      </c>
      <c r="E99" s="204">
        <f t="shared" si="1"/>
        <v>-1.1242130197482876</v>
      </c>
    </row>
    <row r="100" spans="2:5" x14ac:dyDescent="0.2">
      <c r="B100" s="362" t="s">
        <v>1492</v>
      </c>
      <c r="C100" s="199">
        <v>3.4290352000000003E-2</v>
      </c>
      <c r="D100" s="199">
        <v>3.4290352000000003E-2</v>
      </c>
      <c r="E100" s="204">
        <f t="shared" si="1"/>
        <v>-3.3728912471765029</v>
      </c>
    </row>
    <row r="101" spans="2:5" x14ac:dyDescent="0.2">
      <c r="B101" s="362" t="s">
        <v>1493</v>
      </c>
      <c r="C101" s="199">
        <v>0.17419779399999999</v>
      </c>
      <c r="D101" s="199">
        <v>0.17419779399999999</v>
      </c>
      <c r="E101" s="204">
        <f t="shared" si="1"/>
        <v>-1.7475638782489704</v>
      </c>
    </row>
    <row r="102" spans="2:5" x14ac:dyDescent="0.2">
      <c r="B102" s="362" t="s">
        <v>1494</v>
      </c>
      <c r="C102" s="199">
        <v>8.6155740279999993</v>
      </c>
      <c r="D102" s="199">
        <v>8.6155740279999993</v>
      </c>
      <c r="E102" s="204">
        <f t="shared" si="1"/>
        <v>2.1535714989847397</v>
      </c>
    </row>
    <row r="103" spans="2:5" x14ac:dyDescent="0.2">
      <c r="B103" s="362" t="s">
        <v>1495</v>
      </c>
      <c r="C103" s="199">
        <v>0.87608185500000002</v>
      </c>
      <c r="D103" s="199">
        <v>0.87608185500000002</v>
      </c>
      <c r="E103" s="204">
        <f t="shared" si="1"/>
        <v>-0.13229575063033494</v>
      </c>
    </row>
    <row r="104" spans="2:5" x14ac:dyDescent="0.2">
      <c r="B104" s="362" t="s">
        <v>1496</v>
      </c>
      <c r="C104" s="199">
        <v>4.0349760999999998E-2</v>
      </c>
      <c r="D104" s="199">
        <v>4.0349760999999998E-2</v>
      </c>
      <c r="E104" s="204">
        <f t="shared" si="1"/>
        <v>-3.2101698074559644</v>
      </c>
    </row>
    <row r="105" spans="2:5" x14ac:dyDescent="0.2">
      <c r="B105" s="362" t="s">
        <v>1497</v>
      </c>
      <c r="C105" s="199">
        <v>1.9801284999999998E-2</v>
      </c>
      <c r="D105" s="199">
        <v>1.9801284999999998E-2</v>
      </c>
      <c r="E105" s="204">
        <f t="shared" si="1"/>
        <v>-3.9220084443975969</v>
      </c>
    </row>
    <row r="106" spans="2:5" x14ac:dyDescent="0.2">
      <c r="B106" s="362" t="s">
        <v>1498</v>
      </c>
      <c r="C106" s="199">
        <v>0.27130919199999998</v>
      </c>
      <c r="D106" s="199">
        <v>0.27130919199999998</v>
      </c>
      <c r="E106" s="204">
        <f t="shared" si="1"/>
        <v>-1.3044961785790092</v>
      </c>
    </row>
    <row r="107" spans="2:5" x14ac:dyDescent="0.2">
      <c r="B107" s="362" t="s">
        <v>1499</v>
      </c>
      <c r="C107" s="199">
        <v>5.9555926000000002E-2</v>
      </c>
      <c r="D107" s="199">
        <v>5.9555926000000002E-2</v>
      </c>
      <c r="E107" s="204">
        <f t="shared" si="1"/>
        <v>-2.8208394751176455</v>
      </c>
    </row>
    <row r="108" spans="2:5" x14ac:dyDescent="0.2">
      <c r="B108" s="362" t="s">
        <v>1500</v>
      </c>
      <c r="C108" s="199">
        <v>0.23560488099999999</v>
      </c>
      <c r="D108" s="199">
        <v>0.23560488099999999</v>
      </c>
      <c r="E108" s="204">
        <f t="shared" si="1"/>
        <v>-1.4455991101018189</v>
      </c>
    </row>
    <row r="109" spans="2:5" x14ac:dyDescent="0.2">
      <c r="B109" s="362" t="s">
        <v>1501</v>
      </c>
      <c r="C109" s="199">
        <v>0.40702008299999998</v>
      </c>
      <c r="D109" s="199">
        <v>0.40702008299999998</v>
      </c>
      <c r="E109" s="204">
        <f t="shared" si="1"/>
        <v>-0.89889275077657227</v>
      </c>
    </row>
    <row r="110" spans="2:5" x14ac:dyDescent="0.2">
      <c r="B110" s="362" t="s">
        <v>1502</v>
      </c>
      <c r="C110" s="199">
        <v>6.6426864000000002E-2</v>
      </c>
      <c r="D110" s="199">
        <v>6.6426864000000002E-2</v>
      </c>
      <c r="E110" s="204">
        <f t="shared" si="1"/>
        <v>-2.7116537260062339</v>
      </c>
    </row>
    <row r="111" spans="2:5" x14ac:dyDescent="0.2">
      <c r="B111" s="362" t="s">
        <v>1503</v>
      </c>
      <c r="C111" s="199">
        <v>13.761556964</v>
      </c>
      <c r="D111" s="199">
        <v>13.761556964</v>
      </c>
      <c r="E111" s="204">
        <f t="shared" si="1"/>
        <v>2.6218789775575431</v>
      </c>
    </row>
    <row r="112" spans="2:5" x14ac:dyDescent="0.2">
      <c r="B112" s="362" t="s">
        <v>1504</v>
      </c>
      <c r="C112" s="199">
        <v>1.0595179079999999</v>
      </c>
      <c r="D112" s="199">
        <v>1.0595179079999999</v>
      </c>
      <c r="E112" s="204">
        <f t="shared" si="1"/>
        <v>5.7814000895785651E-2</v>
      </c>
    </row>
    <row r="113" spans="2:5" x14ac:dyDescent="0.2">
      <c r="B113" s="362" t="s">
        <v>1505</v>
      </c>
      <c r="C113" s="199">
        <v>0.15843075300000001</v>
      </c>
      <c r="D113" s="199">
        <v>0.15843075300000001</v>
      </c>
      <c r="E113" s="204">
        <f t="shared" si="1"/>
        <v>-1.8424376707187697</v>
      </c>
    </row>
    <row r="114" spans="2:5" x14ac:dyDescent="0.2">
      <c r="B114" s="362" t="s">
        <v>1506</v>
      </c>
      <c r="C114" s="199">
        <v>0.288364442</v>
      </c>
      <c r="D114" s="199">
        <v>0.288364442</v>
      </c>
      <c r="E114" s="204">
        <f t="shared" si="1"/>
        <v>-1.2435301752087387</v>
      </c>
    </row>
    <row r="115" spans="2:5" x14ac:dyDescent="0.2">
      <c r="B115" s="362" t="s">
        <v>1507</v>
      </c>
      <c r="C115" s="199">
        <v>0.10551619800000001</v>
      </c>
      <c r="D115" s="199">
        <v>0.10551619800000001</v>
      </c>
      <c r="E115" s="204">
        <f t="shared" si="1"/>
        <v>-2.2488908023063674</v>
      </c>
    </row>
    <row r="116" spans="2:5" x14ac:dyDescent="0.2">
      <c r="B116" s="362" t="s">
        <v>1508</v>
      </c>
      <c r="C116" s="199">
        <v>0.40466007199999998</v>
      </c>
      <c r="D116" s="199">
        <v>0.40466007199999998</v>
      </c>
      <c r="E116" s="204">
        <f t="shared" si="1"/>
        <v>-0.90470789270395569</v>
      </c>
    </row>
    <row r="117" spans="2:5" x14ac:dyDescent="0.2">
      <c r="B117" s="362" t="s">
        <v>1509</v>
      </c>
      <c r="C117" s="199">
        <v>0.45407116600000003</v>
      </c>
      <c r="D117" s="199">
        <v>0.45407116600000003</v>
      </c>
      <c r="E117" s="204">
        <f t="shared" si="1"/>
        <v>-0.78950133992133964</v>
      </c>
    </row>
    <row r="118" spans="2:5" x14ac:dyDescent="0.2">
      <c r="B118" s="362" t="s">
        <v>1510</v>
      </c>
      <c r="C118" s="199">
        <v>0.33542283499999997</v>
      </c>
      <c r="D118" s="199">
        <v>0.33542283499999997</v>
      </c>
      <c r="E118" s="204">
        <f t="shared" si="1"/>
        <v>-1.0923633490244571</v>
      </c>
    </row>
    <row r="119" spans="2:5" x14ac:dyDescent="0.2">
      <c r="B119" s="362" t="s">
        <v>1511</v>
      </c>
      <c r="C119" s="199">
        <v>3.6466124000000003E-2</v>
      </c>
      <c r="D119" s="199">
        <v>3.6466124000000003E-2</v>
      </c>
      <c r="E119" s="204">
        <f t="shared" si="1"/>
        <v>-3.3113715589431099</v>
      </c>
    </row>
    <row r="120" spans="2:5" x14ac:dyDescent="0.2">
      <c r="B120" s="362" t="s">
        <v>1512</v>
      </c>
      <c r="C120" s="199">
        <v>0.126284006</v>
      </c>
      <c r="D120" s="199">
        <v>0.126284006</v>
      </c>
      <c r="E120" s="204">
        <f t="shared" si="1"/>
        <v>-2.0692218926406207</v>
      </c>
    </row>
    <row r="121" spans="2:5" x14ac:dyDescent="0.2">
      <c r="B121" s="362" t="s">
        <v>1513</v>
      </c>
      <c r="C121" s="199">
        <v>8.5015974999999994E-2</v>
      </c>
      <c r="D121" s="199">
        <v>8.5015974999999994E-2</v>
      </c>
      <c r="E121" s="204">
        <f t="shared" si="1"/>
        <v>-2.4649160989740806</v>
      </c>
    </row>
    <row r="122" spans="2:5" x14ac:dyDescent="0.2">
      <c r="B122" s="362" t="s">
        <v>1514</v>
      </c>
      <c r="C122" s="199">
        <v>2.5252410000000001E-3</v>
      </c>
      <c r="D122" s="199">
        <v>2.5252410000000001E-3</v>
      </c>
      <c r="E122" s="204">
        <f t="shared" si="1"/>
        <v>-5.9814187752648955</v>
      </c>
    </row>
    <row r="123" spans="2:5" x14ac:dyDescent="0.2">
      <c r="B123" s="362" t="s">
        <v>1515</v>
      </c>
      <c r="C123" s="199">
        <v>0.56786202600000002</v>
      </c>
      <c r="D123" s="199">
        <v>0.56786202600000002</v>
      </c>
      <c r="E123" s="204">
        <f t="shared" si="1"/>
        <v>-0.56587680174070831</v>
      </c>
    </row>
    <row r="124" spans="2:5" x14ac:dyDescent="0.2">
      <c r="B124" s="362" t="s">
        <v>1516</v>
      </c>
      <c r="C124" s="199">
        <v>0.15363030899999999</v>
      </c>
      <c r="D124" s="199">
        <v>0.15363030899999999</v>
      </c>
      <c r="E124" s="204">
        <f t="shared" si="1"/>
        <v>-1.8732061535156783</v>
      </c>
    </row>
    <row r="125" spans="2:5" x14ac:dyDescent="0.2">
      <c r="B125" s="362" t="s">
        <v>1517</v>
      </c>
      <c r="C125" s="199">
        <v>1.5022773999999999E-2</v>
      </c>
      <c r="D125" s="199">
        <v>1.5022773999999999E-2</v>
      </c>
      <c r="E125" s="204">
        <f t="shared" si="1"/>
        <v>-4.1981879626148206</v>
      </c>
    </row>
    <row r="126" spans="2:5" x14ac:dyDescent="0.2">
      <c r="B126" s="362" t="s">
        <v>1518</v>
      </c>
      <c r="C126" s="199">
        <v>1.9891941999999999E-2</v>
      </c>
      <c r="D126" s="199">
        <v>1.9891941999999999E-2</v>
      </c>
      <c r="E126" s="204">
        <f t="shared" si="1"/>
        <v>-3.9174405538789188</v>
      </c>
    </row>
    <row r="127" spans="2:5" x14ac:dyDescent="0.2">
      <c r="B127" s="362" t="s">
        <v>1519</v>
      </c>
      <c r="C127" s="199">
        <v>1.1718173E-2</v>
      </c>
      <c r="D127" s="199">
        <v>1.1718173E-2</v>
      </c>
      <c r="E127" s="204">
        <f t="shared" si="1"/>
        <v>-4.4466143943569838</v>
      </c>
    </row>
    <row r="128" spans="2:5" x14ac:dyDescent="0.2">
      <c r="B128" s="362" t="s">
        <v>1520</v>
      </c>
      <c r="C128" s="199">
        <v>7.2145578000000002E-2</v>
      </c>
      <c r="D128" s="199">
        <v>7.2145578000000002E-2</v>
      </c>
      <c r="E128" s="204">
        <f t="shared" si="1"/>
        <v>-2.6290692846217927</v>
      </c>
    </row>
    <row r="129" spans="2:5" x14ac:dyDescent="0.2">
      <c r="B129" s="362" t="s">
        <v>1521</v>
      </c>
      <c r="C129" s="199">
        <v>1.0928578E-2</v>
      </c>
      <c r="D129" s="199">
        <v>1.0928578E-2</v>
      </c>
      <c r="E129" s="204">
        <f t="shared" si="1"/>
        <v>-4.5163740858979518</v>
      </c>
    </row>
    <row r="130" spans="2:5" x14ac:dyDescent="0.2">
      <c r="B130" s="362" t="s">
        <v>1522</v>
      </c>
      <c r="C130" s="199">
        <v>0.116330723</v>
      </c>
      <c r="D130" s="199">
        <v>0.116330723</v>
      </c>
      <c r="E130" s="204">
        <f t="shared" si="1"/>
        <v>-2.1513180840949797</v>
      </c>
    </row>
    <row r="131" spans="2:5" x14ac:dyDescent="0.2">
      <c r="B131" s="362" t="s">
        <v>1523</v>
      </c>
      <c r="C131" s="199">
        <v>0.235930954</v>
      </c>
      <c r="D131" s="199">
        <v>0.235930954</v>
      </c>
      <c r="E131" s="204">
        <f t="shared" si="1"/>
        <v>-1.4442160845594443</v>
      </c>
    </row>
    <row r="132" spans="2:5" x14ac:dyDescent="0.2">
      <c r="B132" s="362" t="s">
        <v>1524</v>
      </c>
      <c r="C132" s="199">
        <v>4.7828979999999998E-3</v>
      </c>
      <c r="D132" s="199">
        <v>4.7828979999999998E-3</v>
      </c>
      <c r="E132" s="204">
        <f t="shared" si="1"/>
        <v>-5.3427086400392811</v>
      </c>
    </row>
    <row r="133" spans="2:5" x14ac:dyDescent="0.2">
      <c r="B133" s="362" t="s">
        <v>1525</v>
      </c>
      <c r="C133" s="199">
        <v>0.29910439500000002</v>
      </c>
      <c r="D133" s="199">
        <v>0.29910439500000002</v>
      </c>
      <c r="E133" s="204">
        <f t="shared" si="1"/>
        <v>-1.2069626193719449</v>
      </c>
    </row>
    <row r="134" spans="2:5" x14ac:dyDescent="0.2">
      <c r="B134" s="362" t="s">
        <v>1526</v>
      </c>
      <c r="C134" s="199">
        <v>0.118351501</v>
      </c>
      <c r="D134" s="199">
        <v>0.118351501</v>
      </c>
      <c r="E134" s="204">
        <f t="shared" si="1"/>
        <v>-2.1340962603818254</v>
      </c>
    </row>
    <row r="135" spans="2:5" x14ac:dyDescent="0.2">
      <c r="B135" s="362" t="s">
        <v>1527</v>
      </c>
      <c r="C135" s="199">
        <v>0.67439592299999995</v>
      </c>
      <c r="D135" s="199">
        <v>0.67439592299999995</v>
      </c>
      <c r="E135" s="204">
        <f t="shared" si="1"/>
        <v>-0.39393791768643027</v>
      </c>
    </row>
    <row r="136" spans="2:5" x14ac:dyDescent="0.2">
      <c r="B136" s="362" t="s">
        <v>1528</v>
      </c>
      <c r="C136" s="199">
        <v>0.13848032199999999</v>
      </c>
      <c r="D136" s="199">
        <v>0.13848032199999999</v>
      </c>
      <c r="E136" s="204">
        <f t="shared" si="1"/>
        <v>-1.9770270428713639</v>
      </c>
    </row>
    <row r="137" spans="2:5" x14ac:dyDescent="0.2">
      <c r="B137" s="362" t="s">
        <v>1529</v>
      </c>
      <c r="C137" s="199">
        <v>0.103953092</v>
      </c>
      <c r="D137" s="199">
        <v>0.103953092</v>
      </c>
      <c r="E137" s="204">
        <f t="shared" si="1"/>
        <v>-2.2638155200507457</v>
      </c>
    </row>
    <row r="138" spans="2:5" x14ac:dyDescent="0.2">
      <c r="B138" s="362" t="s">
        <v>1530</v>
      </c>
      <c r="C138" s="199">
        <v>0.13621096799999999</v>
      </c>
      <c r="D138" s="199">
        <v>0.13621096799999999</v>
      </c>
      <c r="E138" s="204">
        <f t="shared" si="1"/>
        <v>-1.9935503598746203</v>
      </c>
    </row>
    <row r="139" spans="2:5" x14ac:dyDescent="0.2">
      <c r="B139" s="362" t="s">
        <v>1531</v>
      </c>
      <c r="C139" s="199">
        <v>0.11635411900000001</v>
      </c>
      <c r="D139" s="199">
        <v>0.11635411900000001</v>
      </c>
      <c r="E139" s="204">
        <f t="shared" si="1"/>
        <v>-2.1511169880555663</v>
      </c>
    </row>
    <row r="140" spans="2:5" x14ac:dyDescent="0.2">
      <c r="B140" s="362" t="s">
        <v>1532</v>
      </c>
      <c r="C140" s="199">
        <v>0.29783373200000002</v>
      </c>
      <c r="D140" s="199">
        <v>0.29783373200000002</v>
      </c>
      <c r="E140" s="204">
        <f t="shared" si="1"/>
        <v>-1.2112198944954202</v>
      </c>
    </row>
    <row r="141" spans="2:5" x14ac:dyDescent="0.2">
      <c r="B141" s="362" t="s">
        <v>1533</v>
      </c>
      <c r="C141" s="199">
        <v>2.5577025999999999E-2</v>
      </c>
      <c r="D141" s="199">
        <v>2.5577025999999999E-2</v>
      </c>
      <c r="E141" s="204">
        <f t="shared" si="1"/>
        <v>-3.6660607522957109</v>
      </c>
    </row>
    <row r="142" spans="2:5" x14ac:dyDescent="0.2">
      <c r="B142" s="362" t="s">
        <v>1534</v>
      </c>
      <c r="C142" s="199">
        <v>8.8702213000000002E-2</v>
      </c>
      <c r="D142" s="199">
        <v>8.8702213000000002E-2</v>
      </c>
      <c r="E142" s="204">
        <f t="shared" si="1"/>
        <v>-2.4224704407106383</v>
      </c>
    </row>
    <row r="143" spans="2:5" x14ac:dyDescent="0.2">
      <c r="B143" s="362" t="s">
        <v>1535</v>
      </c>
      <c r="C143" s="199">
        <v>0.46732027599999998</v>
      </c>
      <c r="D143" s="199">
        <v>0.46732027599999998</v>
      </c>
      <c r="E143" s="204">
        <f t="shared" si="1"/>
        <v>-0.76074044053163481</v>
      </c>
    </row>
    <row r="144" spans="2:5" x14ac:dyDescent="0.2">
      <c r="B144" s="362" t="s">
        <v>1536</v>
      </c>
      <c r="C144" s="199">
        <v>0.53753280800000003</v>
      </c>
      <c r="D144" s="199">
        <v>0.53753280800000003</v>
      </c>
      <c r="E144" s="204">
        <f t="shared" si="1"/>
        <v>-0.62076548270353571</v>
      </c>
    </row>
    <row r="145" spans="2:5" x14ac:dyDescent="0.2">
      <c r="B145" s="362" t="s">
        <v>1537</v>
      </c>
      <c r="C145" s="199">
        <v>9.4625636999999999E-2</v>
      </c>
      <c r="D145" s="199">
        <v>9.4625636999999999E-2</v>
      </c>
      <c r="E145" s="204">
        <f t="shared" si="1"/>
        <v>-2.3578268354109873</v>
      </c>
    </row>
    <row r="146" spans="2:5" x14ac:dyDescent="0.2">
      <c r="B146" s="362" t="s">
        <v>1538</v>
      </c>
      <c r="C146" s="199">
        <v>0.35444329899999999</v>
      </c>
      <c r="D146" s="199">
        <v>0.35444329899999999</v>
      </c>
      <c r="E146" s="204">
        <f t="shared" si="1"/>
        <v>-1.0372068922061299</v>
      </c>
    </row>
    <row r="147" spans="2:5" x14ac:dyDescent="0.2">
      <c r="B147" s="362" t="s">
        <v>1539</v>
      </c>
      <c r="C147" s="199">
        <v>0.22421716799999999</v>
      </c>
      <c r="D147" s="199">
        <v>0.22421716799999999</v>
      </c>
      <c r="E147" s="204">
        <f t="shared" ref="E147:E210" si="2">IF(D147=0,"",LN(D147))</f>
        <v>-1.4951401967886888</v>
      </c>
    </row>
    <row r="148" spans="2:5" x14ac:dyDescent="0.2">
      <c r="B148" s="362" t="s">
        <v>1540</v>
      </c>
      <c r="C148" s="199">
        <v>4.2582559999999998E-2</v>
      </c>
      <c r="D148" s="199">
        <v>4.2582559999999998E-2</v>
      </c>
      <c r="E148" s="204">
        <f t="shared" si="2"/>
        <v>-3.1563104992010036</v>
      </c>
    </row>
    <row r="149" spans="2:5" x14ac:dyDescent="0.2">
      <c r="B149" s="362" t="s">
        <v>1541</v>
      </c>
      <c r="C149" s="199">
        <v>5.8125881999999997E-2</v>
      </c>
      <c r="D149" s="199">
        <v>5.8125881999999997E-2</v>
      </c>
      <c r="E149" s="204">
        <f t="shared" si="2"/>
        <v>-2.8451442409961953</v>
      </c>
    </row>
    <row r="150" spans="2:5" x14ac:dyDescent="0.2">
      <c r="B150" s="362" t="s">
        <v>1542</v>
      </c>
      <c r="C150" s="199">
        <v>0.192412578</v>
      </c>
      <c r="D150" s="199">
        <v>0.192412578</v>
      </c>
      <c r="E150" s="204">
        <f t="shared" si="2"/>
        <v>-1.648113368666958</v>
      </c>
    </row>
    <row r="151" spans="2:5" x14ac:dyDescent="0.2">
      <c r="B151" s="362" t="s">
        <v>1543</v>
      </c>
      <c r="C151" s="199">
        <v>2.5562404E-2</v>
      </c>
      <c r="D151" s="199">
        <v>2.5562404E-2</v>
      </c>
      <c r="E151" s="204">
        <f t="shared" si="2"/>
        <v>-3.6666326006873908</v>
      </c>
    </row>
    <row r="152" spans="2:5" x14ac:dyDescent="0.2">
      <c r="B152" s="362" t="s">
        <v>1544</v>
      </c>
      <c r="C152" s="199">
        <v>3.8314360999999998E-2</v>
      </c>
      <c r="D152" s="199">
        <v>3.8314360999999998E-2</v>
      </c>
      <c r="E152" s="204">
        <f t="shared" si="2"/>
        <v>-3.2619304922402739</v>
      </c>
    </row>
    <row r="153" spans="2:5" x14ac:dyDescent="0.2">
      <c r="B153" s="362" t="s">
        <v>1545</v>
      </c>
      <c r="C153" s="199">
        <v>0.15277637599999999</v>
      </c>
      <c r="D153" s="199">
        <v>0.15277637599999999</v>
      </c>
      <c r="E153" s="204">
        <f t="shared" si="2"/>
        <v>-1.8787800215325052</v>
      </c>
    </row>
    <row r="154" spans="2:5" x14ac:dyDescent="0.2">
      <c r="B154" s="362" t="s">
        <v>1546</v>
      </c>
      <c r="C154" s="199">
        <v>0.59715307200000001</v>
      </c>
      <c r="D154" s="199">
        <v>0.59715307200000001</v>
      </c>
      <c r="E154" s="204">
        <f t="shared" si="2"/>
        <v>-0.51558179644486235</v>
      </c>
    </row>
    <row r="155" spans="2:5" x14ac:dyDescent="0.2">
      <c r="B155" s="362" t="s">
        <v>1547</v>
      </c>
      <c r="C155" s="199">
        <v>0.18735186000000001</v>
      </c>
      <c r="D155" s="199">
        <v>0.18735186000000001</v>
      </c>
      <c r="E155" s="204">
        <f t="shared" si="2"/>
        <v>-1.6747668258493684</v>
      </c>
    </row>
    <row r="156" spans="2:5" x14ac:dyDescent="0.2">
      <c r="B156" s="362" t="s">
        <v>1548</v>
      </c>
      <c r="C156" s="199">
        <v>0.79409997099999996</v>
      </c>
      <c r="D156" s="199">
        <v>0.79409997099999996</v>
      </c>
      <c r="E156" s="204">
        <f t="shared" si="2"/>
        <v>-0.23054591760030255</v>
      </c>
    </row>
    <row r="157" spans="2:5" x14ac:dyDescent="0.2">
      <c r="B157" s="362" t="s">
        <v>1549</v>
      </c>
      <c r="C157" s="199">
        <v>4.9067474E-2</v>
      </c>
      <c r="D157" s="199">
        <v>4.9067474E-2</v>
      </c>
      <c r="E157" s="204">
        <f t="shared" si="2"/>
        <v>-3.0145589076864856</v>
      </c>
    </row>
    <row r="158" spans="2:5" x14ac:dyDescent="0.2">
      <c r="B158" s="362" t="s">
        <v>1550</v>
      </c>
      <c r="C158" s="199">
        <v>4.7282112000000001E-2</v>
      </c>
      <c r="D158" s="199">
        <v>4.7282112000000001E-2</v>
      </c>
      <c r="E158" s="204">
        <f t="shared" si="2"/>
        <v>-3.05162323683121</v>
      </c>
    </row>
    <row r="159" spans="2:5" x14ac:dyDescent="0.2">
      <c r="B159" s="362" t="s">
        <v>1551</v>
      </c>
      <c r="C159" s="199">
        <v>0.12576784399999999</v>
      </c>
      <c r="D159" s="199">
        <v>0.12576784399999999</v>
      </c>
      <c r="E159" s="204">
        <f t="shared" si="2"/>
        <v>-2.0733175794728043</v>
      </c>
    </row>
    <row r="160" spans="2:5" x14ac:dyDescent="0.2">
      <c r="B160" s="362" t="s">
        <v>1552</v>
      </c>
      <c r="C160" s="199">
        <v>9.9080999000000003E-2</v>
      </c>
      <c r="D160" s="199">
        <v>9.9080999000000003E-2</v>
      </c>
      <c r="E160" s="204">
        <f t="shared" si="2"/>
        <v>-2.3118175916504038</v>
      </c>
    </row>
    <row r="161" spans="2:5" x14ac:dyDescent="0.2">
      <c r="B161" s="362" t="s">
        <v>1553</v>
      </c>
      <c r="C161" s="199">
        <v>6.7137499000000003E-2</v>
      </c>
      <c r="D161" s="199">
        <v>6.7137499000000003E-2</v>
      </c>
      <c r="E161" s="204">
        <f t="shared" si="2"/>
        <v>-2.7010125386453647</v>
      </c>
    </row>
    <row r="162" spans="2:5" x14ac:dyDescent="0.2">
      <c r="B162" s="362" t="s">
        <v>1554</v>
      </c>
      <c r="C162" s="199">
        <v>0.38958027200000001</v>
      </c>
      <c r="D162" s="199">
        <v>0.38958027200000001</v>
      </c>
      <c r="E162" s="204">
        <f t="shared" si="2"/>
        <v>-0.94268534504613843</v>
      </c>
    </row>
    <row r="163" spans="2:5" x14ac:dyDescent="0.2">
      <c r="B163" s="362" t="s">
        <v>1555</v>
      </c>
      <c r="C163" s="199">
        <v>5.2733241E-2</v>
      </c>
      <c r="D163" s="199">
        <v>5.2733241E-2</v>
      </c>
      <c r="E163" s="204">
        <f t="shared" si="2"/>
        <v>-2.9425092632663929</v>
      </c>
    </row>
    <row r="164" spans="2:5" x14ac:dyDescent="0.2">
      <c r="B164" s="362" t="s">
        <v>1556</v>
      </c>
      <c r="C164" s="199">
        <v>2.4493526000000002E-2</v>
      </c>
      <c r="D164" s="199">
        <v>2.4493526000000002E-2</v>
      </c>
      <c r="E164" s="204">
        <f t="shared" si="2"/>
        <v>-3.7093464412482495</v>
      </c>
    </row>
    <row r="165" spans="2:5" x14ac:dyDescent="0.2">
      <c r="B165" s="362" t="s">
        <v>1557</v>
      </c>
      <c r="C165" s="199">
        <v>0.41756263799999999</v>
      </c>
      <c r="D165" s="199">
        <v>0.41756263799999999</v>
      </c>
      <c r="E165" s="204">
        <f t="shared" si="2"/>
        <v>-0.87332071480704798</v>
      </c>
    </row>
    <row r="166" spans="2:5" x14ac:dyDescent="0.2">
      <c r="B166" s="362" t="s">
        <v>1558</v>
      </c>
      <c r="C166" s="199">
        <v>0.130638475</v>
      </c>
      <c r="D166" s="199">
        <v>0.130638475</v>
      </c>
      <c r="E166" s="204">
        <f t="shared" si="2"/>
        <v>-2.0353215036887344</v>
      </c>
    </row>
    <row r="167" spans="2:5" x14ac:dyDescent="0.2">
      <c r="B167" s="362" t="s">
        <v>1559</v>
      </c>
      <c r="C167" s="199">
        <v>3.5768649E-2</v>
      </c>
      <c r="D167" s="199">
        <v>3.5768649E-2</v>
      </c>
      <c r="E167" s="204">
        <f t="shared" si="2"/>
        <v>-3.3306834955047151</v>
      </c>
    </row>
    <row r="168" spans="2:5" x14ac:dyDescent="0.2">
      <c r="B168" s="362" t="s">
        <v>1560</v>
      </c>
      <c r="C168" s="199">
        <v>0.71569612299999996</v>
      </c>
      <c r="D168" s="199">
        <v>0.71569612299999996</v>
      </c>
      <c r="E168" s="204">
        <f t="shared" si="2"/>
        <v>-0.33449961132645079</v>
      </c>
    </row>
    <row r="169" spans="2:5" x14ac:dyDescent="0.2">
      <c r="B169" s="362" t="s">
        <v>1561</v>
      </c>
      <c r="C169" s="199">
        <v>0.187495156</v>
      </c>
      <c r="D169" s="199">
        <v>0.187495156</v>
      </c>
      <c r="E169" s="204">
        <f t="shared" si="2"/>
        <v>-1.674002268572059</v>
      </c>
    </row>
    <row r="170" spans="2:5" x14ac:dyDescent="0.2">
      <c r="B170" s="362" t="s">
        <v>1562</v>
      </c>
      <c r="C170" s="199">
        <v>0.14091052000000001</v>
      </c>
      <c r="D170" s="199">
        <v>0.14091052000000001</v>
      </c>
      <c r="E170" s="204">
        <f t="shared" si="2"/>
        <v>-1.9596301999831605</v>
      </c>
    </row>
    <row r="171" spans="2:5" x14ac:dyDescent="0.2">
      <c r="B171" s="362" t="s">
        <v>1563</v>
      </c>
      <c r="C171" s="199">
        <v>0.28019798400000001</v>
      </c>
      <c r="D171" s="199">
        <v>0.28019798400000001</v>
      </c>
      <c r="E171" s="204">
        <f t="shared" si="2"/>
        <v>-1.2722588399659271</v>
      </c>
    </row>
    <row r="172" spans="2:5" x14ac:dyDescent="0.2">
      <c r="B172" s="362" t="s">
        <v>1564</v>
      </c>
      <c r="C172" s="199">
        <v>0.54814847300000002</v>
      </c>
      <c r="D172" s="199">
        <v>0.54814847300000002</v>
      </c>
      <c r="E172" s="204">
        <f t="shared" si="2"/>
        <v>-0.60120909259930011</v>
      </c>
    </row>
    <row r="173" spans="2:5" x14ac:dyDescent="0.2">
      <c r="B173" s="362" t="s">
        <v>1565</v>
      </c>
      <c r="C173" s="199">
        <v>1.7648908000000001E-2</v>
      </c>
      <c r="D173" s="199">
        <v>1.7648908000000001E-2</v>
      </c>
      <c r="E173" s="204">
        <f t="shared" si="2"/>
        <v>-4.0370813672052241</v>
      </c>
    </row>
    <row r="174" spans="2:5" x14ac:dyDescent="0.2">
      <c r="B174" s="362" t="s">
        <v>1566</v>
      </c>
      <c r="C174" s="199">
        <v>1.0215017999999999E-2</v>
      </c>
      <c r="D174" s="199">
        <v>1.0215017999999999E-2</v>
      </c>
      <c r="E174" s="204">
        <f t="shared" si="2"/>
        <v>-4.5838962885995667</v>
      </c>
    </row>
    <row r="175" spans="2:5" x14ac:dyDescent="0.2">
      <c r="B175" s="362" t="s">
        <v>1567</v>
      </c>
      <c r="C175" s="199">
        <v>1.617646E-2</v>
      </c>
      <c r="D175" s="199">
        <v>1.617646E-2</v>
      </c>
      <c r="E175" s="204">
        <f t="shared" si="2"/>
        <v>-4.1241981799174505</v>
      </c>
    </row>
    <row r="176" spans="2:5" x14ac:dyDescent="0.2">
      <c r="B176" s="362" t="s">
        <v>1568</v>
      </c>
      <c r="C176" s="199">
        <v>1.0649296000000001E-2</v>
      </c>
      <c r="D176" s="199">
        <v>1.0649296000000001E-2</v>
      </c>
      <c r="E176" s="204">
        <f t="shared" si="2"/>
        <v>-4.5422614922980067</v>
      </c>
    </row>
    <row r="177" spans="2:5" x14ac:dyDescent="0.2">
      <c r="B177" s="362" t="s">
        <v>1569</v>
      </c>
      <c r="C177" s="199">
        <v>1.7131285E-2</v>
      </c>
      <c r="D177" s="199">
        <v>1.7131285E-2</v>
      </c>
      <c r="E177" s="204">
        <f t="shared" si="2"/>
        <v>-4.0668489548652831</v>
      </c>
    </row>
    <row r="178" spans="2:5" x14ac:dyDescent="0.2">
      <c r="B178" s="362" t="s">
        <v>1570</v>
      </c>
      <c r="C178" s="199">
        <v>2.7976516999999999E-2</v>
      </c>
      <c r="D178" s="199">
        <v>2.7976516999999999E-2</v>
      </c>
      <c r="E178" s="204">
        <f t="shared" si="2"/>
        <v>-3.5763897992659954</v>
      </c>
    </row>
    <row r="179" spans="2:5" x14ac:dyDescent="0.2">
      <c r="B179" s="362" t="s">
        <v>1571</v>
      </c>
      <c r="C179" s="199">
        <v>4.1227089000000001E-2</v>
      </c>
      <c r="D179" s="199">
        <v>4.1227089000000001E-2</v>
      </c>
      <c r="E179" s="204">
        <f t="shared" si="2"/>
        <v>-3.188659738685081</v>
      </c>
    </row>
    <row r="180" spans="2:5" x14ac:dyDescent="0.2">
      <c r="B180" s="362" t="s">
        <v>1572</v>
      </c>
      <c r="C180" s="199">
        <v>8.5552607000000003E-2</v>
      </c>
      <c r="D180" s="199">
        <v>8.5552607000000003E-2</v>
      </c>
      <c r="E180" s="204">
        <f t="shared" si="2"/>
        <v>-2.4586238057008751</v>
      </c>
    </row>
    <row r="181" spans="2:5" x14ac:dyDescent="0.2">
      <c r="B181" s="362" t="s">
        <v>1573</v>
      </c>
      <c r="C181" s="199">
        <v>5.0282572999999997E-2</v>
      </c>
      <c r="D181" s="199">
        <v>5.0282572999999997E-2</v>
      </c>
      <c r="E181" s="204">
        <f t="shared" si="2"/>
        <v>-2.9900967231406068</v>
      </c>
    </row>
    <row r="182" spans="2:5" x14ac:dyDescent="0.2">
      <c r="B182" s="362" t="s">
        <v>1574</v>
      </c>
      <c r="C182" s="199">
        <v>5.5052311E-2</v>
      </c>
      <c r="D182" s="199">
        <v>5.5052311E-2</v>
      </c>
      <c r="E182" s="204">
        <f t="shared" si="2"/>
        <v>-2.8994714366764192</v>
      </c>
    </row>
    <row r="183" spans="2:5" x14ac:dyDescent="0.2">
      <c r="B183" s="362" t="s">
        <v>1575</v>
      </c>
      <c r="C183" s="199">
        <v>0.13322513</v>
      </c>
      <c r="D183" s="199">
        <v>0.13322513</v>
      </c>
      <c r="E183" s="204">
        <f t="shared" si="2"/>
        <v>-2.0157148750069354</v>
      </c>
    </row>
    <row r="184" spans="2:5" x14ac:dyDescent="0.2">
      <c r="B184" s="362" t="s">
        <v>1576</v>
      </c>
      <c r="C184" s="199">
        <v>1.8299592999999999E-2</v>
      </c>
      <c r="D184" s="199">
        <v>1.8299592999999999E-2</v>
      </c>
      <c r="E184" s="204">
        <f t="shared" si="2"/>
        <v>-4.0008764598192421</v>
      </c>
    </row>
    <row r="185" spans="2:5" x14ac:dyDescent="0.2">
      <c r="B185" s="362" t="s">
        <v>1577</v>
      </c>
      <c r="C185" s="199">
        <v>7.1455412999999995E-2</v>
      </c>
      <c r="D185" s="199">
        <v>7.1455412999999995E-2</v>
      </c>
      <c r="E185" s="204">
        <f t="shared" si="2"/>
        <v>-2.638681618203631</v>
      </c>
    </row>
    <row r="186" spans="2:5" x14ac:dyDescent="0.2">
      <c r="B186" s="362" t="s">
        <v>1578</v>
      </c>
      <c r="C186" s="199">
        <v>4.2782883000000001E-2</v>
      </c>
      <c r="D186" s="199">
        <v>4.2782883000000001E-2</v>
      </c>
      <c r="E186" s="204">
        <f t="shared" si="2"/>
        <v>-3.1516171862942217</v>
      </c>
    </row>
    <row r="187" spans="2:5" x14ac:dyDescent="0.2">
      <c r="B187" s="362" t="s">
        <v>1579</v>
      </c>
      <c r="C187" s="199">
        <v>1.8298130999999999E-2</v>
      </c>
      <c r="D187" s="199">
        <v>1.8298130999999999E-2</v>
      </c>
      <c r="E187" s="204">
        <f t="shared" si="2"/>
        <v>-4.0009563554980438</v>
      </c>
    </row>
    <row r="188" spans="2:5" x14ac:dyDescent="0.2">
      <c r="B188" s="362" t="s">
        <v>1580</v>
      </c>
      <c r="C188" s="199">
        <v>1.4421804999999999E-2</v>
      </c>
      <c r="D188" s="199">
        <v>1.4421804999999999E-2</v>
      </c>
      <c r="E188" s="204">
        <f t="shared" si="2"/>
        <v>-4.2390139815885481</v>
      </c>
    </row>
    <row r="189" spans="2:5" x14ac:dyDescent="0.2">
      <c r="B189" s="362" t="s">
        <v>1581</v>
      </c>
      <c r="C189" s="199">
        <v>0.13712338900000001</v>
      </c>
      <c r="D189" s="199">
        <v>0.13712338900000001</v>
      </c>
      <c r="E189" s="204">
        <f t="shared" si="2"/>
        <v>-1.986874108860496</v>
      </c>
    </row>
    <row r="190" spans="2:5" x14ac:dyDescent="0.2">
      <c r="B190" s="362" t="s">
        <v>1582</v>
      </c>
      <c r="C190" s="199">
        <v>6.9197756999999999E-2</v>
      </c>
      <c r="D190" s="199">
        <v>6.9197756999999999E-2</v>
      </c>
      <c r="E190" s="204">
        <f t="shared" si="2"/>
        <v>-2.6707868301786331</v>
      </c>
    </row>
    <row r="191" spans="2:5" x14ac:dyDescent="0.2">
      <c r="B191" s="362" t="s">
        <v>1583</v>
      </c>
      <c r="C191" s="199">
        <v>8.8259159999999996E-3</v>
      </c>
      <c r="D191" s="199">
        <v>8.8259159999999996E-3</v>
      </c>
      <c r="E191" s="204">
        <f t="shared" si="2"/>
        <v>-4.7300628855152178</v>
      </c>
    </row>
    <row r="192" spans="2:5" x14ac:dyDescent="0.2">
      <c r="B192" s="362" t="s">
        <v>1584</v>
      </c>
      <c r="C192" s="199">
        <v>6.3875301999999995E-2</v>
      </c>
      <c r="D192" s="199">
        <v>6.3875301999999995E-2</v>
      </c>
      <c r="E192" s="204">
        <f t="shared" si="2"/>
        <v>-2.750822502485101</v>
      </c>
    </row>
    <row r="193" spans="2:5" x14ac:dyDescent="0.2">
      <c r="B193" s="362" t="s">
        <v>1585</v>
      </c>
      <c r="C193" s="199">
        <v>1.1804444000000001E-2</v>
      </c>
      <c r="D193" s="199">
        <v>1.1804444000000001E-2</v>
      </c>
      <c r="E193" s="204">
        <f t="shared" si="2"/>
        <v>-4.4392792082408361</v>
      </c>
    </row>
    <row r="194" spans="2:5" x14ac:dyDescent="0.2">
      <c r="B194" s="362" t="s">
        <v>1586</v>
      </c>
      <c r="C194" s="199">
        <v>0.14317548699999999</v>
      </c>
      <c r="D194" s="199">
        <v>0.14317548699999999</v>
      </c>
      <c r="E194" s="204">
        <f t="shared" si="2"/>
        <v>-1.9436842192761867</v>
      </c>
    </row>
    <row r="195" spans="2:5" x14ac:dyDescent="0.2">
      <c r="B195" s="362" t="s">
        <v>1587</v>
      </c>
      <c r="C195" s="199">
        <v>0.14104065700000001</v>
      </c>
      <c r="D195" s="199">
        <v>0.14104065700000001</v>
      </c>
      <c r="E195" s="204">
        <f t="shared" si="2"/>
        <v>-1.9587070826503938</v>
      </c>
    </row>
    <row r="196" spans="2:5" x14ac:dyDescent="0.2">
      <c r="B196" s="362" t="s">
        <v>1588</v>
      </c>
      <c r="C196" s="199">
        <v>1.1183061729999999</v>
      </c>
      <c r="D196" s="199">
        <v>1.1183061729999999</v>
      </c>
      <c r="E196" s="204">
        <f t="shared" si="2"/>
        <v>0.11181519502246301</v>
      </c>
    </row>
    <row r="197" spans="2:5" x14ac:dyDescent="0.2">
      <c r="B197" s="362" t="s">
        <v>1589</v>
      </c>
      <c r="C197" s="199">
        <v>9.2249541000000004E-2</v>
      </c>
      <c r="D197" s="199">
        <v>9.2249541000000004E-2</v>
      </c>
      <c r="E197" s="204">
        <f t="shared" si="2"/>
        <v>-2.3832579716836348</v>
      </c>
    </row>
    <row r="198" spans="2:5" x14ac:dyDescent="0.2">
      <c r="B198" s="362" t="s">
        <v>1590</v>
      </c>
      <c r="C198" s="199">
        <v>7.2481886999999995E-2</v>
      </c>
      <c r="D198" s="199">
        <v>7.2481886999999995E-2</v>
      </c>
      <c r="E198" s="204">
        <f t="shared" si="2"/>
        <v>-2.6244185828180999</v>
      </c>
    </row>
    <row r="199" spans="2:5" x14ac:dyDescent="0.2">
      <c r="B199" s="362" t="s">
        <v>1591</v>
      </c>
      <c r="C199" s="199">
        <v>4.8045387000000002E-2</v>
      </c>
      <c r="D199" s="199">
        <v>4.8045387000000002E-2</v>
      </c>
      <c r="E199" s="204">
        <f t="shared" si="2"/>
        <v>-3.0356091523368609</v>
      </c>
    </row>
    <row r="200" spans="2:5" x14ac:dyDescent="0.2">
      <c r="B200" s="362" t="s">
        <v>1592</v>
      </c>
      <c r="C200" s="199">
        <v>0.172282295</v>
      </c>
      <c r="D200" s="199">
        <v>0.172282295</v>
      </c>
      <c r="E200" s="204">
        <f t="shared" si="2"/>
        <v>-1.7586208975475977</v>
      </c>
    </row>
    <row r="201" spans="2:5" x14ac:dyDescent="0.2">
      <c r="B201" s="362" t="s">
        <v>1593</v>
      </c>
      <c r="C201" s="199">
        <v>3.4378917819999999</v>
      </c>
      <c r="D201" s="199">
        <v>3.4378917819999999</v>
      </c>
      <c r="E201" s="204">
        <f t="shared" si="2"/>
        <v>1.2348584294437215</v>
      </c>
    </row>
    <row r="202" spans="2:5" x14ac:dyDescent="0.2">
      <c r="B202" s="362" t="s">
        <v>1594</v>
      </c>
      <c r="C202" s="199">
        <v>0.20787255399999999</v>
      </c>
      <c r="D202" s="199">
        <v>0.20787255399999999</v>
      </c>
      <c r="E202" s="204">
        <f t="shared" si="2"/>
        <v>-1.570830108224984</v>
      </c>
    </row>
    <row r="203" spans="2:5" x14ac:dyDescent="0.2">
      <c r="B203" s="362" t="s">
        <v>1595</v>
      </c>
      <c r="C203" s="199">
        <v>3.3595801000000002E-2</v>
      </c>
      <c r="D203" s="199">
        <v>3.3595801000000002E-2</v>
      </c>
      <c r="E203" s="204">
        <f t="shared" si="2"/>
        <v>-3.3933541900605046</v>
      </c>
    </row>
    <row r="204" spans="2:5" x14ac:dyDescent="0.2">
      <c r="B204" s="362" t="s">
        <v>1596</v>
      </c>
      <c r="C204" s="199">
        <v>0.115361276</v>
      </c>
      <c r="D204" s="199">
        <v>0.115361276</v>
      </c>
      <c r="E204" s="204">
        <f t="shared" si="2"/>
        <v>-2.1596865444803184</v>
      </c>
    </row>
    <row r="205" spans="2:5" x14ac:dyDescent="0.2">
      <c r="B205" s="362" t="s">
        <v>1597</v>
      </c>
      <c r="C205" s="199">
        <v>5.4227623000000003E-2</v>
      </c>
      <c r="D205" s="199">
        <v>5.4227623000000003E-2</v>
      </c>
      <c r="E205" s="204">
        <f t="shared" si="2"/>
        <v>-2.9145648509172122</v>
      </c>
    </row>
    <row r="206" spans="2:5" x14ac:dyDescent="0.2">
      <c r="B206" s="362" t="s">
        <v>1598</v>
      </c>
      <c r="C206" s="199">
        <v>2.7561248E-2</v>
      </c>
      <c r="D206" s="199">
        <v>2.7561248E-2</v>
      </c>
      <c r="E206" s="204">
        <f t="shared" si="2"/>
        <v>-3.5913445508430564</v>
      </c>
    </row>
    <row r="207" spans="2:5" x14ac:dyDescent="0.2">
      <c r="B207" s="362" t="s">
        <v>1599</v>
      </c>
      <c r="C207" s="199">
        <v>0.380178244</v>
      </c>
      <c r="D207" s="199">
        <v>0.380178244</v>
      </c>
      <c r="E207" s="204">
        <f t="shared" si="2"/>
        <v>-0.96711507307954492</v>
      </c>
    </row>
    <row r="208" spans="2:5" x14ac:dyDescent="0.2">
      <c r="B208" s="362" t="s">
        <v>1600</v>
      </c>
      <c r="C208" s="199">
        <v>0.19762829100000001</v>
      </c>
      <c r="D208" s="199">
        <v>0.19762829100000001</v>
      </c>
      <c r="E208" s="204">
        <f t="shared" si="2"/>
        <v>-1.6213673308397334</v>
      </c>
    </row>
    <row r="209" spans="2:5" x14ac:dyDescent="0.2">
      <c r="B209" s="362" t="s">
        <v>1601</v>
      </c>
      <c r="C209" s="199">
        <v>0.29841715499999999</v>
      </c>
      <c r="D209" s="199">
        <v>0.29841715499999999</v>
      </c>
      <c r="E209" s="204">
        <f t="shared" si="2"/>
        <v>-1.2092629223586342</v>
      </c>
    </row>
    <row r="210" spans="2:5" x14ac:dyDescent="0.2">
      <c r="B210" s="362" t="s">
        <v>1602</v>
      </c>
      <c r="C210" s="199">
        <v>0.96466855299999998</v>
      </c>
      <c r="D210" s="199">
        <v>0.96466855299999998</v>
      </c>
      <c r="E210" s="204">
        <f t="shared" si="2"/>
        <v>-3.5970705035712154E-2</v>
      </c>
    </row>
    <row r="211" spans="2:5" x14ac:dyDescent="0.2">
      <c r="B211" s="362" t="s">
        <v>1603</v>
      </c>
      <c r="C211" s="199">
        <v>3.0782502999999999E-2</v>
      </c>
      <c r="D211" s="199">
        <v>3.0782502999999999E-2</v>
      </c>
      <c r="E211" s="204">
        <f t="shared" ref="E211:E274" si="3">IF(D211=0,"",LN(D211))</f>
        <v>-3.4808088348392809</v>
      </c>
    </row>
    <row r="212" spans="2:5" x14ac:dyDescent="0.2">
      <c r="B212" s="362" t="s">
        <v>1604</v>
      </c>
      <c r="C212" s="199">
        <v>3.6578714999999998E-2</v>
      </c>
      <c r="D212" s="199">
        <v>3.6578714999999998E-2</v>
      </c>
      <c r="E212" s="204">
        <f t="shared" si="3"/>
        <v>-3.3082887651219486</v>
      </c>
    </row>
    <row r="213" spans="2:5" x14ac:dyDescent="0.2">
      <c r="B213" s="362" t="s">
        <v>1605</v>
      </c>
      <c r="C213" s="199">
        <v>9.8055989999999999E-3</v>
      </c>
      <c r="D213" s="199">
        <v>9.8055989999999999E-3</v>
      </c>
      <c r="E213" s="204">
        <f t="shared" si="3"/>
        <v>-4.6248017299198647</v>
      </c>
    </row>
    <row r="214" spans="2:5" x14ac:dyDescent="0.2">
      <c r="B214" s="362" t="s">
        <v>1606</v>
      </c>
      <c r="C214" s="199">
        <v>9.8893835999999999E-2</v>
      </c>
      <c r="D214" s="199">
        <v>9.8893835999999999E-2</v>
      </c>
      <c r="E214" s="204">
        <f t="shared" si="3"/>
        <v>-2.3137083678771857</v>
      </c>
    </row>
    <row r="215" spans="2:5" x14ac:dyDescent="0.2">
      <c r="B215" s="362" t="s">
        <v>1607</v>
      </c>
      <c r="C215" s="199">
        <v>0.108089692</v>
      </c>
      <c r="D215" s="199">
        <v>0.108089692</v>
      </c>
      <c r="E215" s="204">
        <f t="shared" si="3"/>
        <v>-2.2247939150353728</v>
      </c>
    </row>
    <row r="216" spans="2:5" x14ac:dyDescent="0.2">
      <c r="B216" s="362" t="s">
        <v>1608</v>
      </c>
      <c r="C216" s="199">
        <v>2.0965207E-2</v>
      </c>
      <c r="D216" s="199">
        <v>2.0965207E-2</v>
      </c>
      <c r="E216" s="204">
        <f t="shared" si="3"/>
        <v>-3.8648910248092996</v>
      </c>
    </row>
    <row r="217" spans="2:5" x14ac:dyDescent="0.2">
      <c r="B217" s="362" t="s">
        <v>1609</v>
      </c>
      <c r="C217" s="199">
        <v>1.1163994E-2</v>
      </c>
      <c r="D217" s="199">
        <v>1.1163994E-2</v>
      </c>
      <c r="E217" s="204">
        <f t="shared" si="3"/>
        <v>-4.4950615007499826</v>
      </c>
    </row>
    <row r="218" spans="2:5" x14ac:dyDescent="0.2">
      <c r="B218" s="362" t="s">
        <v>1610</v>
      </c>
      <c r="C218" s="199">
        <v>9.1645646999999997E-2</v>
      </c>
      <c r="D218" s="199">
        <v>9.1645646999999997E-2</v>
      </c>
      <c r="E218" s="204">
        <f t="shared" si="3"/>
        <v>-2.3898258017327363</v>
      </c>
    </row>
    <row r="219" spans="2:5" x14ac:dyDescent="0.2">
      <c r="B219" s="362" t="s">
        <v>1611</v>
      </c>
      <c r="C219" s="199">
        <v>8.7443248000000001E-2</v>
      </c>
      <c r="D219" s="199">
        <v>8.7443248000000001E-2</v>
      </c>
      <c r="E219" s="204">
        <f t="shared" si="3"/>
        <v>-2.4367652903325494</v>
      </c>
    </row>
    <row r="220" spans="2:5" x14ac:dyDescent="0.2">
      <c r="B220" s="362" t="s">
        <v>1612</v>
      </c>
      <c r="C220" s="199">
        <v>2.6312518999999999E-2</v>
      </c>
      <c r="D220" s="199">
        <v>2.6312518999999999E-2</v>
      </c>
      <c r="E220" s="204">
        <f t="shared" si="3"/>
        <v>-3.6377104454495361</v>
      </c>
    </row>
    <row r="221" spans="2:5" x14ac:dyDescent="0.2">
      <c r="B221" s="362" t="s">
        <v>1613</v>
      </c>
      <c r="C221" s="199">
        <v>0.40914321599999998</v>
      </c>
      <c r="D221" s="199">
        <v>0.40914321599999998</v>
      </c>
      <c r="E221" s="204">
        <f t="shared" si="3"/>
        <v>-0.89369002286232679</v>
      </c>
    </row>
    <row r="222" spans="2:5" x14ac:dyDescent="0.2">
      <c r="B222" s="362" t="s">
        <v>1614</v>
      </c>
      <c r="C222" s="199">
        <v>0.13289905599999999</v>
      </c>
      <c r="D222" s="199">
        <v>0.13289905599999999</v>
      </c>
      <c r="E222" s="204">
        <f t="shared" si="3"/>
        <v>-2.0181654163731908</v>
      </c>
    </row>
    <row r="223" spans="2:5" x14ac:dyDescent="0.2">
      <c r="B223" s="362" t="s">
        <v>1615</v>
      </c>
      <c r="C223" s="199">
        <v>2.5289233000000002</v>
      </c>
      <c r="D223" s="199">
        <v>2.5289233000000002</v>
      </c>
      <c r="E223" s="204">
        <f t="shared" si="3"/>
        <v>0.9277936390349576</v>
      </c>
    </row>
    <row r="224" spans="2:5" x14ac:dyDescent="0.2">
      <c r="B224" s="362" t="s">
        <v>1616</v>
      </c>
      <c r="C224" s="199">
        <v>3.1048625999999999E-2</v>
      </c>
      <c r="D224" s="199">
        <v>3.1048625999999999E-2</v>
      </c>
      <c r="E224" s="204">
        <f t="shared" si="3"/>
        <v>-3.4722007227894922</v>
      </c>
    </row>
    <row r="225" spans="2:5" x14ac:dyDescent="0.2">
      <c r="B225" s="362" t="s">
        <v>1617</v>
      </c>
      <c r="C225" s="199">
        <v>6.4289108999999997E-2</v>
      </c>
      <c r="D225" s="199">
        <v>6.4289108999999997E-2</v>
      </c>
      <c r="E225" s="204">
        <f t="shared" si="3"/>
        <v>-2.7443650400006412</v>
      </c>
    </row>
    <row r="226" spans="2:5" x14ac:dyDescent="0.2">
      <c r="B226" s="362" t="s">
        <v>1618</v>
      </c>
      <c r="C226" s="199">
        <v>8.7055760999999995E-2</v>
      </c>
      <c r="D226" s="199">
        <v>8.7055760999999995E-2</v>
      </c>
      <c r="E226" s="204">
        <f t="shared" si="3"/>
        <v>-2.4412064346016451</v>
      </c>
    </row>
    <row r="227" spans="2:5" x14ac:dyDescent="0.2">
      <c r="B227" s="362" t="s">
        <v>1619</v>
      </c>
      <c r="C227" s="199">
        <v>6.2022678999999997E-2</v>
      </c>
      <c r="D227" s="199">
        <v>6.2022678999999997E-2</v>
      </c>
      <c r="E227" s="204">
        <f t="shared" si="3"/>
        <v>-2.7802551704994349</v>
      </c>
    </row>
    <row r="228" spans="2:5" x14ac:dyDescent="0.2">
      <c r="B228" s="362" t="s">
        <v>1620</v>
      </c>
      <c r="C228" s="199">
        <v>0.10948756799999999</v>
      </c>
      <c r="D228" s="199">
        <v>0.10948756799999999</v>
      </c>
      <c r="E228" s="204">
        <f t="shared" si="3"/>
        <v>-2.2119442704176575</v>
      </c>
    </row>
    <row r="229" spans="2:5" x14ac:dyDescent="0.2">
      <c r="B229" s="362" t="s">
        <v>1621</v>
      </c>
      <c r="C229" s="199">
        <v>0.139369348</v>
      </c>
      <c r="D229" s="199">
        <v>0.139369348</v>
      </c>
      <c r="E229" s="204">
        <f t="shared" si="3"/>
        <v>-1.970627690056395</v>
      </c>
    </row>
    <row r="230" spans="2:5" x14ac:dyDescent="0.2">
      <c r="B230" s="362" t="s">
        <v>1622</v>
      </c>
      <c r="C230" s="199">
        <v>2.4117737E-2</v>
      </c>
      <c r="D230" s="199">
        <v>2.4117737E-2</v>
      </c>
      <c r="E230" s="204">
        <f t="shared" si="3"/>
        <v>-3.7248077340786607</v>
      </c>
    </row>
    <row r="231" spans="2:5" x14ac:dyDescent="0.2">
      <c r="B231" s="362" t="s">
        <v>1623</v>
      </c>
      <c r="C231" s="199">
        <v>0.196155843</v>
      </c>
      <c r="D231" s="199">
        <v>0.196155843</v>
      </c>
      <c r="E231" s="204">
        <f t="shared" si="3"/>
        <v>-1.6288458183430179</v>
      </c>
    </row>
    <row r="232" spans="2:5" x14ac:dyDescent="0.2">
      <c r="B232" s="362" t="s">
        <v>1624</v>
      </c>
      <c r="C232" s="199">
        <v>0.30573699199999999</v>
      </c>
      <c r="D232" s="199">
        <v>0.30573699199999999</v>
      </c>
      <c r="E232" s="204">
        <f t="shared" si="3"/>
        <v>-1.185030049882452</v>
      </c>
    </row>
    <row r="233" spans="2:5" x14ac:dyDescent="0.2">
      <c r="B233" s="362" t="s">
        <v>1625</v>
      </c>
      <c r="C233" s="199">
        <v>1.4924806000000001E-2</v>
      </c>
      <c r="D233" s="199">
        <v>1.4924806000000001E-2</v>
      </c>
      <c r="E233" s="204">
        <f t="shared" si="3"/>
        <v>-4.204730618112908</v>
      </c>
    </row>
    <row r="234" spans="2:5" x14ac:dyDescent="0.2">
      <c r="B234" s="362" t="s">
        <v>1626</v>
      </c>
      <c r="C234" s="199">
        <v>6.8022137999999996E-2</v>
      </c>
      <c r="D234" s="199">
        <v>6.8022137999999996E-2</v>
      </c>
      <c r="E234" s="204">
        <f t="shared" si="3"/>
        <v>-2.6879220679652756</v>
      </c>
    </row>
    <row r="235" spans="2:5" x14ac:dyDescent="0.2">
      <c r="B235" s="362" t="s">
        <v>1627</v>
      </c>
      <c r="C235" s="199">
        <v>5.5289189000000002E-2</v>
      </c>
      <c r="D235" s="199">
        <v>5.5289189000000002E-2</v>
      </c>
      <c r="E235" s="204">
        <f t="shared" si="3"/>
        <v>-2.8951778868534563</v>
      </c>
    </row>
    <row r="236" spans="2:5" x14ac:dyDescent="0.2">
      <c r="B236" s="362" t="s">
        <v>1628</v>
      </c>
      <c r="C236" s="199">
        <v>4.5017144000000002E-2</v>
      </c>
      <c r="D236" s="199">
        <v>4.5017144000000002E-2</v>
      </c>
      <c r="E236" s="204">
        <f t="shared" si="3"/>
        <v>-3.1007118839876462</v>
      </c>
    </row>
    <row r="237" spans="2:5" x14ac:dyDescent="0.2">
      <c r="B237" s="362" t="s">
        <v>1629</v>
      </c>
      <c r="C237" s="199">
        <v>6.0561928000000001E-2</v>
      </c>
      <c r="D237" s="199">
        <v>6.0561928000000001E-2</v>
      </c>
      <c r="E237" s="204">
        <f t="shared" si="3"/>
        <v>-2.8040888341641961</v>
      </c>
    </row>
    <row r="238" spans="2:5" x14ac:dyDescent="0.2">
      <c r="B238" s="362" t="s">
        <v>1630</v>
      </c>
      <c r="C238" s="199">
        <v>0.358459998</v>
      </c>
      <c r="D238" s="199">
        <v>0.358459998</v>
      </c>
      <c r="E238" s="204">
        <f t="shared" si="3"/>
        <v>-1.0259382067581089</v>
      </c>
    </row>
    <row r="239" spans="2:5" x14ac:dyDescent="0.2">
      <c r="B239" s="362" t="s">
        <v>1631</v>
      </c>
      <c r="C239" s="199">
        <v>0.237222088</v>
      </c>
      <c r="D239" s="199">
        <v>0.237222088</v>
      </c>
      <c r="E239" s="204">
        <f t="shared" si="3"/>
        <v>-1.4387584964637541</v>
      </c>
    </row>
    <row r="240" spans="2:5" x14ac:dyDescent="0.2">
      <c r="B240" s="362" t="s">
        <v>1632</v>
      </c>
      <c r="C240" s="199">
        <v>8.2951329999999997E-3</v>
      </c>
      <c r="D240" s="199">
        <v>8.2951329999999997E-3</v>
      </c>
      <c r="E240" s="204">
        <f t="shared" si="3"/>
        <v>-4.7920863217129943</v>
      </c>
    </row>
    <row r="241" spans="2:5" x14ac:dyDescent="0.2">
      <c r="B241" s="362" t="s">
        <v>1633</v>
      </c>
      <c r="C241" s="199">
        <v>2.8966434999999999E-2</v>
      </c>
      <c r="D241" s="199">
        <v>2.8966434999999999E-2</v>
      </c>
      <c r="E241" s="204">
        <f t="shared" si="3"/>
        <v>-3.5416175331093864</v>
      </c>
    </row>
    <row r="242" spans="2:5" x14ac:dyDescent="0.2">
      <c r="B242" s="362" t="s">
        <v>1634</v>
      </c>
      <c r="C242" s="199">
        <v>0.57791912499999998</v>
      </c>
      <c r="D242" s="199">
        <v>0.57791912499999998</v>
      </c>
      <c r="E242" s="204">
        <f t="shared" si="3"/>
        <v>-0.54832134224510498</v>
      </c>
    </row>
    <row r="243" spans="2:5" x14ac:dyDescent="0.2">
      <c r="B243" s="362" t="s">
        <v>1635</v>
      </c>
      <c r="C243" s="199">
        <v>1.4483217E-2</v>
      </c>
      <c r="D243" s="199">
        <v>1.4483217E-2</v>
      </c>
      <c r="E243" s="204">
        <f t="shared" si="3"/>
        <v>-4.2347647481920481</v>
      </c>
    </row>
    <row r="244" spans="2:5" x14ac:dyDescent="0.2">
      <c r="B244" s="362" t="s">
        <v>1636</v>
      </c>
      <c r="C244" s="199">
        <v>9.2122329000000003E-2</v>
      </c>
      <c r="D244" s="199">
        <v>9.2122329000000003E-2</v>
      </c>
      <c r="E244" s="204">
        <f t="shared" si="3"/>
        <v>-2.3846379221086873</v>
      </c>
    </row>
    <row r="245" spans="2:5" x14ac:dyDescent="0.2">
      <c r="B245" s="362" t="s">
        <v>1637</v>
      </c>
      <c r="C245" s="199">
        <v>1.6634131999999999E-2</v>
      </c>
      <c r="D245" s="199">
        <v>1.6634131999999999E-2</v>
      </c>
      <c r="E245" s="204">
        <f t="shared" si="3"/>
        <v>-4.0962985500134428</v>
      </c>
    </row>
    <row r="246" spans="2:5" x14ac:dyDescent="0.2">
      <c r="B246" s="362" t="s">
        <v>1638</v>
      </c>
      <c r="C246" s="199">
        <v>0.27745925900000001</v>
      </c>
      <c r="D246" s="199">
        <v>0.27745925900000001</v>
      </c>
      <c r="E246" s="204">
        <f t="shared" si="3"/>
        <v>-1.2820811709883533</v>
      </c>
    </row>
    <row r="247" spans="2:5" x14ac:dyDescent="0.2">
      <c r="B247" s="362" t="s">
        <v>1639</v>
      </c>
      <c r="C247" s="199">
        <v>0.23673955799999999</v>
      </c>
      <c r="D247" s="199">
        <v>0.23673955799999999</v>
      </c>
      <c r="E247" s="204">
        <f t="shared" si="3"/>
        <v>-1.4407946534852507</v>
      </c>
    </row>
    <row r="248" spans="2:5" x14ac:dyDescent="0.2">
      <c r="B248" s="362" t="s">
        <v>1640</v>
      </c>
      <c r="C248" s="199">
        <v>1.6388481E-2</v>
      </c>
      <c r="D248" s="199">
        <v>1.6388481E-2</v>
      </c>
      <c r="E248" s="204">
        <f t="shared" si="3"/>
        <v>-4.1111765689837902</v>
      </c>
    </row>
    <row r="249" spans="2:5" x14ac:dyDescent="0.2">
      <c r="B249" s="362" t="s">
        <v>1641</v>
      </c>
      <c r="C249" s="199">
        <v>3.1822136000000001E-2</v>
      </c>
      <c r="D249" s="199">
        <v>3.1822136000000001E-2</v>
      </c>
      <c r="E249" s="204">
        <f t="shared" si="3"/>
        <v>-3.4475931307327432</v>
      </c>
    </row>
    <row r="250" spans="2:5" x14ac:dyDescent="0.2">
      <c r="B250" s="362" t="s">
        <v>1642</v>
      </c>
      <c r="C250" s="199">
        <v>2.3553323000000001E-2</v>
      </c>
      <c r="D250" s="199">
        <v>2.3553323000000001E-2</v>
      </c>
      <c r="E250" s="204">
        <f t="shared" si="3"/>
        <v>-3.7484883644399778</v>
      </c>
    </row>
    <row r="251" spans="2:5" x14ac:dyDescent="0.2">
      <c r="B251" s="362" t="s">
        <v>1643</v>
      </c>
      <c r="C251" s="199">
        <v>2.5522923999999999E-2</v>
      </c>
      <c r="D251" s="199">
        <v>2.5522923999999999E-2</v>
      </c>
      <c r="E251" s="204">
        <f t="shared" si="3"/>
        <v>-3.6681782502664606</v>
      </c>
    </row>
    <row r="252" spans="2:5" x14ac:dyDescent="0.2">
      <c r="B252" s="362" t="s">
        <v>1644</v>
      </c>
      <c r="C252" s="199">
        <v>0.40357364800000001</v>
      </c>
      <c r="D252" s="199">
        <v>0.40357364800000001</v>
      </c>
      <c r="E252" s="204">
        <f t="shared" si="3"/>
        <v>-0.90739628500300451</v>
      </c>
    </row>
    <row r="253" spans="2:5" x14ac:dyDescent="0.2">
      <c r="B253" s="362" t="s">
        <v>1645</v>
      </c>
      <c r="C253" s="199">
        <v>1.7004071999999999E-2</v>
      </c>
      <c r="D253" s="199">
        <v>1.7004071999999999E-2</v>
      </c>
      <c r="E253" s="204">
        <f t="shared" si="3"/>
        <v>-4.0743024341967455</v>
      </c>
    </row>
    <row r="254" spans="2:5" x14ac:dyDescent="0.2">
      <c r="B254" s="362" t="s">
        <v>1646</v>
      </c>
      <c r="C254" s="199">
        <v>7.4887227000000001E-2</v>
      </c>
      <c r="D254" s="199">
        <v>7.4887227000000001E-2</v>
      </c>
      <c r="E254" s="204">
        <f t="shared" si="3"/>
        <v>-2.591771937046941</v>
      </c>
    </row>
    <row r="255" spans="2:5" x14ac:dyDescent="0.2">
      <c r="B255" s="362" t="s">
        <v>1647</v>
      </c>
      <c r="C255" s="199">
        <v>9.7405302999999999E-2</v>
      </c>
      <c r="D255" s="199">
        <v>9.7405302999999999E-2</v>
      </c>
      <c r="E255" s="204">
        <f t="shared" si="3"/>
        <v>-2.3288746242305391</v>
      </c>
    </row>
    <row r="256" spans="2:5" x14ac:dyDescent="0.2">
      <c r="B256" s="362" t="s">
        <v>1648</v>
      </c>
      <c r="C256" s="199">
        <v>0.53986503799999996</v>
      </c>
      <c r="D256" s="199">
        <v>0.53986503799999996</v>
      </c>
      <c r="E256" s="204">
        <f t="shared" si="3"/>
        <v>-0.61643610029106144</v>
      </c>
    </row>
    <row r="257" spans="2:5" x14ac:dyDescent="0.2">
      <c r="B257" s="362" t="s">
        <v>1649</v>
      </c>
      <c r="C257" s="199">
        <v>0.11297494499999999</v>
      </c>
      <c r="D257" s="199">
        <v>0.11297494499999999</v>
      </c>
      <c r="E257" s="204">
        <f t="shared" si="3"/>
        <v>-2.1805892105182823</v>
      </c>
    </row>
    <row r="258" spans="2:5" x14ac:dyDescent="0.2">
      <c r="B258" s="362" t="s">
        <v>1650</v>
      </c>
      <c r="C258" s="199">
        <v>1.0815988E-2</v>
      </c>
      <c r="D258" s="199">
        <v>1.0815988E-2</v>
      </c>
      <c r="E258" s="204">
        <f t="shared" si="3"/>
        <v>-4.5267298691495998</v>
      </c>
    </row>
    <row r="259" spans="2:5" x14ac:dyDescent="0.2">
      <c r="B259" s="362" t="s">
        <v>1651</v>
      </c>
      <c r="C259" s="199">
        <v>0.21749391400000001</v>
      </c>
      <c r="D259" s="199">
        <v>0.21749391400000001</v>
      </c>
      <c r="E259" s="204">
        <f t="shared" si="3"/>
        <v>-1.5255844104540861</v>
      </c>
    </row>
    <row r="260" spans="2:5" x14ac:dyDescent="0.2">
      <c r="B260" s="362" t="s">
        <v>1652</v>
      </c>
      <c r="C260" s="199">
        <v>8.4093318E-2</v>
      </c>
      <c r="D260" s="199">
        <v>8.4093318E-2</v>
      </c>
      <c r="E260" s="204">
        <f t="shared" si="3"/>
        <v>-2.4758281681918985</v>
      </c>
    </row>
    <row r="261" spans="2:5" x14ac:dyDescent="0.2">
      <c r="B261" s="362" t="s">
        <v>1653</v>
      </c>
      <c r="C261" s="199">
        <v>1.8203087E-2</v>
      </c>
      <c r="D261" s="199">
        <v>1.8203087E-2</v>
      </c>
      <c r="E261" s="204">
        <f t="shared" si="3"/>
        <v>-4.0061640838978354</v>
      </c>
    </row>
    <row r="262" spans="2:5" x14ac:dyDescent="0.2">
      <c r="B262" s="362" t="s">
        <v>1654</v>
      </c>
      <c r="C262" s="199">
        <v>0.44071385200000002</v>
      </c>
      <c r="D262" s="199">
        <v>0.44071385200000002</v>
      </c>
      <c r="E262" s="204">
        <f t="shared" si="3"/>
        <v>-0.81935947581514001</v>
      </c>
    </row>
    <row r="263" spans="2:5" x14ac:dyDescent="0.2">
      <c r="B263" s="362" t="s">
        <v>1655</v>
      </c>
      <c r="C263" s="199">
        <v>1.2820682E-2</v>
      </c>
      <c r="D263" s="199">
        <v>1.2820682E-2</v>
      </c>
      <c r="E263" s="204">
        <f t="shared" si="3"/>
        <v>-4.3566956307766578</v>
      </c>
    </row>
    <row r="264" spans="2:5" x14ac:dyDescent="0.2">
      <c r="B264" s="362" t="s">
        <v>1656</v>
      </c>
      <c r="C264" s="199">
        <v>0.379049415</v>
      </c>
      <c r="D264" s="199">
        <v>0.379049415</v>
      </c>
      <c r="E264" s="204">
        <f t="shared" si="3"/>
        <v>-0.97008869981302936</v>
      </c>
    </row>
    <row r="265" spans="2:5" x14ac:dyDescent="0.2">
      <c r="B265" s="362" t="s">
        <v>1657</v>
      </c>
      <c r="C265" s="199">
        <v>3.5449886E-2</v>
      </c>
      <c r="D265" s="199">
        <v>3.5449886E-2</v>
      </c>
      <c r="E265" s="204">
        <f t="shared" si="3"/>
        <v>-3.3396352418060684</v>
      </c>
    </row>
    <row r="266" spans="2:5" x14ac:dyDescent="0.2">
      <c r="B266" s="362" t="s">
        <v>1658</v>
      </c>
      <c r="C266" s="199">
        <v>0.56182601099999996</v>
      </c>
      <c r="D266" s="199">
        <v>0.56182601099999996</v>
      </c>
      <c r="E266" s="204">
        <f t="shared" si="3"/>
        <v>-0.57656306598897533</v>
      </c>
    </row>
    <row r="267" spans="2:5" x14ac:dyDescent="0.2">
      <c r="B267" s="362" t="s">
        <v>1659</v>
      </c>
      <c r="C267" s="199">
        <v>2.8986906E-2</v>
      </c>
      <c r="D267" s="199">
        <v>2.8986906E-2</v>
      </c>
      <c r="E267" s="204">
        <f t="shared" si="3"/>
        <v>-3.5409110682016456</v>
      </c>
    </row>
    <row r="268" spans="2:5" x14ac:dyDescent="0.2">
      <c r="B268" s="362" t="s">
        <v>1660</v>
      </c>
      <c r="C268" s="199">
        <v>3.5968972000000002E-2</v>
      </c>
      <c r="D268" s="199">
        <v>3.5968972000000002E-2</v>
      </c>
      <c r="E268" s="204">
        <f t="shared" si="3"/>
        <v>-3.3250986010547012</v>
      </c>
    </row>
    <row r="269" spans="2:5" x14ac:dyDescent="0.2">
      <c r="B269" s="362" t="s">
        <v>1661</v>
      </c>
      <c r="C269" s="199">
        <v>9.9298870000000001E-3</v>
      </c>
      <c r="D269" s="199">
        <v>9.9298870000000001E-3</v>
      </c>
      <c r="E269" s="204">
        <f t="shared" si="3"/>
        <v>-4.6122061806474077</v>
      </c>
    </row>
    <row r="270" spans="2:5" x14ac:dyDescent="0.2">
      <c r="B270" s="362" t="s">
        <v>1662</v>
      </c>
      <c r="C270" s="199">
        <v>0.29554975500000003</v>
      </c>
      <c r="D270" s="199">
        <v>0.29554975500000003</v>
      </c>
      <c r="E270" s="204">
        <f t="shared" si="3"/>
        <v>-1.2189180806750526</v>
      </c>
    </row>
    <row r="271" spans="2:5" x14ac:dyDescent="0.2">
      <c r="B271" s="362" t="s">
        <v>1663</v>
      </c>
      <c r="C271" s="199">
        <v>5.1689220000000003E-3</v>
      </c>
      <c r="D271" s="199">
        <v>5.1689220000000003E-3</v>
      </c>
      <c r="E271" s="204">
        <f t="shared" si="3"/>
        <v>-5.2650911228414623</v>
      </c>
    </row>
    <row r="272" spans="2:5" x14ac:dyDescent="0.2">
      <c r="B272" s="362" t="s">
        <v>1664</v>
      </c>
      <c r="C272" s="199">
        <v>1.5856235E-2</v>
      </c>
      <c r="D272" s="199">
        <v>1.5856235E-2</v>
      </c>
      <c r="E272" s="204">
        <f t="shared" si="3"/>
        <v>-4.1441924806163408</v>
      </c>
    </row>
    <row r="273" spans="2:5" x14ac:dyDescent="0.2">
      <c r="B273" s="362" t="s">
        <v>1665</v>
      </c>
      <c r="C273" s="199">
        <v>0.52317826599999995</v>
      </c>
      <c r="D273" s="199">
        <v>0.52317826599999995</v>
      </c>
      <c r="E273" s="204">
        <f t="shared" si="3"/>
        <v>-0.64783302022185718</v>
      </c>
    </row>
    <row r="274" spans="2:5" x14ac:dyDescent="0.2">
      <c r="B274" s="362" t="s">
        <v>1666</v>
      </c>
      <c r="C274" s="199">
        <v>0.27962187199999999</v>
      </c>
      <c r="D274" s="199">
        <v>0.27962187199999999</v>
      </c>
      <c r="E274" s="204">
        <f t="shared" si="3"/>
        <v>-1.2743170456447828</v>
      </c>
    </row>
    <row r="275" spans="2:5" x14ac:dyDescent="0.2">
      <c r="B275" s="362" t="s">
        <v>1667</v>
      </c>
      <c r="C275" s="199">
        <v>5.5110799000000002E-2</v>
      </c>
      <c r="D275" s="199">
        <v>5.5110799000000002E-2</v>
      </c>
      <c r="E275" s="204">
        <f t="shared" ref="E275:E338" si="4">IF(D275=0,"",LN(D275))</f>
        <v>-2.8984095929159173</v>
      </c>
    </row>
    <row r="276" spans="2:5" x14ac:dyDescent="0.2">
      <c r="B276" s="362" t="s">
        <v>1668</v>
      </c>
      <c r="C276" s="199">
        <v>0.17028637399999999</v>
      </c>
      <c r="D276" s="199">
        <v>0.17028637399999999</v>
      </c>
      <c r="E276" s="204">
        <f t="shared" si="4"/>
        <v>-1.770273706258586</v>
      </c>
    </row>
    <row r="277" spans="2:5" x14ac:dyDescent="0.2">
      <c r="B277" s="362" t="s">
        <v>1669</v>
      </c>
      <c r="C277" s="199">
        <v>2.325824871</v>
      </c>
      <c r="D277" s="199">
        <v>2.325824871</v>
      </c>
      <c r="E277" s="204">
        <f t="shared" si="4"/>
        <v>0.8440747593444391</v>
      </c>
    </row>
    <row r="278" spans="2:5" x14ac:dyDescent="0.2">
      <c r="B278" s="362" t="s">
        <v>1670</v>
      </c>
      <c r="C278" s="199">
        <v>5.3932255999999998E-2</v>
      </c>
      <c r="D278" s="199">
        <v>5.3932255999999998E-2</v>
      </c>
      <c r="E278" s="204">
        <f t="shared" si="4"/>
        <v>-2.9200265385034849</v>
      </c>
    </row>
    <row r="279" spans="2:5" x14ac:dyDescent="0.2">
      <c r="B279" s="362" t="s">
        <v>1671</v>
      </c>
      <c r="C279" s="199">
        <v>2.9222321999999998E-2</v>
      </c>
      <c r="D279" s="199">
        <v>2.9222321999999998E-2</v>
      </c>
      <c r="E279" s="204">
        <f t="shared" si="4"/>
        <v>-3.5328224096977521</v>
      </c>
    </row>
    <row r="280" spans="2:5" x14ac:dyDescent="0.2">
      <c r="B280" s="362" t="s">
        <v>1672</v>
      </c>
      <c r="C280" s="199">
        <v>0.162908049</v>
      </c>
      <c r="D280" s="199">
        <v>0.162908049</v>
      </c>
      <c r="E280" s="204">
        <f t="shared" si="4"/>
        <v>-1.8145693539134056</v>
      </c>
    </row>
    <row r="281" spans="2:5" x14ac:dyDescent="0.2">
      <c r="B281" s="362" t="s">
        <v>1673</v>
      </c>
      <c r="C281" s="199">
        <v>3.5613654000000002E-2</v>
      </c>
      <c r="D281" s="199">
        <v>3.5613654000000002E-2</v>
      </c>
      <c r="E281" s="204">
        <f t="shared" si="4"/>
        <v>-3.3350261753307158</v>
      </c>
    </row>
    <row r="282" spans="2:5" x14ac:dyDescent="0.2">
      <c r="B282" s="362" t="s">
        <v>1674</v>
      </c>
      <c r="C282" s="199">
        <v>0.13001849700000001</v>
      </c>
      <c r="D282" s="199">
        <v>0.13001849700000001</v>
      </c>
      <c r="E282" s="204">
        <f t="shared" si="4"/>
        <v>-2.0400785540326658</v>
      </c>
    </row>
    <row r="283" spans="2:5" x14ac:dyDescent="0.2">
      <c r="B283" s="362" t="s">
        <v>1675</v>
      </c>
      <c r="C283" s="199">
        <v>0.13876545400000001</v>
      </c>
      <c r="D283" s="199">
        <v>0.13876545400000001</v>
      </c>
      <c r="E283" s="204">
        <f t="shared" si="4"/>
        <v>-1.9749701523777246</v>
      </c>
    </row>
    <row r="284" spans="2:5" x14ac:dyDescent="0.2">
      <c r="B284" s="362" t="s">
        <v>1676</v>
      </c>
      <c r="C284" s="199">
        <v>0.81794573699999995</v>
      </c>
      <c r="D284" s="199">
        <v>0.81794573699999995</v>
      </c>
      <c r="E284" s="204">
        <f t="shared" si="4"/>
        <v>-0.20095928076555122</v>
      </c>
    </row>
    <row r="285" spans="2:5" x14ac:dyDescent="0.2">
      <c r="B285" s="362" t="s">
        <v>1677</v>
      </c>
      <c r="C285" s="199">
        <v>0.38070610300000002</v>
      </c>
      <c r="D285" s="199">
        <v>0.38070610300000002</v>
      </c>
      <c r="E285" s="204">
        <f t="shared" si="4"/>
        <v>-0.96572758472664588</v>
      </c>
    </row>
    <row r="286" spans="2:5" x14ac:dyDescent="0.2">
      <c r="B286" s="362" t="s">
        <v>1678</v>
      </c>
      <c r="C286" s="199">
        <v>0.36543329000000002</v>
      </c>
      <c r="D286" s="199">
        <v>0.36543329000000002</v>
      </c>
      <c r="E286" s="204">
        <f t="shared" si="4"/>
        <v>-1.0066715335504399</v>
      </c>
    </row>
    <row r="287" spans="2:5" x14ac:dyDescent="0.2">
      <c r="B287" s="362" t="s">
        <v>1679</v>
      </c>
      <c r="C287" s="199">
        <v>0.21148275699999999</v>
      </c>
      <c r="D287" s="199">
        <v>0.21148275699999999</v>
      </c>
      <c r="E287" s="204">
        <f t="shared" si="4"/>
        <v>-1.5536118110060875</v>
      </c>
    </row>
    <row r="288" spans="2:5" x14ac:dyDescent="0.2">
      <c r="B288" s="362" t="s">
        <v>1680</v>
      </c>
      <c r="C288" s="199">
        <v>0.37755211</v>
      </c>
      <c r="D288" s="199">
        <v>0.37755211</v>
      </c>
      <c r="E288" s="204">
        <f t="shared" si="4"/>
        <v>-0.97404668008456585</v>
      </c>
    </row>
    <row r="289" spans="2:5" x14ac:dyDescent="0.2">
      <c r="B289" s="362" t="s">
        <v>1681</v>
      </c>
      <c r="C289" s="199">
        <v>0.120066677</v>
      </c>
      <c r="D289" s="199">
        <v>0.120066677</v>
      </c>
      <c r="E289" s="204">
        <f t="shared" si="4"/>
        <v>-2.1197080488450966</v>
      </c>
    </row>
    <row r="290" spans="2:5" x14ac:dyDescent="0.2">
      <c r="B290" s="362" t="s">
        <v>1682</v>
      </c>
      <c r="C290" s="199">
        <v>0.18927759399999999</v>
      </c>
      <c r="D290" s="199">
        <v>0.18927759399999999</v>
      </c>
      <c r="E290" s="204">
        <f t="shared" si="4"/>
        <v>-1.6645405901599843</v>
      </c>
    </row>
    <row r="291" spans="2:5" x14ac:dyDescent="0.2">
      <c r="B291" s="362" t="s">
        <v>1683</v>
      </c>
      <c r="C291" s="199">
        <v>2.0273579999999999E-2</v>
      </c>
      <c r="D291" s="199">
        <v>2.0273579999999999E-2</v>
      </c>
      <c r="E291" s="204">
        <f t="shared" si="4"/>
        <v>-3.8984367184247337</v>
      </c>
    </row>
    <row r="292" spans="2:5" x14ac:dyDescent="0.2">
      <c r="B292" s="362" t="s">
        <v>1684</v>
      </c>
      <c r="C292" s="199">
        <v>0.14598439799999999</v>
      </c>
      <c r="D292" s="199">
        <v>0.14598439799999999</v>
      </c>
      <c r="E292" s="204">
        <f t="shared" si="4"/>
        <v>-1.9242555259977581</v>
      </c>
    </row>
    <row r="293" spans="2:5" x14ac:dyDescent="0.2">
      <c r="B293" s="362" t="s">
        <v>1685</v>
      </c>
      <c r="C293" s="199">
        <v>6.0140810000000001E-3</v>
      </c>
      <c r="D293" s="199">
        <v>6.0140810000000001E-3</v>
      </c>
      <c r="E293" s="204">
        <f t="shared" si="4"/>
        <v>-5.1136517259331713</v>
      </c>
    </row>
    <row r="294" spans="2:5" x14ac:dyDescent="0.2">
      <c r="B294" s="362" t="s">
        <v>1686</v>
      </c>
      <c r="C294" s="199">
        <v>9.4678277000000005E-2</v>
      </c>
      <c r="D294" s="199">
        <v>9.4678277000000005E-2</v>
      </c>
      <c r="E294" s="204">
        <f t="shared" si="4"/>
        <v>-2.3572706926430489</v>
      </c>
    </row>
    <row r="295" spans="2:5" x14ac:dyDescent="0.2">
      <c r="B295" s="362" t="s">
        <v>1687</v>
      </c>
      <c r="C295" s="199">
        <v>4.3816668000000003E-2</v>
      </c>
      <c r="D295" s="199">
        <v>4.3816668000000003E-2</v>
      </c>
      <c r="E295" s="204">
        <f t="shared" si="4"/>
        <v>-3.1277409860445355</v>
      </c>
    </row>
    <row r="296" spans="2:5" x14ac:dyDescent="0.2">
      <c r="B296" s="362" t="s">
        <v>1688</v>
      </c>
      <c r="C296" s="199">
        <v>5.0036920999999998E-2</v>
      </c>
      <c r="D296" s="199">
        <v>5.0036920999999998E-2</v>
      </c>
      <c r="E296" s="204">
        <f t="shared" si="4"/>
        <v>-2.9949941260519024</v>
      </c>
    </row>
    <row r="297" spans="2:5" x14ac:dyDescent="0.2">
      <c r="B297" s="362" t="s">
        <v>1689</v>
      </c>
      <c r="C297" s="199">
        <v>2.5262650000000001E-2</v>
      </c>
      <c r="D297" s="199">
        <v>2.5262650000000001E-2</v>
      </c>
      <c r="E297" s="204">
        <f t="shared" si="4"/>
        <v>-3.6784282586153991</v>
      </c>
    </row>
    <row r="298" spans="2:5" x14ac:dyDescent="0.2">
      <c r="B298" s="362" t="s">
        <v>1690</v>
      </c>
      <c r="C298" s="199">
        <v>3.0988675E-2</v>
      </c>
      <c r="D298" s="199">
        <v>3.0988675E-2</v>
      </c>
      <c r="E298" s="204">
        <f t="shared" si="4"/>
        <v>-3.4741334638241863</v>
      </c>
    </row>
    <row r="299" spans="2:5" x14ac:dyDescent="0.2">
      <c r="B299" s="362" t="s">
        <v>1691</v>
      </c>
      <c r="C299" s="199">
        <v>1.448468E-2</v>
      </c>
      <c r="D299" s="199">
        <v>1.448468E-2</v>
      </c>
      <c r="E299" s="204">
        <f t="shared" si="4"/>
        <v>-4.2346637398239748</v>
      </c>
    </row>
    <row r="300" spans="2:5" x14ac:dyDescent="0.2">
      <c r="B300" s="362" t="s">
        <v>1692</v>
      </c>
      <c r="C300" s="199">
        <v>4.3731858999999998E-2</v>
      </c>
      <c r="D300" s="199">
        <v>4.3731858999999998E-2</v>
      </c>
      <c r="E300" s="204">
        <f t="shared" si="4"/>
        <v>-3.1296784035987604</v>
      </c>
    </row>
    <row r="301" spans="2:5" x14ac:dyDescent="0.2">
      <c r="B301" s="362" t="s">
        <v>1693</v>
      </c>
      <c r="C301" s="199">
        <v>2.8222168999999998E-2</v>
      </c>
      <c r="D301" s="199">
        <v>2.8222168999999998E-2</v>
      </c>
      <c r="E301" s="204">
        <f t="shared" si="4"/>
        <v>-3.5676474751283695</v>
      </c>
    </row>
    <row r="302" spans="2:5" x14ac:dyDescent="0.2">
      <c r="B302" s="362" t="s">
        <v>1694</v>
      </c>
      <c r="C302" s="199">
        <v>0.14099825299999999</v>
      </c>
      <c r="D302" s="199">
        <v>0.14099825299999999</v>
      </c>
      <c r="E302" s="204">
        <f t="shared" si="4"/>
        <v>-1.9590077787516484</v>
      </c>
    </row>
    <row r="303" spans="2:5" x14ac:dyDescent="0.2">
      <c r="B303" s="362" t="s">
        <v>1695</v>
      </c>
      <c r="C303" s="199">
        <v>5.3389775E-2</v>
      </c>
      <c r="D303" s="199">
        <v>5.3389775E-2</v>
      </c>
      <c r="E303" s="204">
        <f t="shared" si="4"/>
        <v>-2.9301360307512581</v>
      </c>
    </row>
    <row r="304" spans="2:5" x14ac:dyDescent="0.2">
      <c r="B304" s="362" t="s">
        <v>1696</v>
      </c>
      <c r="C304" s="199">
        <v>1.2202882020000001</v>
      </c>
      <c r="D304" s="199">
        <v>1.2202882020000001</v>
      </c>
      <c r="E304" s="204">
        <f t="shared" si="4"/>
        <v>0.19908706199452225</v>
      </c>
    </row>
    <row r="305" spans="2:5" x14ac:dyDescent="0.2">
      <c r="B305" s="362" t="s">
        <v>1697</v>
      </c>
      <c r="C305" s="199">
        <v>7.9909930000000001E-3</v>
      </c>
      <c r="D305" s="199">
        <v>7.9909930000000001E-3</v>
      </c>
      <c r="E305" s="204">
        <f t="shared" si="4"/>
        <v>-4.8294402465756789</v>
      </c>
    </row>
    <row r="306" spans="2:5" x14ac:dyDescent="0.2">
      <c r="B306" s="362" t="s">
        <v>1698</v>
      </c>
      <c r="C306" s="199">
        <v>5.3133887999999997E-2</v>
      </c>
      <c r="D306" s="199">
        <v>5.3133887999999997E-2</v>
      </c>
      <c r="E306" s="204">
        <f t="shared" si="4"/>
        <v>-2.9349403622018193</v>
      </c>
    </row>
    <row r="307" spans="2:5" x14ac:dyDescent="0.2">
      <c r="B307" s="362" t="s">
        <v>1699</v>
      </c>
      <c r="C307" s="199">
        <v>0.21739886999999999</v>
      </c>
      <c r="D307" s="199">
        <v>0.21739886999999999</v>
      </c>
      <c r="E307" s="204">
        <f t="shared" si="4"/>
        <v>-1.5260215021006249</v>
      </c>
    </row>
    <row r="308" spans="2:5" x14ac:dyDescent="0.2">
      <c r="B308" s="362" t="s">
        <v>1700</v>
      </c>
      <c r="C308" s="199">
        <v>0.55916624599999998</v>
      </c>
      <c r="D308" s="199">
        <v>0.55916624599999998</v>
      </c>
      <c r="E308" s="204">
        <f t="shared" si="4"/>
        <v>-0.58130845111467799</v>
      </c>
    </row>
    <row r="309" spans="2:5" x14ac:dyDescent="0.2">
      <c r="B309" s="362" t="s">
        <v>1701</v>
      </c>
      <c r="C309" s="199">
        <v>4.8448958E-2</v>
      </c>
      <c r="D309" s="199">
        <v>4.8448958E-2</v>
      </c>
      <c r="E309" s="204">
        <f t="shared" si="4"/>
        <v>-3.0272444475845806</v>
      </c>
    </row>
    <row r="310" spans="2:5" x14ac:dyDescent="0.2">
      <c r="B310" s="362" t="s">
        <v>1702</v>
      </c>
      <c r="C310" s="199">
        <v>0.170375569</v>
      </c>
      <c r="D310" s="199">
        <v>0.170375569</v>
      </c>
      <c r="E310" s="204">
        <f t="shared" si="4"/>
        <v>-1.7697500492791609</v>
      </c>
    </row>
    <row r="311" spans="2:5" x14ac:dyDescent="0.2">
      <c r="B311" s="362" t="s">
        <v>1703</v>
      </c>
      <c r="C311" s="199">
        <v>0.40097529599999998</v>
      </c>
      <c r="D311" s="199">
        <v>0.40097529599999998</v>
      </c>
      <c r="E311" s="204">
        <f t="shared" si="4"/>
        <v>-0.91385545955833192</v>
      </c>
    </row>
    <row r="312" spans="2:5" x14ac:dyDescent="0.2">
      <c r="B312" s="362" t="s">
        <v>1704</v>
      </c>
      <c r="C312" s="199">
        <v>3.4265494000000001E-2</v>
      </c>
      <c r="D312" s="199">
        <v>3.4265494000000001E-2</v>
      </c>
      <c r="E312" s="204">
        <f t="shared" si="4"/>
        <v>-3.3736164370046442</v>
      </c>
    </row>
    <row r="313" spans="2:5" x14ac:dyDescent="0.2">
      <c r="B313" s="362" t="s">
        <v>1705</v>
      </c>
      <c r="C313" s="199">
        <v>6.0509289000000001E-2</v>
      </c>
      <c r="D313" s="199">
        <v>6.0509289000000001E-2</v>
      </c>
      <c r="E313" s="204">
        <f t="shared" si="4"/>
        <v>-2.8049583885408866</v>
      </c>
    </row>
    <row r="314" spans="2:5" x14ac:dyDescent="0.2">
      <c r="B314" s="362" t="s">
        <v>1706</v>
      </c>
      <c r="C314" s="199">
        <v>4.3225934000000001E-2</v>
      </c>
      <c r="D314" s="199">
        <v>4.3225934000000001E-2</v>
      </c>
      <c r="E314" s="204">
        <f t="shared" si="4"/>
        <v>-3.1413146397804108</v>
      </c>
    </row>
    <row r="315" spans="2:5" x14ac:dyDescent="0.2">
      <c r="B315" s="362" t="s">
        <v>1707</v>
      </c>
      <c r="C315" s="199">
        <v>3.5090181999999998E-2</v>
      </c>
      <c r="D315" s="199">
        <v>3.5090181999999998E-2</v>
      </c>
      <c r="E315" s="204">
        <f t="shared" si="4"/>
        <v>-3.349833902737597</v>
      </c>
    </row>
    <row r="316" spans="2:5" x14ac:dyDescent="0.2">
      <c r="B316" s="362" t="s">
        <v>1708</v>
      </c>
      <c r="C316" s="199">
        <v>6.0361604999999999E-2</v>
      </c>
      <c r="D316" s="199">
        <v>6.0361604999999999E-2</v>
      </c>
      <c r="E316" s="204">
        <f t="shared" si="4"/>
        <v>-2.8074020549787524</v>
      </c>
    </row>
    <row r="317" spans="2:5" x14ac:dyDescent="0.2">
      <c r="B317" s="362" t="s">
        <v>1709</v>
      </c>
      <c r="C317" s="199">
        <v>0.19876442999999999</v>
      </c>
      <c r="D317" s="199">
        <v>0.19876442999999999</v>
      </c>
      <c r="E317" s="204">
        <f t="shared" si="4"/>
        <v>-1.6156349243096373</v>
      </c>
    </row>
    <row r="318" spans="2:5" x14ac:dyDescent="0.2">
      <c r="B318" s="362" t="s">
        <v>1710</v>
      </c>
      <c r="C318" s="199">
        <v>2.9696079E-2</v>
      </c>
      <c r="D318" s="199">
        <v>2.9696079E-2</v>
      </c>
      <c r="E318" s="204">
        <f t="shared" si="4"/>
        <v>-3.5167402620909374</v>
      </c>
    </row>
    <row r="319" spans="2:5" x14ac:dyDescent="0.2">
      <c r="B319" s="362" t="s">
        <v>1711</v>
      </c>
      <c r="C319" s="199">
        <v>0.88271006500000004</v>
      </c>
      <c r="D319" s="199">
        <v>0.88271006500000004</v>
      </c>
      <c r="E319" s="204">
        <f t="shared" si="4"/>
        <v>-0.12475848450594725</v>
      </c>
    </row>
    <row r="320" spans="2:5" x14ac:dyDescent="0.2">
      <c r="B320" s="362" t="s">
        <v>1712</v>
      </c>
      <c r="C320" s="199">
        <v>0.80028366900000003</v>
      </c>
      <c r="D320" s="199">
        <v>0.80028366900000003</v>
      </c>
      <c r="E320" s="204">
        <f t="shared" si="4"/>
        <v>-0.22278902791505714</v>
      </c>
    </row>
    <row r="321" spans="2:5" x14ac:dyDescent="0.2">
      <c r="B321" s="362" t="s">
        <v>1713</v>
      </c>
      <c r="C321" s="199">
        <v>0.33348394100000001</v>
      </c>
      <c r="D321" s="199">
        <v>0.33348394100000001</v>
      </c>
      <c r="E321" s="204">
        <f t="shared" si="4"/>
        <v>-1.0981605677093862</v>
      </c>
    </row>
    <row r="322" spans="2:5" x14ac:dyDescent="0.2">
      <c r="B322" s="362" t="s">
        <v>1714</v>
      </c>
      <c r="C322" s="199">
        <v>0.38457950400000002</v>
      </c>
      <c r="D322" s="199">
        <v>0.38457950400000002</v>
      </c>
      <c r="E322" s="204">
        <f t="shared" si="4"/>
        <v>-0.95560473897918174</v>
      </c>
    </row>
    <row r="323" spans="2:5" x14ac:dyDescent="0.2">
      <c r="B323" s="362" t="s">
        <v>1715</v>
      </c>
      <c r="C323" s="199">
        <v>0.10996863599999999</v>
      </c>
      <c r="D323" s="199">
        <v>0.10996863599999999</v>
      </c>
      <c r="E323" s="204">
        <f t="shared" si="4"/>
        <v>-2.2075600811189573</v>
      </c>
    </row>
    <row r="324" spans="2:5" x14ac:dyDescent="0.2">
      <c r="B324" s="362" t="s">
        <v>1716</v>
      </c>
      <c r="C324" s="199">
        <v>0.52228485400000002</v>
      </c>
      <c r="D324" s="199">
        <v>0.52228485400000002</v>
      </c>
      <c r="E324" s="204">
        <f t="shared" si="4"/>
        <v>-0.64954214262012733</v>
      </c>
    </row>
    <row r="325" spans="2:5" x14ac:dyDescent="0.2">
      <c r="B325" s="362" t="s">
        <v>1717</v>
      </c>
      <c r="C325" s="199">
        <v>1.265846365</v>
      </c>
      <c r="D325" s="199">
        <v>1.265846365</v>
      </c>
      <c r="E325" s="204">
        <f t="shared" si="4"/>
        <v>0.23574096169756434</v>
      </c>
    </row>
    <row r="326" spans="2:5" x14ac:dyDescent="0.2">
      <c r="B326" s="362" t="s">
        <v>1718</v>
      </c>
      <c r="C326" s="199">
        <v>0.90339013999999995</v>
      </c>
      <c r="D326" s="199">
        <v>0.90339013999999995</v>
      </c>
      <c r="E326" s="204">
        <f t="shared" si="4"/>
        <v>-0.10160077014486113</v>
      </c>
    </row>
    <row r="327" spans="2:5" x14ac:dyDescent="0.2">
      <c r="B327" s="362" t="s">
        <v>1719</v>
      </c>
      <c r="C327" s="199">
        <v>0.143171101</v>
      </c>
      <c r="D327" s="199">
        <v>0.143171101</v>
      </c>
      <c r="E327" s="204">
        <f t="shared" si="4"/>
        <v>-1.9437148534809172</v>
      </c>
    </row>
    <row r="328" spans="2:5" x14ac:dyDescent="0.2">
      <c r="B328" s="362" t="s">
        <v>1720</v>
      </c>
      <c r="C328" s="199">
        <v>2.0235561999999999E-2</v>
      </c>
      <c r="D328" s="199">
        <v>2.0235561999999999E-2</v>
      </c>
      <c r="E328" s="204">
        <f t="shared" si="4"/>
        <v>-3.9003137273804884</v>
      </c>
    </row>
    <row r="329" spans="2:5" x14ac:dyDescent="0.2">
      <c r="B329" s="362" t="s">
        <v>1721</v>
      </c>
      <c r="C329" s="199">
        <v>0.245748251</v>
      </c>
      <c r="D329" s="199">
        <v>0.245748251</v>
      </c>
      <c r="E329" s="204">
        <f t="shared" si="4"/>
        <v>-1.4034476369689968</v>
      </c>
    </row>
    <row r="330" spans="2:5" x14ac:dyDescent="0.2">
      <c r="B330" s="362" t="s">
        <v>1722</v>
      </c>
      <c r="C330" s="199">
        <v>1.7039691770000001</v>
      </c>
      <c r="D330" s="199">
        <v>1.7039691770000001</v>
      </c>
      <c r="E330" s="204">
        <f t="shared" si="4"/>
        <v>0.53296033962849954</v>
      </c>
    </row>
    <row r="331" spans="2:5" x14ac:dyDescent="0.2">
      <c r="B331" s="362" t="s">
        <v>1723</v>
      </c>
      <c r="C331" s="199">
        <v>3.8134508999999997E-2</v>
      </c>
      <c r="D331" s="199">
        <v>3.8134508999999997E-2</v>
      </c>
      <c r="E331" s="204">
        <f t="shared" si="4"/>
        <v>-3.2666356587602166</v>
      </c>
    </row>
    <row r="332" spans="2:5" x14ac:dyDescent="0.2">
      <c r="B332" s="362" t="s">
        <v>1724</v>
      </c>
      <c r="C332" s="199">
        <v>0.114880208</v>
      </c>
      <c r="D332" s="199">
        <v>0.114880208</v>
      </c>
      <c r="E332" s="204">
        <f t="shared" si="4"/>
        <v>-2.1638653630989038</v>
      </c>
    </row>
    <row r="333" spans="2:5" x14ac:dyDescent="0.2">
      <c r="B333" s="362" t="s">
        <v>1725</v>
      </c>
      <c r="C333" s="199">
        <v>4.3566629000000003E-2</v>
      </c>
      <c r="D333" s="199">
        <v>4.3566629000000003E-2</v>
      </c>
      <c r="E333" s="204">
        <f t="shared" si="4"/>
        <v>-3.1334638115958078</v>
      </c>
    </row>
    <row r="334" spans="2:5" x14ac:dyDescent="0.2">
      <c r="B334" s="362" t="s">
        <v>1726</v>
      </c>
      <c r="C334" s="199">
        <v>0.134267687</v>
      </c>
      <c r="D334" s="199">
        <v>0.134267687</v>
      </c>
      <c r="E334" s="204">
        <f t="shared" si="4"/>
        <v>-2.0079198075298481</v>
      </c>
    </row>
    <row r="335" spans="2:5" x14ac:dyDescent="0.2">
      <c r="B335" s="362" t="s">
        <v>1727</v>
      </c>
      <c r="C335" s="199">
        <v>5.8668363000000001E-2</v>
      </c>
      <c r="D335" s="199">
        <v>5.8668363000000001E-2</v>
      </c>
      <c r="E335" s="204">
        <f t="shared" si="4"/>
        <v>-2.8358546582573916</v>
      </c>
    </row>
    <row r="336" spans="2:5" x14ac:dyDescent="0.2">
      <c r="B336" s="362" t="s">
        <v>1728</v>
      </c>
      <c r="C336" s="199">
        <v>3.0813063409999999</v>
      </c>
      <c r="D336" s="199">
        <v>2.2819877320000002</v>
      </c>
      <c r="E336" s="204">
        <f t="shared" si="4"/>
        <v>0.8250468754394561</v>
      </c>
    </row>
    <row r="337" spans="2:5" x14ac:dyDescent="0.2">
      <c r="B337" s="362" t="s">
        <v>1729</v>
      </c>
      <c r="C337" s="199">
        <v>2.1407803830000001</v>
      </c>
      <c r="D337" s="199">
        <v>2.1407803830000001</v>
      </c>
      <c r="E337" s="204">
        <f t="shared" si="4"/>
        <v>0.76117042751292707</v>
      </c>
    </row>
    <row r="338" spans="2:5" x14ac:dyDescent="0.2">
      <c r="B338" s="362" t="s">
        <v>1730</v>
      </c>
      <c r="C338" s="199">
        <v>2.6311056999999999E-2</v>
      </c>
      <c r="D338" s="199">
        <v>2.6311056999999999E-2</v>
      </c>
      <c r="E338" s="204">
        <f t="shared" si="4"/>
        <v>-3.6377660098984586</v>
      </c>
    </row>
    <row r="339" spans="2:5" x14ac:dyDescent="0.2">
      <c r="B339" s="362" t="s">
        <v>1731</v>
      </c>
      <c r="C339" s="199">
        <v>4.9759100000000001E-3</v>
      </c>
      <c r="D339" s="199">
        <v>4.9759100000000001E-3</v>
      </c>
      <c r="E339" s="204">
        <f t="shared" ref="E339:E384" si="5">IF(D339=0,"",LN(D339))</f>
        <v>-5.3031470105255476</v>
      </c>
    </row>
    <row r="340" spans="2:5" x14ac:dyDescent="0.2">
      <c r="B340" s="362" t="s">
        <v>1732</v>
      </c>
      <c r="C340" s="199">
        <v>0.478890765</v>
      </c>
      <c r="D340" s="199">
        <v>0.478890765</v>
      </c>
      <c r="E340" s="204">
        <f t="shared" si="5"/>
        <v>-0.73628275559482625</v>
      </c>
    </row>
    <row r="341" spans="2:5" x14ac:dyDescent="0.2">
      <c r="B341" s="362" t="s">
        <v>1733</v>
      </c>
      <c r="C341" s="199">
        <v>6.4433868000000005E-2</v>
      </c>
      <c r="D341" s="199">
        <v>6.4433868000000005E-2</v>
      </c>
      <c r="E341" s="204">
        <f t="shared" si="5"/>
        <v>-2.7421158834879789</v>
      </c>
    </row>
    <row r="342" spans="2:5" x14ac:dyDescent="0.2">
      <c r="B342" s="362" t="s">
        <v>1734</v>
      </c>
      <c r="C342" s="199">
        <v>0.13987527299999999</v>
      </c>
      <c r="D342" s="199">
        <v>0.13987527299999999</v>
      </c>
      <c r="E342" s="204">
        <f t="shared" si="5"/>
        <v>-1.9670041606093251</v>
      </c>
    </row>
    <row r="343" spans="2:5" x14ac:dyDescent="0.2">
      <c r="B343" s="362" t="s">
        <v>1735</v>
      </c>
      <c r="C343" s="199">
        <v>4.0529612999999999E-2</v>
      </c>
      <c r="D343" s="199">
        <v>4.0529612999999999E-2</v>
      </c>
      <c r="E343" s="204">
        <f t="shared" si="5"/>
        <v>-3.2057223868701126</v>
      </c>
    </row>
    <row r="344" spans="2:5" x14ac:dyDescent="0.2">
      <c r="B344" s="362" t="s">
        <v>1736</v>
      </c>
      <c r="C344" s="199">
        <v>0.54989581700000001</v>
      </c>
      <c r="D344" s="199">
        <v>0.54989581700000001</v>
      </c>
      <c r="E344" s="204">
        <f t="shared" si="5"/>
        <v>-0.59802644233490698</v>
      </c>
    </row>
    <row r="345" spans="2:5" x14ac:dyDescent="0.2">
      <c r="B345" s="362" t="s">
        <v>1737</v>
      </c>
      <c r="C345" s="199">
        <v>0.44597489400000001</v>
      </c>
      <c r="D345" s="199">
        <v>0.44597489400000001</v>
      </c>
      <c r="E345" s="204">
        <f t="shared" si="5"/>
        <v>-0.80749262002631839</v>
      </c>
    </row>
    <row r="346" spans="2:5" x14ac:dyDescent="0.2">
      <c r="B346" s="362" t="s">
        <v>1738</v>
      </c>
      <c r="C346" s="199">
        <v>0.258152202</v>
      </c>
      <c r="D346" s="199">
        <v>0.258152202</v>
      </c>
      <c r="E346" s="204">
        <f t="shared" si="5"/>
        <v>-1.3542059377683959</v>
      </c>
    </row>
    <row r="347" spans="2:5" x14ac:dyDescent="0.2">
      <c r="B347" s="362" t="s">
        <v>1739</v>
      </c>
      <c r="C347" s="199">
        <v>0.48595617699999999</v>
      </c>
      <c r="D347" s="199">
        <v>0.48595617699999999</v>
      </c>
      <c r="E347" s="204">
        <f t="shared" si="5"/>
        <v>-0.72163682992916567</v>
      </c>
    </row>
    <row r="348" spans="2:5" x14ac:dyDescent="0.2">
      <c r="B348" s="362" t="s">
        <v>1740</v>
      </c>
      <c r="C348" s="199">
        <v>0.27213680499999998</v>
      </c>
      <c r="D348" s="199">
        <v>0.27213680499999998</v>
      </c>
      <c r="E348" s="204">
        <f t="shared" si="5"/>
        <v>-1.3014503795690802</v>
      </c>
    </row>
    <row r="349" spans="2:5" x14ac:dyDescent="0.2">
      <c r="B349" s="362" t="s">
        <v>1741</v>
      </c>
      <c r="C349" s="199">
        <v>0.18343605399999999</v>
      </c>
      <c r="D349" s="199">
        <v>0.18343605399999999</v>
      </c>
      <c r="E349" s="204">
        <f t="shared" si="5"/>
        <v>-1.6958891517846579</v>
      </c>
    </row>
    <row r="350" spans="2:5" x14ac:dyDescent="0.2">
      <c r="B350" s="362" t="s">
        <v>1742</v>
      </c>
      <c r="C350" s="199">
        <v>0.38649792700000002</v>
      </c>
      <c r="D350" s="199">
        <v>0.38649792700000002</v>
      </c>
      <c r="E350" s="204">
        <f t="shared" si="5"/>
        <v>-0.95062877448780214</v>
      </c>
    </row>
    <row r="351" spans="2:5" x14ac:dyDescent="0.2">
      <c r="B351" s="362" t="s">
        <v>1743</v>
      </c>
      <c r="C351" s="199">
        <v>0.57322249800000002</v>
      </c>
      <c r="D351" s="199">
        <v>0.57322249800000002</v>
      </c>
      <c r="E351" s="204">
        <f t="shared" si="5"/>
        <v>-0.55648133397283361</v>
      </c>
    </row>
    <row r="352" spans="2:5" x14ac:dyDescent="0.2">
      <c r="B352" s="362" t="s">
        <v>1744</v>
      </c>
      <c r="C352" s="199">
        <v>0.18860497600000001</v>
      </c>
      <c r="D352" s="199">
        <v>0.18860497600000001</v>
      </c>
      <c r="E352" s="204">
        <f t="shared" si="5"/>
        <v>-1.6681005252495982</v>
      </c>
    </row>
    <row r="353" spans="2:5" x14ac:dyDescent="0.2">
      <c r="B353" s="362" t="s">
        <v>1745</v>
      </c>
      <c r="C353" s="199">
        <v>0.60801877500000001</v>
      </c>
      <c r="D353" s="199">
        <v>0.60801877500000001</v>
      </c>
      <c r="E353" s="204">
        <f t="shared" si="5"/>
        <v>-0.49754951755853483</v>
      </c>
    </row>
    <row r="354" spans="2:5" x14ac:dyDescent="0.2">
      <c r="B354" s="362" t="s">
        <v>1746</v>
      </c>
      <c r="C354" s="199">
        <v>8.3350514000000001E-2</v>
      </c>
      <c r="D354" s="199">
        <v>8.3350514000000001E-2</v>
      </c>
      <c r="E354" s="204">
        <f t="shared" si="5"/>
        <v>-2.4847005030377018</v>
      </c>
    </row>
    <row r="355" spans="2:5" x14ac:dyDescent="0.2">
      <c r="B355" s="362" t="s">
        <v>1747</v>
      </c>
      <c r="C355" s="199">
        <v>9.8977181999999997E-2</v>
      </c>
      <c r="D355" s="199">
        <v>9.8977181999999997E-2</v>
      </c>
      <c r="E355" s="204">
        <f t="shared" si="5"/>
        <v>-2.3128659402617466</v>
      </c>
    </row>
    <row r="356" spans="2:5" x14ac:dyDescent="0.2">
      <c r="B356" s="362" t="s">
        <v>1748</v>
      </c>
      <c r="C356" s="199">
        <v>2.1684615000000001E-2</v>
      </c>
      <c r="D356" s="199">
        <v>2.1684615000000001E-2</v>
      </c>
      <c r="E356" s="204">
        <f t="shared" si="5"/>
        <v>-3.8311522560603932</v>
      </c>
    </row>
    <row r="357" spans="2:5" x14ac:dyDescent="0.2">
      <c r="B357" s="362" t="s">
        <v>1749</v>
      </c>
      <c r="C357" s="199">
        <v>4.5454346E-2</v>
      </c>
      <c r="D357" s="199">
        <v>4.5454346E-2</v>
      </c>
      <c r="E357" s="204">
        <f t="shared" si="5"/>
        <v>-3.0910468413679433</v>
      </c>
    </row>
    <row r="358" spans="2:5" x14ac:dyDescent="0.2">
      <c r="B358" s="362" t="s">
        <v>1750</v>
      </c>
      <c r="C358" s="199">
        <v>0.38692343099999998</v>
      </c>
      <c r="D358" s="199">
        <v>0.38692343099999998</v>
      </c>
      <c r="E358" s="204">
        <f t="shared" si="5"/>
        <v>-0.94952845824096377</v>
      </c>
    </row>
    <row r="359" spans="2:5" x14ac:dyDescent="0.2">
      <c r="B359" s="362" t="s">
        <v>1751</v>
      </c>
      <c r="C359" s="199">
        <v>9.9152649999999995E-3</v>
      </c>
      <c r="D359" s="199">
        <v>9.9152649999999995E-3</v>
      </c>
      <c r="E359" s="204">
        <f t="shared" si="5"/>
        <v>-4.6136797901865041</v>
      </c>
    </row>
    <row r="360" spans="2:5" x14ac:dyDescent="0.2">
      <c r="B360" s="362" t="s">
        <v>1752</v>
      </c>
      <c r="C360" s="199">
        <v>0.29798872599999998</v>
      </c>
      <c r="D360" s="199">
        <v>0.29798872599999998</v>
      </c>
      <c r="E360" s="204">
        <f t="shared" si="5"/>
        <v>-1.210699625407154</v>
      </c>
    </row>
    <row r="361" spans="2:5" x14ac:dyDescent="0.2">
      <c r="B361" s="362" t="s">
        <v>1753</v>
      </c>
      <c r="C361" s="199">
        <v>1.8356619000000001E-2</v>
      </c>
      <c r="D361" s="199">
        <v>1.8356619000000001E-2</v>
      </c>
      <c r="E361" s="204">
        <f t="shared" si="5"/>
        <v>-3.9977650610743432</v>
      </c>
    </row>
    <row r="362" spans="2:5" x14ac:dyDescent="0.2">
      <c r="B362" s="362" t="s">
        <v>1754</v>
      </c>
      <c r="C362" s="199">
        <v>0.33810307099999998</v>
      </c>
      <c r="D362" s="199">
        <v>0.33810307099999998</v>
      </c>
      <c r="E362" s="204">
        <f t="shared" si="5"/>
        <v>-1.0844044861980426</v>
      </c>
    </row>
    <row r="363" spans="2:5" x14ac:dyDescent="0.2">
      <c r="B363" s="362" t="s">
        <v>1755</v>
      </c>
      <c r="C363" s="199">
        <v>1.5481909E-2</v>
      </c>
      <c r="D363" s="199">
        <v>1.5481909E-2</v>
      </c>
      <c r="E363" s="204">
        <f t="shared" si="5"/>
        <v>-4.168083098010456</v>
      </c>
    </row>
    <row r="364" spans="2:5" x14ac:dyDescent="0.2">
      <c r="B364" s="362" t="s">
        <v>1756</v>
      </c>
      <c r="C364" s="199">
        <v>2.5286045E-2</v>
      </c>
      <c r="D364" s="199">
        <v>2.5286045E-2</v>
      </c>
      <c r="E364" s="204">
        <f t="shared" si="5"/>
        <v>-3.6775026164531068</v>
      </c>
    </row>
    <row r="365" spans="2:5" x14ac:dyDescent="0.2">
      <c r="B365" s="362" t="s">
        <v>1757</v>
      </c>
      <c r="C365" s="199">
        <v>1.5281731839999999</v>
      </c>
      <c r="D365" s="199">
        <v>1.5281731839999999</v>
      </c>
      <c r="E365" s="204">
        <f t="shared" si="5"/>
        <v>0.42407302463593671</v>
      </c>
    </row>
    <row r="366" spans="2:5" x14ac:dyDescent="0.2">
      <c r="B366" s="362" t="s">
        <v>1758</v>
      </c>
      <c r="C366" s="199">
        <v>1.0579533409999999</v>
      </c>
      <c r="D366" s="199">
        <v>1.0579533409999999</v>
      </c>
      <c r="E366" s="204">
        <f t="shared" si="5"/>
        <v>5.6336231329408466E-2</v>
      </c>
    </row>
    <row r="367" spans="2:5" x14ac:dyDescent="0.2">
      <c r="B367" s="362" t="s">
        <v>1759</v>
      </c>
      <c r="C367" s="199">
        <v>0.52349556600000002</v>
      </c>
      <c r="D367" s="199">
        <v>0.52349556600000002</v>
      </c>
      <c r="E367" s="204">
        <f t="shared" si="5"/>
        <v>-0.64722671862145553</v>
      </c>
    </row>
    <row r="368" spans="2:5" x14ac:dyDescent="0.2">
      <c r="B368" s="362" t="s">
        <v>1760</v>
      </c>
      <c r="C368" s="199">
        <v>0.49085458999999998</v>
      </c>
      <c r="D368" s="199">
        <v>0.49085458999999998</v>
      </c>
      <c r="E368" s="204">
        <f t="shared" si="5"/>
        <v>-0.71160734576172979</v>
      </c>
    </row>
    <row r="369" spans="2:5" x14ac:dyDescent="0.2">
      <c r="B369" s="362" t="s">
        <v>1761</v>
      </c>
      <c r="C369" s="199">
        <v>0.115491413</v>
      </c>
      <c r="D369" s="199">
        <v>0.115491413</v>
      </c>
      <c r="E369" s="204">
        <f t="shared" si="5"/>
        <v>-2.15855909810446</v>
      </c>
    </row>
    <row r="370" spans="2:5" x14ac:dyDescent="0.2">
      <c r="B370" s="362" t="s">
        <v>1762</v>
      </c>
      <c r="C370" s="199">
        <v>0.12924498600000001</v>
      </c>
      <c r="D370" s="199">
        <v>0.12924498600000001</v>
      </c>
      <c r="E370" s="204">
        <f t="shared" si="5"/>
        <v>-2.0460455593828182</v>
      </c>
    </row>
    <row r="371" spans="2:5" x14ac:dyDescent="0.2">
      <c r="B371" s="362" t="s">
        <v>1763</v>
      </c>
      <c r="C371" s="199">
        <v>6.2190833000000001E-2</v>
      </c>
      <c r="D371" s="199">
        <v>6.2190833000000001E-2</v>
      </c>
      <c r="E371" s="204">
        <f t="shared" si="5"/>
        <v>-2.7775476695196391</v>
      </c>
    </row>
    <row r="372" spans="2:5" x14ac:dyDescent="0.2">
      <c r="B372" s="362" t="s">
        <v>1764</v>
      </c>
      <c r="C372" s="199">
        <v>2.1624665000000001E-2</v>
      </c>
      <c r="D372" s="199">
        <v>2.1624665000000001E-2</v>
      </c>
      <c r="E372" s="204">
        <f t="shared" si="5"/>
        <v>-3.8339207176136658</v>
      </c>
    </row>
    <row r="373" spans="2:5" x14ac:dyDescent="0.2">
      <c r="B373" s="362" t="s">
        <v>1765</v>
      </c>
      <c r="C373" s="199">
        <v>0.23283983699999999</v>
      </c>
      <c r="D373" s="199">
        <v>0.23283983699999999</v>
      </c>
      <c r="E373" s="204">
        <f t="shared" si="5"/>
        <v>-1.457404456630385</v>
      </c>
    </row>
    <row r="374" spans="2:5" x14ac:dyDescent="0.2">
      <c r="B374" s="362" t="s">
        <v>1766</v>
      </c>
      <c r="C374" s="199">
        <v>3.5239328E-2</v>
      </c>
      <c r="D374" s="199">
        <v>3.5239328E-2</v>
      </c>
      <c r="E374" s="204">
        <f t="shared" si="5"/>
        <v>-3.3455925473354791</v>
      </c>
    </row>
    <row r="375" spans="2:5" x14ac:dyDescent="0.2">
      <c r="B375" s="362" t="s">
        <v>1767</v>
      </c>
      <c r="C375" s="199">
        <v>0.88217343299999995</v>
      </c>
      <c r="D375" s="199">
        <v>0.88217343299999995</v>
      </c>
      <c r="E375" s="204">
        <f t="shared" si="5"/>
        <v>-0.12536660625125901</v>
      </c>
    </row>
    <row r="376" spans="2:5" x14ac:dyDescent="0.2">
      <c r="B376" s="362" t="s">
        <v>1768</v>
      </c>
      <c r="C376" s="199">
        <v>2.2370392999999999E-2</v>
      </c>
      <c r="D376" s="199">
        <v>2.2370392999999999E-2</v>
      </c>
      <c r="E376" s="204">
        <f t="shared" si="5"/>
        <v>-3.8000169354627591</v>
      </c>
    </row>
    <row r="377" spans="2:5" x14ac:dyDescent="0.2">
      <c r="B377" s="362" t="s">
        <v>1769</v>
      </c>
      <c r="C377" s="199">
        <v>0.485418083</v>
      </c>
      <c r="D377" s="199">
        <v>0.485418083</v>
      </c>
      <c r="E377" s="204">
        <f t="shared" si="5"/>
        <v>-0.72274473257225236</v>
      </c>
    </row>
    <row r="378" spans="2:5" x14ac:dyDescent="0.2">
      <c r="B378" s="362" t="s">
        <v>1770</v>
      </c>
      <c r="C378" s="199">
        <v>6.7892000999999993E-2</v>
      </c>
      <c r="D378" s="199">
        <v>6.7892000999999993E-2</v>
      </c>
      <c r="E378" s="204">
        <f t="shared" si="5"/>
        <v>-2.6898370569535763</v>
      </c>
    </row>
    <row r="379" spans="2:5" x14ac:dyDescent="0.2">
      <c r="B379" s="362" t="s">
        <v>1771</v>
      </c>
      <c r="C379" s="199">
        <v>3.7691457999999997E-2</v>
      </c>
      <c r="D379" s="199">
        <v>3.7691457999999997E-2</v>
      </c>
      <c r="E379" s="204">
        <f t="shared" si="5"/>
        <v>-3.2783217884502385</v>
      </c>
    </row>
    <row r="380" spans="2:5" x14ac:dyDescent="0.2">
      <c r="B380" s="362" t="s">
        <v>1772</v>
      </c>
      <c r="C380" s="199">
        <v>0.74404696599999998</v>
      </c>
      <c r="D380" s="199">
        <v>0.74404696599999998</v>
      </c>
      <c r="E380" s="204">
        <f t="shared" si="5"/>
        <v>-0.29565111979734299</v>
      </c>
    </row>
    <row r="381" spans="2:5" x14ac:dyDescent="0.2">
      <c r="B381" s="362" t="s">
        <v>1773</v>
      </c>
      <c r="C381" s="199">
        <v>0.13248671200000001</v>
      </c>
      <c r="D381" s="199">
        <v>0.13248671200000001</v>
      </c>
      <c r="E381" s="204">
        <f t="shared" si="5"/>
        <v>-2.0212729253773696</v>
      </c>
    </row>
    <row r="382" spans="2:5" x14ac:dyDescent="0.2">
      <c r="B382" s="362" t="s">
        <v>1774</v>
      </c>
      <c r="C382" s="199">
        <v>1.1428654999999999E-2</v>
      </c>
      <c r="D382" s="199">
        <v>1.1428654999999999E-2</v>
      </c>
      <c r="E382" s="204">
        <f t="shared" si="5"/>
        <v>-4.4716314808903048</v>
      </c>
    </row>
    <row r="383" spans="2:5" x14ac:dyDescent="0.2">
      <c r="B383" s="362" t="s">
        <v>1775</v>
      </c>
      <c r="C383" s="199">
        <v>0.33091483300000002</v>
      </c>
      <c r="D383" s="199">
        <v>0.33091483300000002</v>
      </c>
      <c r="E383" s="204">
        <f t="shared" si="5"/>
        <v>-1.1058942388277462</v>
      </c>
    </row>
    <row r="384" spans="2:5" x14ac:dyDescent="0.2">
      <c r="B384" s="362" t="s">
        <v>1776</v>
      </c>
      <c r="C384" s="199">
        <v>0.25321430900000003</v>
      </c>
      <c r="D384" s="199">
        <v>0.25321430900000003</v>
      </c>
      <c r="E384" s="204">
        <f t="shared" si="5"/>
        <v>-1.3735190776706641</v>
      </c>
    </row>
    <row r="385" spans="2:5" x14ac:dyDescent="0.2">
      <c r="B385" s="283" t="s">
        <v>3086</v>
      </c>
      <c r="C385" s="199">
        <v>4.07040418E-2</v>
      </c>
      <c r="D385" s="199">
        <v>4.07040418E-2</v>
      </c>
      <c r="E385" s="204">
        <f>IF(D385=0,"",LN(D385))</f>
        <v>-3.2014278843389068</v>
      </c>
    </row>
    <row r="386" spans="2:5" x14ac:dyDescent="0.2">
      <c r="B386" s="283" t="s">
        <v>3087</v>
      </c>
      <c r="C386" s="199">
        <v>9.2657610499999998E-3</v>
      </c>
      <c r="D386" s="199">
        <v>9.2657610499999998E-3</v>
      </c>
      <c r="E386" s="204">
        <f t="shared" ref="E386:E449" si="6">IF(D386=0,"",LN(D386))</f>
        <v>-4.6814292801466548</v>
      </c>
    </row>
    <row r="387" spans="2:5" x14ac:dyDescent="0.2">
      <c r="B387" s="283" t="s">
        <v>3088</v>
      </c>
      <c r="C387" s="199">
        <v>0.47005712899000002</v>
      </c>
      <c r="D387" s="199">
        <v>0.47005712899000002</v>
      </c>
      <c r="E387" s="204">
        <f t="shared" si="6"/>
        <v>-0.75490104062220897</v>
      </c>
    </row>
    <row r="388" spans="2:5" x14ac:dyDescent="0.2">
      <c r="B388" s="283" t="s">
        <v>3089</v>
      </c>
      <c r="C388" s="199">
        <v>5.8552154410000001E-2</v>
      </c>
      <c r="D388" s="199">
        <v>5.8552154410000001E-2</v>
      </c>
      <c r="E388" s="204">
        <f t="shared" si="6"/>
        <v>-2.8378373935436358</v>
      </c>
    </row>
    <row r="389" spans="2:5" x14ac:dyDescent="0.2">
      <c r="B389" s="283" t="s">
        <v>3090</v>
      </c>
      <c r="C389" s="199">
        <v>0.45041307986000001</v>
      </c>
      <c r="D389" s="199">
        <v>0.45041307986000001</v>
      </c>
      <c r="E389" s="204">
        <f t="shared" si="6"/>
        <v>-0.79759016203658406</v>
      </c>
    </row>
    <row r="390" spans="2:5" x14ac:dyDescent="0.2">
      <c r="B390" s="283" t="s">
        <v>3091</v>
      </c>
      <c r="C390" s="199">
        <v>0.49743829810000001</v>
      </c>
      <c r="D390" s="199">
        <v>0.49743829810000001</v>
      </c>
      <c r="E390" s="204">
        <f t="shared" si="6"/>
        <v>-0.69828375399468989</v>
      </c>
    </row>
    <row r="391" spans="2:5" x14ac:dyDescent="0.2">
      <c r="B391" s="283" t="s">
        <v>3092</v>
      </c>
      <c r="C391" s="199">
        <v>0.54886449998999998</v>
      </c>
      <c r="D391" s="199">
        <v>0.54886449998999998</v>
      </c>
      <c r="E391" s="204">
        <f t="shared" si="6"/>
        <v>-0.59990368034017205</v>
      </c>
    </row>
    <row r="392" spans="2:5" x14ac:dyDescent="0.2">
      <c r="B392" s="283" t="s">
        <v>3093</v>
      </c>
      <c r="C392" s="199">
        <v>9.8480317000000008E-3</v>
      </c>
      <c r="D392" s="199">
        <v>9.8480317000000008E-3</v>
      </c>
      <c r="E392" s="204">
        <f t="shared" si="6"/>
        <v>-4.6204836711774639</v>
      </c>
    </row>
    <row r="393" spans="2:5" x14ac:dyDescent="0.2">
      <c r="B393" s="283" t="s">
        <v>3094</v>
      </c>
      <c r="C393" s="199">
        <v>1.390225367E-2</v>
      </c>
      <c r="D393" s="199">
        <v>1.390225367E-2</v>
      </c>
      <c r="E393" s="204">
        <f t="shared" si="6"/>
        <v>-4.2757043174554994</v>
      </c>
    </row>
    <row r="394" spans="2:5" x14ac:dyDescent="0.2">
      <c r="B394" s="283" t="s">
        <v>3095</v>
      </c>
      <c r="C394" s="199">
        <v>0.49035424595999999</v>
      </c>
      <c r="D394" s="199">
        <v>0.49035424595999999</v>
      </c>
      <c r="E394" s="204">
        <f t="shared" si="6"/>
        <v>-0.71262719814183539</v>
      </c>
    </row>
    <row r="395" spans="2:5" x14ac:dyDescent="0.2">
      <c r="B395" s="283" t="s">
        <v>3096</v>
      </c>
      <c r="C395" s="199">
        <v>4.7019438890000001E-2</v>
      </c>
      <c r="D395" s="199">
        <v>4.7019438890000001E-2</v>
      </c>
      <c r="E395" s="204">
        <f t="shared" si="6"/>
        <v>-3.0571941693739992</v>
      </c>
    </row>
    <row r="396" spans="2:5" x14ac:dyDescent="0.2">
      <c r="B396" s="283" t="s">
        <v>3097</v>
      </c>
      <c r="C396" s="199">
        <v>0.29578771250000002</v>
      </c>
      <c r="D396" s="199">
        <v>0.29578771250000002</v>
      </c>
      <c r="E396" s="204">
        <f t="shared" si="6"/>
        <v>-1.2181132694600616</v>
      </c>
    </row>
    <row r="397" spans="2:5" x14ac:dyDescent="0.2">
      <c r="B397" s="283" t="s">
        <v>3098</v>
      </c>
      <c r="C397" s="199">
        <v>1.50778479971</v>
      </c>
      <c r="D397" s="199">
        <v>1.50778479971</v>
      </c>
      <c r="E397" s="204">
        <f t="shared" si="6"/>
        <v>0.41064155363972871</v>
      </c>
    </row>
    <row r="398" spans="2:5" x14ac:dyDescent="0.2">
      <c r="B398" s="283" t="s">
        <v>3099</v>
      </c>
      <c r="C398" s="199">
        <v>0.15487243505000001</v>
      </c>
      <c r="D398" s="199">
        <v>0.15487243505000001</v>
      </c>
      <c r="E398" s="204">
        <f t="shared" si="6"/>
        <v>-1.8651535005904727</v>
      </c>
    </row>
    <row r="399" spans="2:5" x14ac:dyDescent="0.2">
      <c r="B399" s="283" t="s">
        <v>3100</v>
      </c>
      <c r="C399" s="199">
        <v>3.2591263340000003E-2</v>
      </c>
      <c r="D399" s="199">
        <v>3.2591263340000003E-2</v>
      </c>
      <c r="E399" s="204">
        <f t="shared" si="6"/>
        <v>-3.4237110222322626</v>
      </c>
    </row>
    <row r="400" spans="2:5" x14ac:dyDescent="0.2">
      <c r="B400" s="283" t="s">
        <v>3101</v>
      </c>
      <c r="C400" s="199">
        <v>2.118713861E-2</v>
      </c>
      <c r="D400" s="199">
        <v>2.118713861E-2</v>
      </c>
      <c r="E400" s="204">
        <f t="shared" si="6"/>
        <v>-3.8543609507420986</v>
      </c>
    </row>
    <row r="401" spans="2:5" x14ac:dyDescent="0.2">
      <c r="B401" s="283" t="s">
        <v>3102</v>
      </c>
      <c r="C401" s="199">
        <v>5.5752053849999997E-2</v>
      </c>
      <c r="D401" s="199">
        <v>5.5752053849999997E-2</v>
      </c>
      <c r="E401" s="204">
        <f t="shared" si="6"/>
        <v>-2.8868410289617539</v>
      </c>
    </row>
    <row r="402" spans="2:5" x14ac:dyDescent="0.2">
      <c r="B402" s="283" t="s">
        <v>3103</v>
      </c>
      <c r="C402" s="199">
        <v>2.8795667800000001E-2</v>
      </c>
      <c r="D402" s="199">
        <v>2.8795667800000001E-2</v>
      </c>
      <c r="E402" s="204">
        <f t="shared" si="6"/>
        <v>-3.5475303267661138</v>
      </c>
    </row>
    <row r="403" spans="2:5" x14ac:dyDescent="0.2">
      <c r="B403" s="283" t="s">
        <v>3104</v>
      </c>
      <c r="C403" s="199">
        <v>0.17234055465000001</v>
      </c>
      <c r="D403" s="199">
        <v>0.17234055465000001</v>
      </c>
      <c r="E403" s="204">
        <f t="shared" si="6"/>
        <v>-1.7582827908282423</v>
      </c>
    </row>
    <row r="404" spans="2:5" x14ac:dyDescent="0.2">
      <c r="B404" s="283" t="s">
        <v>3105</v>
      </c>
      <c r="C404" s="199">
        <v>0.42180813098999997</v>
      </c>
      <c r="D404" s="199">
        <v>0.42180813098999997</v>
      </c>
      <c r="E404" s="204">
        <f t="shared" si="6"/>
        <v>-0.8632047342384801</v>
      </c>
    </row>
    <row r="405" spans="2:5" x14ac:dyDescent="0.2">
      <c r="B405" s="283" t="s">
        <v>3106</v>
      </c>
      <c r="C405" s="199">
        <v>0.13786955404000001</v>
      </c>
      <c r="D405" s="199">
        <v>0.13786955404000001</v>
      </c>
      <c r="E405" s="204">
        <f t="shared" si="6"/>
        <v>-1.9814473014451597</v>
      </c>
    </row>
    <row r="406" spans="2:5" x14ac:dyDescent="0.2">
      <c r="B406" s="283" t="s">
        <v>3107</v>
      </c>
      <c r="C406" s="199">
        <v>6.2963237482699999</v>
      </c>
      <c r="D406" s="199">
        <v>6.2963237482699999</v>
      </c>
      <c r="E406" s="204">
        <f t="shared" si="6"/>
        <v>1.8399659310557808</v>
      </c>
    </row>
    <row r="407" spans="2:5" x14ac:dyDescent="0.2">
      <c r="B407" s="283" t="s">
        <v>3108</v>
      </c>
      <c r="C407" s="199">
        <v>0.72148535366</v>
      </c>
      <c r="D407" s="199">
        <v>0.72148535366</v>
      </c>
      <c r="E407" s="204">
        <f t="shared" si="6"/>
        <v>-0.32644320082179606</v>
      </c>
    </row>
    <row r="408" spans="2:5" x14ac:dyDescent="0.2">
      <c r="B408" s="283" t="s">
        <v>3109</v>
      </c>
      <c r="C408" s="199">
        <v>3.0216335942799999</v>
      </c>
      <c r="D408" s="199">
        <v>3.0216335942799999</v>
      </c>
      <c r="E408" s="204">
        <f t="shared" si="6"/>
        <v>1.1057976103977258</v>
      </c>
    </row>
    <row r="409" spans="2:5" x14ac:dyDescent="0.2">
      <c r="B409" s="283" t="s">
        <v>3110</v>
      </c>
      <c r="C409" s="199">
        <v>5.4206074690000002E-2</v>
      </c>
      <c r="D409" s="199">
        <v>5.4206074690000002E-2</v>
      </c>
      <c r="E409" s="204">
        <f t="shared" si="6"/>
        <v>-2.9149622976656437</v>
      </c>
    </row>
    <row r="410" spans="2:5" x14ac:dyDescent="0.2">
      <c r="B410" s="283" t="s">
        <v>3111</v>
      </c>
      <c r="C410" s="199">
        <v>6.581247707E-2</v>
      </c>
      <c r="D410" s="199">
        <v>6.581247707E-2</v>
      </c>
      <c r="E410" s="204">
        <f t="shared" si="6"/>
        <v>-2.7209458375020588</v>
      </c>
    </row>
    <row r="411" spans="2:5" x14ac:dyDescent="0.2">
      <c r="B411" s="283" t="s">
        <v>3112</v>
      </c>
      <c r="C411" s="199">
        <v>0.10433336511999999</v>
      </c>
      <c r="D411" s="199">
        <v>0.10433336511999999</v>
      </c>
      <c r="E411" s="204">
        <f t="shared" si="6"/>
        <v>-2.2601640724456034</v>
      </c>
    </row>
    <row r="412" spans="2:5" x14ac:dyDescent="0.2">
      <c r="B412" s="283" t="s">
        <v>3113</v>
      </c>
      <c r="C412" s="199">
        <v>4.9595011255400001</v>
      </c>
      <c r="D412" s="199">
        <v>4.9595011255400001</v>
      </c>
      <c r="E412" s="204">
        <f t="shared" si="6"/>
        <v>1.6013051561501503</v>
      </c>
    </row>
    <row r="413" spans="2:5" x14ac:dyDescent="0.2">
      <c r="B413" s="283" t="s">
        <v>3114</v>
      </c>
      <c r="C413" s="199">
        <v>8.2458988207299999</v>
      </c>
      <c r="D413" s="199">
        <v>5.3495531108899996</v>
      </c>
      <c r="E413" s="204">
        <f t="shared" si="6"/>
        <v>1.6770130267442676</v>
      </c>
    </row>
    <row r="414" spans="2:5" x14ac:dyDescent="0.2">
      <c r="B414" s="283" t="s">
        <v>3115</v>
      </c>
      <c r="C414" s="199">
        <v>71.025219687979998</v>
      </c>
      <c r="D414" s="199">
        <v>5.4465481319700002</v>
      </c>
      <c r="E414" s="204">
        <f t="shared" si="6"/>
        <v>1.6949820377307285</v>
      </c>
    </row>
    <row r="415" spans="2:5" x14ac:dyDescent="0.2">
      <c r="B415" s="283" t="s">
        <v>3116</v>
      </c>
      <c r="C415" s="199">
        <v>0.61925856574000004</v>
      </c>
      <c r="D415" s="199">
        <v>0.61925856574000004</v>
      </c>
      <c r="E415" s="204">
        <f t="shared" si="6"/>
        <v>-0.47923237826586468</v>
      </c>
    </row>
    <row r="416" spans="2:5" x14ac:dyDescent="0.2">
      <c r="B416" s="283" t="s">
        <v>3117</v>
      </c>
      <c r="C416" s="199">
        <v>0.66805804791000001</v>
      </c>
      <c r="D416" s="199">
        <v>0.66805804791000001</v>
      </c>
      <c r="E416" s="204">
        <f t="shared" si="6"/>
        <v>-0.40338021115204753</v>
      </c>
    </row>
    <row r="417" spans="2:5" x14ac:dyDescent="0.2">
      <c r="B417" s="283" t="s">
        <v>3118</v>
      </c>
      <c r="C417" s="199">
        <v>4.4973602767200003</v>
      </c>
      <c r="D417" s="199">
        <v>4.4973602767200003</v>
      </c>
      <c r="E417" s="204">
        <f t="shared" si="6"/>
        <v>1.5034906194828117</v>
      </c>
    </row>
    <row r="418" spans="2:5" x14ac:dyDescent="0.2">
      <c r="B418" s="283" t="s">
        <v>3119</v>
      </c>
      <c r="C418" s="199">
        <v>10.27444742082</v>
      </c>
      <c r="D418" s="199">
        <v>10.27444742082</v>
      </c>
      <c r="E418" s="204">
        <f t="shared" si="6"/>
        <v>2.3296599799405358</v>
      </c>
    </row>
    <row r="419" spans="2:5" x14ac:dyDescent="0.2">
      <c r="B419" s="283" t="s">
        <v>3120</v>
      </c>
      <c r="C419" s="199">
        <v>0.14111611026000001</v>
      </c>
      <c r="D419" s="199">
        <v>0.14111611026000001</v>
      </c>
      <c r="E419" s="204">
        <f t="shared" si="6"/>
        <v>-1.9581722504538721</v>
      </c>
    </row>
    <row r="420" spans="2:5" x14ac:dyDescent="0.2">
      <c r="B420" s="283" t="s">
        <v>3121</v>
      </c>
      <c r="C420" s="199">
        <v>0.10917791474999999</v>
      </c>
      <c r="D420" s="199">
        <v>0.10917791474999999</v>
      </c>
      <c r="E420" s="204">
        <f t="shared" si="6"/>
        <v>-2.214776482004909</v>
      </c>
    </row>
    <row r="421" spans="2:5" x14ac:dyDescent="0.2">
      <c r="B421" s="283" t="s">
        <v>3122</v>
      </c>
      <c r="C421" s="199">
        <v>0.18482975447</v>
      </c>
      <c r="D421" s="199">
        <v>0.18482975447</v>
      </c>
      <c r="E421" s="204">
        <f t="shared" si="6"/>
        <v>-1.6883201236983205</v>
      </c>
    </row>
    <row r="422" spans="2:5" x14ac:dyDescent="0.2">
      <c r="B422" s="283" t="s">
        <v>3123</v>
      </c>
      <c r="C422" s="199">
        <v>11.45290831911</v>
      </c>
      <c r="D422" s="199">
        <v>11.45290831911</v>
      </c>
      <c r="E422" s="204">
        <f t="shared" si="6"/>
        <v>2.4382436994162817</v>
      </c>
    </row>
    <row r="423" spans="2:5" x14ac:dyDescent="0.2">
      <c r="B423" s="283" t="s">
        <v>3124</v>
      </c>
      <c r="C423" s="199">
        <v>16.2035707784</v>
      </c>
      <c r="D423" s="199">
        <v>2.2247059027599998</v>
      </c>
      <c r="E423" s="204">
        <f t="shared" si="6"/>
        <v>0.79962472834701959</v>
      </c>
    </row>
    <row r="424" spans="2:5" x14ac:dyDescent="0.2">
      <c r="B424" s="283" t="s">
        <v>3125</v>
      </c>
      <c r="C424" s="199">
        <v>0.16002907019000001</v>
      </c>
      <c r="D424" s="199">
        <v>0.16002907019000001</v>
      </c>
      <c r="E424" s="204">
        <f t="shared" si="6"/>
        <v>-1.8323997915642007</v>
      </c>
    </row>
    <row r="425" spans="2:5" x14ac:dyDescent="0.2">
      <c r="B425" s="283" t="s">
        <v>3126</v>
      </c>
      <c r="C425" s="199">
        <v>4.2260134839999998E-2</v>
      </c>
      <c r="D425" s="199">
        <v>4.2260134839999998E-2</v>
      </c>
      <c r="E425" s="204">
        <f t="shared" si="6"/>
        <v>-3.163911076075228</v>
      </c>
    </row>
    <row r="426" spans="2:5" x14ac:dyDescent="0.2">
      <c r="B426" s="283" t="s">
        <v>3127</v>
      </c>
      <c r="C426" s="199">
        <v>0.49628676036000002</v>
      </c>
      <c r="D426" s="199">
        <v>0.49628676036000002</v>
      </c>
      <c r="E426" s="204">
        <f t="shared" si="6"/>
        <v>-0.70060137343205842</v>
      </c>
    </row>
    <row r="427" spans="2:5" x14ac:dyDescent="0.2">
      <c r="B427" s="283" t="s">
        <v>3128</v>
      </c>
      <c r="C427" s="199">
        <v>0.69463733062999999</v>
      </c>
      <c r="D427" s="199">
        <v>0.69463733062999999</v>
      </c>
      <c r="E427" s="204">
        <f t="shared" si="6"/>
        <v>-0.3643653960477955</v>
      </c>
    </row>
    <row r="428" spans="2:5" x14ac:dyDescent="0.2">
      <c r="B428" s="283" t="s">
        <v>3129</v>
      </c>
      <c r="C428" s="199">
        <v>4.1386006439999998E-2</v>
      </c>
      <c r="D428" s="199">
        <v>4.1386006439999998E-2</v>
      </c>
      <c r="E428" s="204">
        <f t="shared" si="6"/>
        <v>-3.1848124639843354</v>
      </c>
    </row>
    <row r="429" spans="2:5" x14ac:dyDescent="0.2">
      <c r="B429" s="283" t="s">
        <v>3130</v>
      </c>
      <c r="C429" s="199">
        <v>6.8187794570000002E-2</v>
      </c>
      <c r="D429" s="199">
        <v>6.8187794570000002E-2</v>
      </c>
      <c r="E429" s="204">
        <f t="shared" si="6"/>
        <v>-2.6854896953981786</v>
      </c>
    </row>
    <row r="430" spans="2:5" x14ac:dyDescent="0.2">
      <c r="B430" s="283" t="s">
        <v>3131</v>
      </c>
      <c r="C430" s="199">
        <v>4.8332798750000003E-2</v>
      </c>
      <c r="D430" s="199">
        <v>4.8332798750000003E-2</v>
      </c>
      <c r="E430" s="204">
        <f t="shared" si="6"/>
        <v>-3.0296448856356659</v>
      </c>
    </row>
    <row r="431" spans="2:5" x14ac:dyDescent="0.2">
      <c r="B431" s="283" t="s">
        <v>3132</v>
      </c>
      <c r="C431" s="199">
        <v>9.8658032310000005E-2</v>
      </c>
      <c r="D431" s="199">
        <v>9.8658032310000005E-2</v>
      </c>
      <c r="E431" s="204">
        <f t="shared" si="6"/>
        <v>-2.3160956275270639</v>
      </c>
    </row>
    <row r="432" spans="2:5" x14ac:dyDescent="0.2">
      <c r="B432" s="283" t="s">
        <v>3133</v>
      </c>
      <c r="C432" s="199">
        <v>0.22385922631999999</v>
      </c>
      <c r="D432" s="199">
        <v>0.22385922631999999</v>
      </c>
      <c r="E432" s="204">
        <f t="shared" si="6"/>
        <v>-1.4967378786156147</v>
      </c>
    </row>
    <row r="433" spans="2:5" x14ac:dyDescent="0.2">
      <c r="B433" s="283" t="s">
        <v>3134</v>
      </c>
      <c r="C433" s="199">
        <v>9.2238606720000005E-2</v>
      </c>
      <c r="D433" s="199">
        <v>9.2238606720000005E-2</v>
      </c>
      <c r="E433" s="204">
        <f t="shared" si="6"/>
        <v>-2.3833765080790394</v>
      </c>
    </row>
    <row r="434" spans="2:5" x14ac:dyDescent="0.2">
      <c r="B434" s="283" t="s">
        <v>3135</v>
      </c>
      <c r="C434" s="199">
        <v>7.4832615249999998E-2</v>
      </c>
      <c r="D434" s="199">
        <v>7.4832615249999998E-2</v>
      </c>
      <c r="E434" s="204">
        <f t="shared" si="6"/>
        <v>-2.5925014562823518</v>
      </c>
    </row>
    <row r="435" spans="2:5" x14ac:dyDescent="0.2">
      <c r="B435" s="283" t="s">
        <v>3136</v>
      </c>
      <c r="C435" s="199">
        <v>0.92641572679999995</v>
      </c>
      <c r="D435" s="199">
        <v>0.92641572679999995</v>
      </c>
      <c r="E435" s="204">
        <f t="shared" si="6"/>
        <v>-7.643219605534235E-2</v>
      </c>
    </row>
    <row r="436" spans="2:5" x14ac:dyDescent="0.2">
      <c r="B436" s="283" t="s">
        <v>3137</v>
      </c>
      <c r="C436" s="199">
        <v>0.2499819395</v>
      </c>
      <c r="D436" s="199">
        <v>0.2499819395</v>
      </c>
      <c r="E436" s="204">
        <f t="shared" si="6"/>
        <v>-1.3863666057294697</v>
      </c>
    </row>
    <row r="437" spans="2:5" x14ac:dyDescent="0.2">
      <c r="B437" s="283" t="s">
        <v>0</v>
      </c>
      <c r="C437" s="199">
        <v>0.12723841889000001</v>
      </c>
      <c r="D437" s="199">
        <v>0.12723841889000001</v>
      </c>
      <c r="E437" s="204">
        <f t="shared" si="6"/>
        <v>-2.0616926383808516</v>
      </c>
    </row>
    <row r="438" spans="2:5" x14ac:dyDescent="0.2">
      <c r="B438" s="283" t="s">
        <v>1</v>
      </c>
      <c r="C438" s="199">
        <v>0.97033887285999998</v>
      </c>
      <c r="D438" s="199">
        <v>0.97033887285999998</v>
      </c>
      <c r="E438" s="204">
        <f t="shared" si="6"/>
        <v>-3.0109915030503528E-2</v>
      </c>
    </row>
    <row r="439" spans="2:5" x14ac:dyDescent="0.2">
      <c r="B439" s="283" t="s">
        <v>2</v>
      </c>
      <c r="C439" s="199">
        <v>4.1972611700000001E-3</v>
      </c>
      <c r="D439" s="199">
        <v>4.1972611700000001E-3</v>
      </c>
      <c r="E439" s="204">
        <f t="shared" si="6"/>
        <v>-5.4733230687850023</v>
      </c>
    </row>
    <row r="440" spans="2:5" x14ac:dyDescent="0.2">
      <c r="B440" s="283" t="s">
        <v>3</v>
      </c>
      <c r="C440" s="199">
        <v>5.5460196099999998E-2</v>
      </c>
      <c r="D440" s="199">
        <v>5.5460196099999998E-2</v>
      </c>
      <c r="E440" s="204">
        <f t="shared" si="6"/>
        <v>-2.8920897029190398</v>
      </c>
    </row>
    <row r="441" spans="2:5" x14ac:dyDescent="0.2">
      <c r="B441" s="283" t="s">
        <v>4</v>
      </c>
      <c r="C441" s="199">
        <v>2.0787683603099998</v>
      </c>
      <c r="D441" s="199">
        <v>1.0375730728000001</v>
      </c>
      <c r="E441" s="204">
        <f t="shared" si="6"/>
        <v>3.6884402256984541E-2</v>
      </c>
    </row>
    <row r="442" spans="2:5" x14ac:dyDescent="0.2">
      <c r="B442" s="283" t="s">
        <v>5</v>
      </c>
      <c r="C442" s="199">
        <v>1.08134595546</v>
      </c>
      <c r="D442" s="199">
        <v>1.08134595546</v>
      </c>
      <c r="E442" s="204">
        <f t="shared" si="6"/>
        <v>7.8206520260457379E-2</v>
      </c>
    </row>
    <row r="443" spans="2:5" x14ac:dyDescent="0.2">
      <c r="B443" s="283" t="s">
        <v>6</v>
      </c>
      <c r="C443" s="199">
        <v>8.5202234400000004E-3</v>
      </c>
      <c r="D443" s="199">
        <v>8.5202234400000004E-3</v>
      </c>
      <c r="E443" s="204">
        <f t="shared" si="6"/>
        <v>-4.7653127131326789</v>
      </c>
    </row>
    <row r="444" spans="2:5" x14ac:dyDescent="0.2">
      <c r="B444" s="283" t="s">
        <v>7</v>
      </c>
      <c r="C444" s="199">
        <v>7.2423083925</v>
      </c>
      <c r="D444" s="199">
        <v>7.2423083925</v>
      </c>
      <c r="E444" s="204">
        <f t="shared" si="6"/>
        <v>1.9799399943224485</v>
      </c>
    </row>
    <row r="445" spans="2:5" x14ac:dyDescent="0.2">
      <c r="B445" s="283" t="s">
        <v>8</v>
      </c>
      <c r="C445" s="199">
        <v>0.23328825432</v>
      </c>
      <c r="D445" s="199">
        <v>0.23328825432</v>
      </c>
      <c r="E445" s="204">
        <f t="shared" si="6"/>
        <v>-1.4554804470429776</v>
      </c>
    </row>
    <row r="446" spans="2:5" x14ac:dyDescent="0.2">
      <c r="B446" s="283" t="s">
        <v>9</v>
      </c>
      <c r="C446" s="199">
        <v>14.501128420300001</v>
      </c>
      <c r="D446" s="199">
        <v>14.501128420300001</v>
      </c>
      <c r="E446" s="204">
        <f t="shared" si="6"/>
        <v>2.674226468488202</v>
      </c>
    </row>
    <row r="447" spans="2:5" x14ac:dyDescent="0.2">
      <c r="B447" s="283" t="s">
        <v>10</v>
      </c>
      <c r="C447" s="199">
        <v>1.39313382979</v>
      </c>
      <c r="D447" s="199">
        <v>1.39313382979</v>
      </c>
      <c r="E447" s="204">
        <f t="shared" si="6"/>
        <v>0.33155576325545194</v>
      </c>
    </row>
    <row r="448" spans="2:5" x14ac:dyDescent="0.2">
      <c r="B448" s="283" t="s">
        <v>11</v>
      </c>
      <c r="C448" s="199">
        <v>3.0089883516999998</v>
      </c>
      <c r="D448" s="199">
        <v>3.0089883516999998</v>
      </c>
      <c r="E448" s="204">
        <f t="shared" si="6"/>
        <v>1.1016039264872082</v>
      </c>
    </row>
    <row r="449" spans="2:5" x14ac:dyDescent="0.2">
      <c r="B449" s="283" t="s">
        <v>12</v>
      </c>
      <c r="C449" s="199">
        <v>0.59572211674999997</v>
      </c>
      <c r="D449" s="199">
        <v>0.59572211674999997</v>
      </c>
      <c r="E449" s="204">
        <f t="shared" si="6"/>
        <v>-0.51798096770750501</v>
      </c>
    </row>
    <row r="450" spans="2:5" x14ac:dyDescent="0.2">
      <c r="B450" s="283" t="s">
        <v>13</v>
      </c>
      <c r="C450" s="199">
        <v>3.0723084800000001E-2</v>
      </c>
      <c r="D450" s="199">
        <v>3.0723084800000001E-2</v>
      </c>
      <c r="E450" s="204">
        <f t="shared" ref="E450:E513" si="7">IF(D450=0,"",LN(D450))</f>
        <v>-3.482740959077415</v>
      </c>
    </row>
    <row r="451" spans="2:5" x14ac:dyDescent="0.2">
      <c r="B451" s="283" t="s">
        <v>14</v>
      </c>
      <c r="C451" s="199">
        <v>0.15422370174</v>
      </c>
      <c r="D451" s="199">
        <v>0.15422370174</v>
      </c>
      <c r="E451" s="204">
        <f t="shared" si="7"/>
        <v>-1.8693511218826375</v>
      </c>
    </row>
    <row r="452" spans="2:5" x14ac:dyDescent="0.2">
      <c r="B452" s="283" t="s">
        <v>15</v>
      </c>
      <c r="C452" s="199">
        <v>0.33805940606000001</v>
      </c>
      <c r="D452" s="199">
        <v>0.33805940606000001</v>
      </c>
      <c r="E452" s="204">
        <f t="shared" si="7"/>
        <v>-1.0845336413687066</v>
      </c>
    </row>
    <row r="453" spans="2:5" x14ac:dyDescent="0.2">
      <c r="B453" s="283" t="s">
        <v>16</v>
      </c>
      <c r="C453" s="199">
        <v>1.94370035168</v>
      </c>
      <c r="D453" s="199">
        <v>1.94370035168</v>
      </c>
      <c r="E453" s="204">
        <f t="shared" si="7"/>
        <v>0.66459355407513943</v>
      </c>
    </row>
    <row r="454" spans="2:5" x14ac:dyDescent="0.2">
      <c r="B454" s="283" t="s">
        <v>17</v>
      </c>
      <c r="C454" s="199">
        <v>0.95035528623999999</v>
      </c>
      <c r="D454" s="199">
        <v>0.95035528623999999</v>
      </c>
      <c r="E454" s="204">
        <f t="shared" si="7"/>
        <v>-5.0919378786913126E-2</v>
      </c>
    </row>
    <row r="455" spans="2:5" x14ac:dyDescent="0.2">
      <c r="B455" s="283" t="s">
        <v>18</v>
      </c>
      <c r="C455" s="199">
        <v>1.8042458078000001</v>
      </c>
      <c r="D455" s="199">
        <v>1.8042458078000001</v>
      </c>
      <c r="E455" s="204">
        <f t="shared" si="7"/>
        <v>0.59014266945362082</v>
      </c>
    </row>
    <row r="456" spans="2:5" x14ac:dyDescent="0.2">
      <c r="B456" s="283" t="s">
        <v>19</v>
      </c>
      <c r="C456" s="199">
        <v>0.46238936135999997</v>
      </c>
      <c r="D456" s="199">
        <v>0.46238936135999997</v>
      </c>
      <c r="E456" s="204">
        <f t="shared" si="7"/>
        <v>-0.77134796932809091</v>
      </c>
    </row>
    <row r="457" spans="2:5" x14ac:dyDescent="0.2">
      <c r="B457" s="283" t="s">
        <v>20</v>
      </c>
      <c r="C457" s="199">
        <v>0.63652729737000002</v>
      </c>
      <c r="D457" s="199">
        <v>0.63652729737000002</v>
      </c>
      <c r="E457" s="204">
        <f t="shared" si="7"/>
        <v>-0.45172797522714242</v>
      </c>
    </row>
    <row r="458" spans="2:5" x14ac:dyDescent="0.2">
      <c r="B458" s="283" t="s">
        <v>21</v>
      </c>
      <c r="C458" s="199">
        <v>0.54655275546000004</v>
      </c>
      <c r="D458" s="199">
        <v>0.54655275546000004</v>
      </c>
      <c r="E458" s="204">
        <f t="shared" si="7"/>
        <v>-0.60412444270345045</v>
      </c>
    </row>
    <row r="459" spans="2:5" x14ac:dyDescent="0.2">
      <c r="B459" s="283" t="s">
        <v>22</v>
      </c>
      <c r="C459" s="199">
        <v>5.1615475979999999E-2</v>
      </c>
      <c r="D459" s="199">
        <v>5.1615475979999999E-2</v>
      </c>
      <c r="E459" s="204">
        <f t="shared" si="7"/>
        <v>-2.9639337293692369</v>
      </c>
    </row>
    <row r="460" spans="2:5" x14ac:dyDescent="0.2">
      <c r="B460" s="283" t="s">
        <v>23</v>
      </c>
      <c r="C460" s="199">
        <v>0.11652348299</v>
      </c>
      <c r="D460" s="199">
        <v>0.11652348299</v>
      </c>
      <c r="E460" s="204">
        <f t="shared" si="7"/>
        <v>-2.1496624555594179</v>
      </c>
    </row>
    <row r="461" spans="2:5" x14ac:dyDescent="0.2">
      <c r="B461" s="283" t="s">
        <v>24</v>
      </c>
      <c r="C461" s="199">
        <v>6.1128304719999998E-2</v>
      </c>
      <c r="D461" s="199">
        <v>6.1128304719999998E-2</v>
      </c>
      <c r="E461" s="204">
        <f t="shared" si="7"/>
        <v>-2.7947802676996822</v>
      </c>
    </row>
    <row r="462" spans="2:5" x14ac:dyDescent="0.2">
      <c r="B462" s="283" t="s">
        <v>25</v>
      </c>
      <c r="C462" s="199">
        <v>0.44601932040999998</v>
      </c>
      <c r="D462" s="199">
        <v>0.44601932040999998</v>
      </c>
      <c r="E462" s="204">
        <f t="shared" si="7"/>
        <v>-0.80739300859539431</v>
      </c>
    </row>
    <row r="463" spans="2:5" x14ac:dyDescent="0.2">
      <c r="B463" s="283" t="s">
        <v>26</v>
      </c>
      <c r="C463" s="199">
        <v>0.28257464768000001</v>
      </c>
      <c r="D463" s="199">
        <v>0.28257464768000001</v>
      </c>
      <c r="E463" s="204">
        <f t="shared" si="7"/>
        <v>-1.263812523725548</v>
      </c>
    </row>
    <row r="464" spans="2:5" x14ac:dyDescent="0.2">
      <c r="B464" s="283" t="s">
        <v>27</v>
      </c>
      <c r="C464" s="199">
        <v>2.9626450990000001E-2</v>
      </c>
      <c r="D464" s="199">
        <v>2.9626450990000001E-2</v>
      </c>
      <c r="E464" s="204">
        <f t="shared" si="7"/>
        <v>-3.5190877021608515</v>
      </c>
    </row>
    <row r="465" spans="2:5" x14ac:dyDescent="0.2">
      <c r="B465" s="283" t="s">
        <v>28</v>
      </c>
      <c r="C465" s="199">
        <v>0.15838339705999999</v>
      </c>
      <c r="D465" s="199">
        <v>0.15838339705999999</v>
      </c>
      <c r="E465" s="204">
        <f t="shared" si="7"/>
        <v>-1.8427366216358532</v>
      </c>
    </row>
    <row r="466" spans="2:5" x14ac:dyDescent="0.2">
      <c r="B466" s="283" t="s">
        <v>29</v>
      </c>
      <c r="C466" s="199">
        <v>0.21668270440000001</v>
      </c>
      <c r="D466" s="199">
        <v>0.21668270440000001</v>
      </c>
      <c r="E466" s="204">
        <f t="shared" si="7"/>
        <v>-1.5293211871922394</v>
      </c>
    </row>
    <row r="467" spans="2:5" x14ac:dyDescent="0.2">
      <c r="B467" s="283" t="s">
        <v>30</v>
      </c>
      <c r="C467" s="199">
        <v>2.451171622E-2</v>
      </c>
      <c r="D467" s="199">
        <v>2.451171622E-2</v>
      </c>
      <c r="E467" s="204">
        <f t="shared" si="7"/>
        <v>-3.7086040626776566</v>
      </c>
    </row>
    <row r="468" spans="2:5" x14ac:dyDescent="0.2">
      <c r="B468" s="283" t="s">
        <v>31</v>
      </c>
      <c r="C468" s="199">
        <v>0.39976709174000002</v>
      </c>
      <c r="D468" s="199">
        <v>0.39976709174000002</v>
      </c>
      <c r="E468" s="204">
        <f t="shared" si="7"/>
        <v>-0.91687317210954289</v>
      </c>
    </row>
    <row r="469" spans="2:5" x14ac:dyDescent="0.2">
      <c r="B469" s="283" t="s">
        <v>32</v>
      </c>
      <c r="C469" s="199">
        <v>1.1507185191</v>
      </c>
      <c r="D469" s="199">
        <v>1.1507185191</v>
      </c>
      <c r="E469" s="204">
        <f t="shared" si="7"/>
        <v>0.1403865464867827</v>
      </c>
    </row>
    <row r="470" spans="2:5" x14ac:dyDescent="0.2">
      <c r="B470" s="283" t="s">
        <v>33</v>
      </c>
      <c r="C470" s="199">
        <v>9.3981084160000006E-2</v>
      </c>
      <c r="D470" s="199">
        <v>9.3981084160000006E-2</v>
      </c>
      <c r="E470" s="204">
        <f t="shared" si="7"/>
        <v>-2.3646617493025026</v>
      </c>
    </row>
    <row r="471" spans="2:5" x14ac:dyDescent="0.2">
      <c r="B471" s="283" t="s">
        <v>34</v>
      </c>
      <c r="C471" s="199">
        <v>9.6500885699999997E-3</v>
      </c>
      <c r="D471" s="199">
        <v>9.6500885699999997E-3</v>
      </c>
      <c r="E471" s="204">
        <f t="shared" si="7"/>
        <v>-4.6407881854350199</v>
      </c>
    </row>
    <row r="472" spans="2:5" x14ac:dyDescent="0.2">
      <c r="B472" s="283" t="s">
        <v>35</v>
      </c>
      <c r="C472" s="199">
        <v>3.0493355180000001E-2</v>
      </c>
      <c r="D472" s="199">
        <v>3.0493355180000001E-2</v>
      </c>
      <c r="E472" s="204">
        <f t="shared" si="7"/>
        <v>-3.4902464820551709</v>
      </c>
    </row>
    <row r="473" spans="2:5" x14ac:dyDescent="0.2">
      <c r="B473" s="283" t="s">
        <v>36</v>
      </c>
      <c r="C473" s="199">
        <v>1.365807565E-2</v>
      </c>
      <c r="D473" s="199">
        <v>1.365807565E-2</v>
      </c>
      <c r="E473" s="204">
        <f t="shared" si="7"/>
        <v>-4.2934243095802662</v>
      </c>
    </row>
    <row r="474" spans="2:5" x14ac:dyDescent="0.2">
      <c r="B474" s="283" t="s">
        <v>37</v>
      </c>
      <c r="C474" s="199">
        <v>1.506679497E-2</v>
      </c>
      <c r="D474" s="199">
        <v>1.506679497E-2</v>
      </c>
      <c r="E474" s="204">
        <f t="shared" si="7"/>
        <v>-4.1952619651403547</v>
      </c>
    </row>
    <row r="475" spans="2:5" x14ac:dyDescent="0.2">
      <c r="B475" s="283" t="s">
        <v>38</v>
      </c>
      <c r="C475" s="199">
        <v>0.18639451655</v>
      </c>
      <c r="D475" s="199">
        <v>0.18639451655</v>
      </c>
      <c r="E475" s="204">
        <f t="shared" si="7"/>
        <v>-1.6798897948135685</v>
      </c>
    </row>
    <row r="476" spans="2:5" x14ac:dyDescent="0.2">
      <c r="B476" s="283" t="s">
        <v>39</v>
      </c>
      <c r="C476" s="199">
        <v>2.4485709089999998E-2</v>
      </c>
      <c r="D476" s="199">
        <v>2.4485709089999998E-2</v>
      </c>
      <c r="E476" s="204">
        <f t="shared" si="7"/>
        <v>-3.7096656340674925</v>
      </c>
    </row>
    <row r="477" spans="2:5" x14ac:dyDescent="0.2">
      <c r="B477" s="283" t="s">
        <v>40</v>
      </c>
      <c r="C477" s="199">
        <v>1.09547504906</v>
      </c>
      <c r="D477" s="199">
        <v>1.09547504906</v>
      </c>
      <c r="E477" s="204">
        <f t="shared" si="7"/>
        <v>9.118810394736529E-2</v>
      </c>
    </row>
    <row r="478" spans="2:5" x14ac:dyDescent="0.2">
      <c r="B478" s="283" t="s">
        <v>41</v>
      </c>
      <c r="C478" s="199">
        <v>4.6162648569999999E-2</v>
      </c>
      <c r="D478" s="199">
        <v>4.6162648569999999E-2</v>
      </c>
      <c r="E478" s="204">
        <f t="shared" si="7"/>
        <v>-3.0755842803954203</v>
      </c>
    </row>
    <row r="479" spans="2:5" x14ac:dyDescent="0.2">
      <c r="B479" s="283" t="s">
        <v>42</v>
      </c>
      <c r="C479" s="199">
        <v>0.21693410662000001</v>
      </c>
      <c r="D479" s="199">
        <v>0.21693410662000001</v>
      </c>
      <c r="E479" s="204">
        <f t="shared" si="7"/>
        <v>-1.5281616276835672</v>
      </c>
    </row>
    <row r="480" spans="2:5" x14ac:dyDescent="0.2">
      <c r="B480" s="283" t="s">
        <v>43</v>
      </c>
      <c r="C480" s="199">
        <v>0.38470896582000003</v>
      </c>
      <c r="D480" s="199">
        <v>0.38470896582000003</v>
      </c>
      <c r="E480" s="204">
        <f t="shared" si="7"/>
        <v>-0.95526816349078925</v>
      </c>
    </row>
    <row r="481" spans="2:5" x14ac:dyDescent="0.2">
      <c r="B481" s="283" t="s">
        <v>44</v>
      </c>
      <c r="C481" s="199">
        <v>4.6558534819999997E-2</v>
      </c>
      <c r="D481" s="199">
        <v>4.6558534819999997E-2</v>
      </c>
      <c r="E481" s="204">
        <f t="shared" si="7"/>
        <v>-3.0670449446967147</v>
      </c>
    </row>
    <row r="482" spans="2:5" x14ac:dyDescent="0.2">
      <c r="B482" s="283" t="s">
        <v>45</v>
      </c>
      <c r="C482" s="199">
        <v>0.54341600710000004</v>
      </c>
      <c r="D482" s="199">
        <v>0.54341600710000004</v>
      </c>
      <c r="E482" s="204">
        <f t="shared" si="7"/>
        <v>-0.60988012511789547</v>
      </c>
    </row>
    <row r="483" spans="2:5" x14ac:dyDescent="0.2">
      <c r="B483" s="283" t="s">
        <v>46</v>
      </c>
      <c r="C483" s="199">
        <v>0.19916979474999999</v>
      </c>
      <c r="D483" s="199">
        <v>0.19916979474999999</v>
      </c>
      <c r="E483" s="204">
        <f t="shared" si="7"/>
        <v>-1.6135975781101761</v>
      </c>
    </row>
    <row r="484" spans="2:5" x14ac:dyDescent="0.2">
      <c r="B484" s="283" t="s">
        <v>47</v>
      </c>
      <c r="C484" s="199">
        <v>0.13905721279</v>
      </c>
      <c r="D484" s="199">
        <v>0.13905721279</v>
      </c>
      <c r="E484" s="204">
        <f t="shared" si="7"/>
        <v>-1.9728698277308878</v>
      </c>
    </row>
    <row r="485" spans="2:5" x14ac:dyDescent="0.2">
      <c r="B485" s="283" t="s">
        <v>48</v>
      </c>
      <c r="C485" s="199">
        <v>4.2111316279999998E-2</v>
      </c>
      <c r="D485" s="199">
        <v>4.2111316279999998E-2</v>
      </c>
      <c r="E485" s="204">
        <f t="shared" si="7"/>
        <v>-3.167438779163366</v>
      </c>
    </row>
    <row r="486" spans="2:5" x14ac:dyDescent="0.2">
      <c r="B486" s="283" t="s">
        <v>49</v>
      </c>
      <c r="C486" s="199">
        <v>0.21059559209000001</v>
      </c>
      <c r="D486" s="199">
        <v>0.21059559209000001</v>
      </c>
      <c r="E486" s="204">
        <f t="shared" si="7"/>
        <v>-1.5578156097482161</v>
      </c>
    </row>
    <row r="487" spans="2:5" x14ac:dyDescent="0.2">
      <c r="B487" s="283" t="s">
        <v>50</v>
      </c>
      <c r="C487" s="199">
        <v>1.4743150740000001E-2</v>
      </c>
      <c r="D487" s="199">
        <v>1.4743150740000001E-2</v>
      </c>
      <c r="E487" s="204">
        <f t="shared" si="7"/>
        <v>-4.2169766606533958</v>
      </c>
    </row>
    <row r="488" spans="2:5" x14ac:dyDescent="0.2">
      <c r="B488" s="283" t="s">
        <v>51</v>
      </c>
      <c r="C488" s="199">
        <v>1.0310669567999999</v>
      </c>
      <c r="D488" s="199">
        <v>1.0310669567999999</v>
      </c>
      <c r="E488" s="204">
        <f t="shared" si="7"/>
        <v>3.0594146476033271E-2</v>
      </c>
    </row>
    <row r="489" spans="2:5" x14ac:dyDescent="0.2">
      <c r="B489" s="283" t="s">
        <v>52</v>
      </c>
      <c r="C489" s="199">
        <v>2.3524976954799999</v>
      </c>
      <c r="D489" s="199">
        <v>2.3524976954799999</v>
      </c>
      <c r="E489" s="204">
        <f t="shared" si="7"/>
        <v>0.85547761287224189</v>
      </c>
    </row>
    <row r="490" spans="2:5" x14ac:dyDescent="0.2">
      <c r="B490" s="283" t="s">
        <v>53</v>
      </c>
      <c r="C490" s="199">
        <v>0.67079746518000005</v>
      </c>
      <c r="D490" s="199">
        <v>0.67079746518000005</v>
      </c>
      <c r="E490" s="204">
        <f t="shared" si="7"/>
        <v>-0.39928802784165401</v>
      </c>
    </row>
    <row r="491" spans="2:5" x14ac:dyDescent="0.2">
      <c r="B491" s="283" t="s">
        <v>54</v>
      </c>
      <c r="C491" s="199">
        <v>6.5172412799999996E-2</v>
      </c>
      <c r="D491" s="199">
        <v>6.5172412799999996E-2</v>
      </c>
      <c r="E491" s="204">
        <f t="shared" si="7"/>
        <v>-2.7307190161530186</v>
      </c>
    </row>
    <row r="492" spans="2:5" x14ac:dyDescent="0.2">
      <c r="B492" s="283" t="s">
        <v>55</v>
      </c>
      <c r="C492" s="199">
        <v>0.21802207138999999</v>
      </c>
      <c r="D492" s="199">
        <v>0.21802207138999999</v>
      </c>
      <c r="E492" s="204">
        <f t="shared" si="7"/>
        <v>-1.5231589764097111</v>
      </c>
    </row>
    <row r="493" spans="2:5" x14ac:dyDescent="0.2">
      <c r="B493" s="283" t="s">
        <v>56</v>
      </c>
      <c r="C493" s="199">
        <v>0.70429030887999999</v>
      </c>
      <c r="D493" s="199">
        <v>0.70429030887999999</v>
      </c>
      <c r="E493" s="204">
        <f t="shared" si="7"/>
        <v>-0.35056463725728837</v>
      </c>
    </row>
    <row r="494" spans="2:5" x14ac:dyDescent="0.2">
      <c r="B494" s="283" t="s">
        <v>57</v>
      </c>
      <c r="C494" s="199">
        <v>2.091117411E-2</v>
      </c>
      <c r="D494" s="199">
        <v>2.091117411E-2</v>
      </c>
      <c r="E494" s="204">
        <f t="shared" si="7"/>
        <v>-3.867471616472359</v>
      </c>
    </row>
    <row r="495" spans="2:5" x14ac:dyDescent="0.2">
      <c r="B495" s="283" t="s">
        <v>58</v>
      </c>
      <c r="C495" s="199">
        <v>9.1115965780000002E-2</v>
      </c>
      <c r="D495" s="199">
        <v>9.1115965780000002E-2</v>
      </c>
      <c r="E495" s="204">
        <f t="shared" si="7"/>
        <v>-2.3956222345283242</v>
      </c>
    </row>
    <row r="496" spans="2:5" x14ac:dyDescent="0.2">
      <c r="B496" s="283" t="s">
        <v>59</v>
      </c>
      <c r="C496" s="199">
        <v>7.4452622300000002E-3</v>
      </c>
      <c r="D496" s="199">
        <v>7.4452622300000002E-3</v>
      </c>
      <c r="E496" s="204">
        <f t="shared" si="7"/>
        <v>-4.9001773911696116</v>
      </c>
    </row>
    <row r="497" spans="2:5" x14ac:dyDescent="0.2">
      <c r="B497" s="283" t="s">
        <v>60</v>
      </c>
      <c r="C497" s="199">
        <v>4.9560913030000001E-2</v>
      </c>
      <c r="D497" s="199">
        <v>4.9560913030000001E-2</v>
      </c>
      <c r="E497" s="204">
        <f t="shared" si="7"/>
        <v>-3.004552799670956</v>
      </c>
    </row>
    <row r="498" spans="2:5" x14ac:dyDescent="0.2">
      <c r="B498" s="283" t="s">
        <v>61</v>
      </c>
      <c r="C498" s="199">
        <v>1.8820114489199999</v>
      </c>
      <c r="D498" s="199">
        <v>1.8820114489199999</v>
      </c>
      <c r="E498" s="204">
        <f t="shared" si="7"/>
        <v>0.63234112452406777</v>
      </c>
    </row>
    <row r="499" spans="2:5" x14ac:dyDescent="0.2">
      <c r="B499" s="283" t="s">
        <v>62</v>
      </c>
      <c r="C499" s="199">
        <v>1.0556205733799999</v>
      </c>
      <c r="D499" s="199">
        <v>1.0556205733799999</v>
      </c>
      <c r="E499" s="204">
        <f t="shared" si="7"/>
        <v>5.4128815207014444E-2</v>
      </c>
    </row>
    <row r="500" spans="2:5" x14ac:dyDescent="0.2">
      <c r="B500" s="283" t="s">
        <v>63</v>
      </c>
      <c r="C500" s="199">
        <v>0.87383509748999999</v>
      </c>
      <c r="D500" s="199">
        <v>0.87383509748999999</v>
      </c>
      <c r="E500" s="204">
        <f t="shared" si="7"/>
        <v>-0.13486359676882176</v>
      </c>
    </row>
    <row r="501" spans="2:5" x14ac:dyDescent="0.2">
      <c r="B501" s="283" t="s">
        <v>64</v>
      </c>
      <c r="C501" s="199">
        <v>0.40301220313000002</v>
      </c>
      <c r="D501" s="199">
        <v>0.40301220313000002</v>
      </c>
      <c r="E501" s="204">
        <f t="shared" si="7"/>
        <v>-0.90878843677430277</v>
      </c>
    </row>
    <row r="502" spans="2:5" x14ac:dyDescent="0.2">
      <c r="B502" s="283" t="s">
        <v>65</v>
      </c>
      <c r="C502" s="199">
        <v>0.27843806981000002</v>
      </c>
      <c r="D502" s="199">
        <v>0.27843806981000002</v>
      </c>
      <c r="E502" s="204">
        <f t="shared" si="7"/>
        <v>-1.2785596148634348</v>
      </c>
    </row>
    <row r="503" spans="2:5" x14ac:dyDescent="0.2">
      <c r="B503" s="283" t="s">
        <v>66</v>
      </c>
      <c r="C503" s="199">
        <v>1.725572807E-2</v>
      </c>
      <c r="D503" s="199">
        <v>1.725572807E-2</v>
      </c>
      <c r="E503" s="204">
        <f t="shared" si="7"/>
        <v>-4.0596111285961767</v>
      </c>
    </row>
    <row r="504" spans="2:5" x14ac:dyDescent="0.2">
      <c r="B504" s="283" t="s">
        <v>67</v>
      </c>
      <c r="C504" s="199">
        <v>0.38848866811999999</v>
      </c>
      <c r="D504" s="199">
        <v>0.38848866811999999</v>
      </c>
      <c r="E504" s="204">
        <f t="shared" si="7"/>
        <v>-0.94549127788812604</v>
      </c>
    </row>
    <row r="505" spans="2:5" x14ac:dyDescent="0.2">
      <c r="B505" s="283" t="s">
        <v>68</v>
      </c>
      <c r="C505" s="199">
        <v>0.72655674321999997</v>
      </c>
      <c r="D505" s="199">
        <v>0.72655674321999997</v>
      </c>
      <c r="E505" s="204">
        <f t="shared" si="7"/>
        <v>-0.31943869410785841</v>
      </c>
    </row>
    <row r="506" spans="2:5" x14ac:dyDescent="0.2">
      <c r="B506" s="283" t="s">
        <v>69</v>
      </c>
      <c r="C506" s="199">
        <v>8.0679884069999999E-2</v>
      </c>
      <c r="D506" s="199">
        <v>8.0679884069999999E-2</v>
      </c>
      <c r="E506" s="204">
        <f t="shared" si="7"/>
        <v>-2.5172660028084128</v>
      </c>
    </row>
    <row r="507" spans="2:5" x14ac:dyDescent="0.2">
      <c r="B507" s="283" t="s">
        <v>70</v>
      </c>
      <c r="C507" s="199">
        <v>2.9629904149300001</v>
      </c>
      <c r="D507" s="199">
        <v>2.9629904149300001</v>
      </c>
      <c r="E507" s="204">
        <f t="shared" si="7"/>
        <v>1.0861990336655074</v>
      </c>
    </row>
    <row r="508" spans="2:5" x14ac:dyDescent="0.2">
      <c r="B508" s="283" t="s">
        <v>71</v>
      </c>
      <c r="C508" s="199">
        <v>0.31354046564999999</v>
      </c>
      <c r="D508" s="199">
        <v>0.31354046564999999</v>
      </c>
      <c r="E508" s="204">
        <f t="shared" si="7"/>
        <v>-1.1598268502053923</v>
      </c>
    </row>
    <row r="509" spans="2:5" x14ac:dyDescent="0.2">
      <c r="B509" s="283" t="s">
        <v>72</v>
      </c>
      <c r="C509" s="199">
        <v>0.66534608260999994</v>
      </c>
      <c r="D509" s="199">
        <v>0.66534608260999994</v>
      </c>
      <c r="E509" s="204">
        <f t="shared" si="7"/>
        <v>-0.40744794872295192</v>
      </c>
    </row>
    <row r="510" spans="2:5" x14ac:dyDescent="0.2">
      <c r="B510" s="283" t="s">
        <v>73</v>
      </c>
      <c r="C510" s="199">
        <v>5.6316986409999999E-2</v>
      </c>
      <c r="D510" s="199">
        <v>5.6316986409999999E-2</v>
      </c>
      <c r="E510" s="204">
        <f t="shared" si="7"/>
        <v>-2.8767590769091433</v>
      </c>
    </row>
    <row r="511" spans="2:5" x14ac:dyDescent="0.2">
      <c r="B511" s="283" t="s">
        <v>74</v>
      </c>
      <c r="C511" s="199">
        <v>0.19510834858000001</v>
      </c>
      <c r="D511" s="199">
        <v>0.19510834858000001</v>
      </c>
      <c r="E511" s="204">
        <f t="shared" si="7"/>
        <v>-1.6342002409820728</v>
      </c>
    </row>
    <row r="512" spans="2:5" x14ac:dyDescent="0.2">
      <c r="B512" s="283" t="s">
        <v>75</v>
      </c>
      <c r="C512" s="199">
        <v>7.3691191389999994E-2</v>
      </c>
      <c r="D512" s="199">
        <v>7.3691191389999994E-2</v>
      </c>
      <c r="E512" s="204">
        <f t="shared" si="7"/>
        <v>-2.6078720067399486</v>
      </c>
    </row>
    <row r="513" spans="2:5" x14ac:dyDescent="0.2">
      <c r="B513" s="283" t="s">
        <v>76</v>
      </c>
      <c r="C513" s="199">
        <v>0.14537116504</v>
      </c>
      <c r="D513" s="199">
        <v>0.14537116504</v>
      </c>
      <c r="E513" s="204">
        <f t="shared" si="7"/>
        <v>-1.9284650482677013</v>
      </c>
    </row>
    <row r="514" spans="2:5" x14ac:dyDescent="0.2">
      <c r="B514" s="283" t="s">
        <v>77</v>
      </c>
      <c r="C514" s="199">
        <v>1.0048792258000001</v>
      </c>
      <c r="D514" s="199">
        <v>1.0048792258000001</v>
      </c>
      <c r="E514" s="204">
        <f t="shared" ref="E514:E577" si="8">IF(D514=0,"",LN(D514))</f>
        <v>4.8673609563122744E-3</v>
      </c>
    </row>
    <row r="515" spans="2:5" x14ac:dyDescent="0.2">
      <c r="B515" s="283" t="s">
        <v>78</v>
      </c>
      <c r="C515" s="199">
        <v>5.72835846E-2</v>
      </c>
      <c r="D515" s="199">
        <v>5.72835846E-2</v>
      </c>
      <c r="E515" s="204">
        <f t="shared" si="8"/>
        <v>-2.8597411779805499</v>
      </c>
    </row>
    <row r="516" spans="2:5" x14ac:dyDescent="0.2">
      <c r="B516" s="283" t="s">
        <v>79</v>
      </c>
      <c r="C516" s="199">
        <v>0.33228148957999998</v>
      </c>
      <c r="D516" s="199">
        <v>0.33228148957999998</v>
      </c>
      <c r="E516" s="204">
        <f t="shared" si="8"/>
        <v>-1.1017728091153316</v>
      </c>
    </row>
    <row r="517" spans="2:5" x14ac:dyDescent="0.2">
      <c r="B517" s="283" t="s">
        <v>80</v>
      </c>
      <c r="C517" s="199">
        <v>0.24609098449</v>
      </c>
      <c r="D517" s="199">
        <v>0.24609098449</v>
      </c>
      <c r="E517" s="204">
        <f t="shared" si="8"/>
        <v>-1.402053955779109</v>
      </c>
    </row>
    <row r="518" spans="2:5" x14ac:dyDescent="0.2">
      <c r="B518" s="283" t="s">
        <v>81</v>
      </c>
      <c r="C518" s="199">
        <v>5.7114538280000002E-2</v>
      </c>
      <c r="D518" s="199">
        <v>5.7114538280000002E-2</v>
      </c>
      <c r="E518" s="204">
        <f t="shared" si="8"/>
        <v>-2.8626965838698726</v>
      </c>
    </row>
    <row r="519" spans="2:5" x14ac:dyDescent="0.2">
      <c r="B519" s="283" t="s">
        <v>82</v>
      </c>
      <c r="C519" s="199">
        <v>0.32103629727999999</v>
      </c>
      <c r="D519" s="199">
        <v>0.32103629727999999</v>
      </c>
      <c r="E519" s="204">
        <f t="shared" si="8"/>
        <v>-1.1362010866060601</v>
      </c>
    </row>
    <row r="520" spans="2:5" x14ac:dyDescent="0.2">
      <c r="B520" s="283" t="s">
        <v>83</v>
      </c>
      <c r="C520" s="199">
        <v>4.4294470019999997E-2</v>
      </c>
      <c r="D520" s="199">
        <v>4.4294470019999997E-2</v>
      </c>
      <c r="E520" s="204">
        <f t="shared" si="8"/>
        <v>-3.116895439971298</v>
      </c>
    </row>
    <row r="521" spans="2:5" x14ac:dyDescent="0.2">
      <c r="B521" s="283" t="s">
        <v>84</v>
      </c>
      <c r="C521" s="199">
        <v>0.24430805152000001</v>
      </c>
      <c r="D521" s="199">
        <v>0.24430805152000001</v>
      </c>
      <c r="E521" s="204">
        <f t="shared" si="8"/>
        <v>-1.4093253437502724</v>
      </c>
    </row>
    <row r="522" spans="2:5" x14ac:dyDescent="0.2">
      <c r="B522" s="283" t="s">
        <v>85</v>
      </c>
      <c r="C522" s="199">
        <v>0.12292412565999999</v>
      </c>
      <c r="D522" s="199">
        <v>0.12292412565999999</v>
      </c>
      <c r="E522" s="204">
        <f t="shared" si="8"/>
        <v>-2.0961879785017832</v>
      </c>
    </row>
    <row r="523" spans="2:5" x14ac:dyDescent="0.2">
      <c r="B523" s="283" t="s">
        <v>86</v>
      </c>
      <c r="C523" s="199">
        <v>6.7185075399999999E-3</v>
      </c>
      <c r="D523" s="199">
        <v>6.7185075399999999E-3</v>
      </c>
      <c r="E523" s="204">
        <f t="shared" si="8"/>
        <v>-5.0028892413751223</v>
      </c>
    </row>
    <row r="524" spans="2:5" x14ac:dyDescent="0.2">
      <c r="B524" s="283" t="s">
        <v>87</v>
      </c>
      <c r="C524" s="199">
        <v>7.15484932E-3</v>
      </c>
      <c r="D524" s="199">
        <v>7.15484932E-3</v>
      </c>
      <c r="E524" s="204">
        <f t="shared" si="8"/>
        <v>-4.9399649255944968</v>
      </c>
    </row>
    <row r="525" spans="2:5" x14ac:dyDescent="0.2">
      <c r="B525" s="283" t="s">
        <v>88</v>
      </c>
      <c r="C525" s="199">
        <v>9.2088343320000002E-2</v>
      </c>
      <c r="D525" s="199">
        <v>9.2088343320000002E-2</v>
      </c>
      <c r="E525" s="204">
        <f t="shared" si="8"/>
        <v>-2.3850069092032737</v>
      </c>
    </row>
    <row r="526" spans="2:5" x14ac:dyDescent="0.2">
      <c r="B526" s="283" t="s">
        <v>89</v>
      </c>
      <c r="C526" s="199">
        <v>0.12401931463</v>
      </c>
      <c r="D526" s="199">
        <v>0.12401931463</v>
      </c>
      <c r="E526" s="204">
        <f t="shared" si="8"/>
        <v>-2.0873179623617579</v>
      </c>
    </row>
    <row r="527" spans="2:5" x14ac:dyDescent="0.2">
      <c r="B527" s="283" t="s">
        <v>90</v>
      </c>
      <c r="C527" s="199">
        <v>0.13691884909999999</v>
      </c>
      <c r="D527" s="199">
        <v>0.13691884909999999</v>
      </c>
      <c r="E527" s="204">
        <f t="shared" si="8"/>
        <v>-1.9883668709938092</v>
      </c>
    </row>
    <row r="528" spans="2:5" x14ac:dyDescent="0.2">
      <c r="B528" s="283" t="s">
        <v>91</v>
      </c>
      <c r="C528" s="199">
        <v>2.187921713E-2</v>
      </c>
      <c r="D528" s="199">
        <v>2.187921713E-2</v>
      </c>
      <c r="E528" s="204">
        <f t="shared" si="8"/>
        <v>-3.8222180822330158</v>
      </c>
    </row>
    <row r="529" spans="2:5" x14ac:dyDescent="0.2">
      <c r="B529" s="283" t="s">
        <v>92</v>
      </c>
      <c r="C529" s="199">
        <v>0.23004025325999999</v>
      </c>
      <c r="D529" s="199">
        <v>0.23004025325999999</v>
      </c>
      <c r="E529" s="204">
        <f t="shared" si="8"/>
        <v>-1.4695009711982225</v>
      </c>
    </row>
    <row r="530" spans="2:5" x14ac:dyDescent="0.2">
      <c r="B530" s="283" t="s">
        <v>93</v>
      </c>
      <c r="C530" s="199">
        <v>0.26059862625000002</v>
      </c>
      <c r="D530" s="199">
        <v>0.26059862625000002</v>
      </c>
      <c r="E530" s="204">
        <f t="shared" si="8"/>
        <v>-1.3447738857941585</v>
      </c>
    </row>
    <row r="531" spans="2:5" x14ac:dyDescent="0.2">
      <c r="B531" s="283" t="s">
        <v>94</v>
      </c>
      <c r="C531" s="199">
        <v>3.7730560400000002E-2</v>
      </c>
      <c r="D531" s="199">
        <v>3.7730560400000002E-2</v>
      </c>
      <c r="E531" s="204">
        <f t="shared" si="8"/>
        <v>-3.2772848922140212</v>
      </c>
    </row>
    <row r="532" spans="2:5" x14ac:dyDescent="0.2">
      <c r="B532" s="283" t="s">
        <v>95</v>
      </c>
      <c r="C532" s="199">
        <v>3.7190190120000001E-2</v>
      </c>
      <c r="D532" s="199">
        <v>3.7190190120000001E-2</v>
      </c>
      <c r="E532" s="204">
        <f t="shared" si="8"/>
        <v>-3.2917102589313094</v>
      </c>
    </row>
    <row r="533" spans="2:5" x14ac:dyDescent="0.2">
      <c r="B533" s="283" t="s">
        <v>96</v>
      </c>
      <c r="C533" s="199">
        <v>4.794991606E-2</v>
      </c>
      <c r="D533" s="199">
        <v>4.794991606E-2</v>
      </c>
      <c r="E533" s="204">
        <f t="shared" si="8"/>
        <v>-3.0375982282277363</v>
      </c>
    </row>
    <row r="534" spans="2:5" x14ac:dyDescent="0.2">
      <c r="B534" s="283" t="s">
        <v>97</v>
      </c>
      <c r="C534" s="199">
        <v>0.13274326054999999</v>
      </c>
      <c r="D534" s="199">
        <v>0.13274326054999999</v>
      </c>
      <c r="E534" s="204">
        <f t="shared" si="8"/>
        <v>-2.0193383881337605</v>
      </c>
    </row>
    <row r="535" spans="2:5" x14ac:dyDescent="0.2">
      <c r="B535" s="283" t="s">
        <v>98</v>
      </c>
      <c r="C535" s="199">
        <v>6.2662725150000001E-2</v>
      </c>
      <c r="D535" s="199">
        <v>6.2662725150000001E-2</v>
      </c>
      <c r="E535" s="204">
        <f t="shared" si="8"/>
        <v>-2.7699885033409211</v>
      </c>
    </row>
    <row r="536" spans="2:5" x14ac:dyDescent="0.2">
      <c r="B536" s="283" t="s">
        <v>99</v>
      </c>
      <c r="C536" s="199">
        <v>9.3514400730000002E-2</v>
      </c>
      <c r="D536" s="199">
        <v>9.3514400730000002E-2</v>
      </c>
      <c r="E536" s="204">
        <f t="shared" si="8"/>
        <v>-2.3696398360444539</v>
      </c>
    </row>
    <row r="537" spans="2:5" x14ac:dyDescent="0.2">
      <c r="B537" s="283" t="s">
        <v>100</v>
      </c>
      <c r="C537" s="199">
        <v>0.37835311319999998</v>
      </c>
      <c r="D537" s="199">
        <v>0.37835311319999998</v>
      </c>
      <c r="E537" s="204">
        <f t="shared" si="8"/>
        <v>-0.9719273575154751</v>
      </c>
    </row>
    <row r="538" spans="2:5" x14ac:dyDescent="0.2">
      <c r="B538" s="283" t="s">
        <v>101</v>
      </c>
      <c r="C538" s="199">
        <v>4.790512601E-2</v>
      </c>
      <c r="D538" s="199">
        <v>4.790512601E-2</v>
      </c>
      <c r="E538" s="204">
        <f t="shared" si="8"/>
        <v>-3.038532765468398</v>
      </c>
    </row>
    <row r="539" spans="2:5" x14ac:dyDescent="0.2">
      <c r="B539" s="283" t="s">
        <v>102</v>
      </c>
      <c r="C539" s="199">
        <v>2.0419928399999999E-2</v>
      </c>
      <c r="D539" s="199">
        <v>2.0419928399999999E-2</v>
      </c>
      <c r="E539" s="204">
        <f t="shared" si="8"/>
        <v>-3.8912439726180725</v>
      </c>
    </row>
    <row r="540" spans="2:5" x14ac:dyDescent="0.2">
      <c r="B540" s="283" t="s">
        <v>103</v>
      </c>
      <c r="C540" s="199">
        <v>0.23004458778</v>
      </c>
      <c r="D540" s="199">
        <v>0.23004458778</v>
      </c>
      <c r="E540" s="204">
        <f t="shared" si="8"/>
        <v>-1.469482128934303</v>
      </c>
    </row>
    <row r="541" spans="2:5" x14ac:dyDescent="0.2">
      <c r="B541" s="283" t="s">
        <v>104</v>
      </c>
      <c r="C541" s="199">
        <v>8.5192120420000003E-2</v>
      </c>
      <c r="D541" s="199">
        <v>8.5192120420000003E-2</v>
      </c>
      <c r="E541" s="204">
        <f t="shared" si="8"/>
        <v>-2.4628463327570476</v>
      </c>
    </row>
    <row r="542" spans="2:5" x14ac:dyDescent="0.2">
      <c r="B542" s="283" t="s">
        <v>105</v>
      </c>
      <c r="C542" s="199">
        <v>0.18386893565000001</v>
      </c>
      <c r="D542" s="199">
        <v>0.18386893565000001</v>
      </c>
      <c r="E542" s="204">
        <f t="shared" si="8"/>
        <v>-1.6935320814337826</v>
      </c>
    </row>
    <row r="543" spans="2:5" x14ac:dyDescent="0.2">
      <c r="B543" s="283" t="s">
        <v>106</v>
      </c>
      <c r="C543" s="199">
        <v>4.4765487969999997E-2</v>
      </c>
      <c r="D543" s="199">
        <v>4.4765487969999997E-2</v>
      </c>
      <c r="E543" s="204">
        <f t="shared" si="8"/>
        <v>-3.1063177942517552</v>
      </c>
    </row>
    <row r="544" spans="2:5" x14ac:dyDescent="0.2">
      <c r="B544" s="283" t="s">
        <v>107</v>
      </c>
      <c r="C544" s="199">
        <v>4.0951109499999999E-2</v>
      </c>
      <c r="D544" s="199">
        <v>4.0951109499999999E-2</v>
      </c>
      <c r="E544" s="204">
        <f t="shared" si="8"/>
        <v>-3.1953763750330011</v>
      </c>
    </row>
    <row r="545" spans="2:5" x14ac:dyDescent="0.2">
      <c r="B545" s="283" t="s">
        <v>108</v>
      </c>
      <c r="C545" s="199">
        <v>0.94996806902999997</v>
      </c>
      <c r="D545" s="199">
        <v>0.94996806902999997</v>
      </c>
      <c r="E545" s="204">
        <f t="shared" si="8"/>
        <v>-5.13269064997997E-2</v>
      </c>
    </row>
    <row r="546" spans="2:5" x14ac:dyDescent="0.2">
      <c r="B546" s="283" t="s">
        <v>109</v>
      </c>
      <c r="C546" s="199">
        <v>9.2004542580000001E-2</v>
      </c>
      <c r="D546" s="199">
        <v>9.2004542580000001E-2</v>
      </c>
      <c r="E546" s="204">
        <f t="shared" si="8"/>
        <v>-2.3859173272824798</v>
      </c>
    </row>
    <row r="547" spans="2:5" x14ac:dyDescent="0.2">
      <c r="B547" s="283" t="s">
        <v>110</v>
      </c>
      <c r="C547" s="199">
        <v>0.21878639191999999</v>
      </c>
      <c r="D547" s="199">
        <v>0.21878639191999999</v>
      </c>
      <c r="E547" s="204">
        <f t="shared" si="8"/>
        <v>-1.5196594045183558</v>
      </c>
    </row>
    <row r="548" spans="2:5" x14ac:dyDescent="0.2">
      <c r="B548" s="283" t="s">
        <v>111</v>
      </c>
      <c r="C548" s="199">
        <v>0.19613851973999999</v>
      </c>
      <c r="D548" s="199">
        <v>0.19613851973999999</v>
      </c>
      <c r="E548" s="204">
        <f t="shared" si="8"/>
        <v>-1.628934136002697</v>
      </c>
    </row>
    <row r="549" spans="2:5" x14ac:dyDescent="0.2">
      <c r="B549" s="283" t="s">
        <v>112</v>
      </c>
      <c r="C549" s="199">
        <v>1.0030197163000001</v>
      </c>
      <c r="D549" s="199">
        <v>1.0030197163000001</v>
      </c>
      <c r="E549" s="204">
        <f t="shared" si="8"/>
        <v>3.0151661146117763E-3</v>
      </c>
    </row>
    <row r="550" spans="2:5" x14ac:dyDescent="0.2">
      <c r="B550" s="283" t="s">
        <v>113</v>
      </c>
      <c r="C550" s="199">
        <v>4.6684235929999998E-2</v>
      </c>
      <c r="D550" s="199">
        <v>4.6684235929999998E-2</v>
      </c>
      <c r="E550" s="204">
        <f t="shared" si="8"/>
        <v>-3.0643487316790559</v>
      </c>
    </row>
    <row r="551" spans="2:5" x14ac:dyDescent="0.2">
      <c r="B551" s="283" t="s">
        <v>114</v>
      </c>
      <c r="C551" s="199">
        <v>1.8819045310000001E-2</v>
      </c>
      <c r="D551" s="199">
        <v>1.8819045310000001E-2</v>
      </c>
      <c r="E551" s="204">
        <f t="shared" si="8"/>
        <v>-3.9728858735292234</v>
      </c>
    </row>
    <row r="552" spans="2:5" x14ac:dyDescent="0.2">
      <c r="B552" s="283" t="s">
        <v>115</v>
      </c>
      <c r="C552" s="199">
        <v>4.8009154509999999E-2</v>
      </c>
      <c r="D552" s="199">
        <v>4.8009154509999999E-2</v>
      </c>
      <c r="E552" s="204">
        <f t="shared" si="8"/>
        <v>-3.0363635673004614</v>
      </c>
    </row>
    <row r="553" spans="2:5" x14ac:dyDescent="0.2">
      <c r="B553" s="283" t="s">
        <v>116</v>
      </c>
      <c r="C553" s="199">
        <v>0.17615637796</v>
      </c>
      <c r="D553" s="199">
        <v>0.17615637796</v>
      </c>
      <c r="E553" s="204">
        <f t="shared" si="8"/>
        <v>-1.7363831672999848</v>
      </c>
    </row>
    <row r="554" spans="2:5" x14ac:dyDescent="0.2">
      <c r="B554" s="283" t="s">
        <v>117</v>
      </c>
      <c r="C554" s="199">
        <v>2.293972994E-2</v>
      </c>
      <c r="D554" s="199">
        <v>2.293972994E-2</v>
      </c>
      <c r="E554" s="204">
        <f t="shared" si="8"/>
        <v>-3.7748849398000774</v>
      </c>
    </row>
    <row r="555" spans="2:5" x14ac:dyDescent="0.2">
      <c r="B555" s="283" t="s">
        <v>118</v>
      </c>
      <c r="C555" s="199">
        <v>0.39511037135999999</v>
      </c>
      <c r="D555" s="199">
        <v>0.39511037135999999</v>
      </c>
      <c r="E555" s="204">
        <f t="shared" si="8"/>
        <v>-0.92859013194728135</v>
      </c>
    </row>
    <row r="556" spans="2:5" x14ac:dyDescent="0.2">
      <c r="B556" s="283" t="s">
        <v>119</v>
      </c>
      <c r="C556" s="199">
        <v>2.4851253689999998E-2</v>
      </c>
      <c r="D556" s="199">
        <v>2.4851253689999998E-2</v>
      </c>
      <c r="E556" s="204">
        <f t="shared" si="8"/>
        <v>-3.6948470774102624</v>
      </c>
    </row>
    <row r="557" spans="2:5" x14ac:dyDescent="0.2">
      <c r="B557" s="283" t="s">
        <v>120</v>
      </c>
      <c r="C557" s="199">
        <v>1.8980867429999999E-2</v>
      </c>
      <c r="D557" s="199">
        <v>1.8980867429999999E-2</v>
      </c>
      <c r="E557" s="204">
        <f t="shared" si="8"/>
        <v>-3.9643237845264445</v>
      </c>
    </row>
    <row r="558" spans="2:5" x14ac:dyDescent="0.2">
      <c r="B558" s="283" t="s">
        <v>121</v>
      </c>
      <c r="C558" s="199">
        <v>8.735649124E-2</v>
      </c>
      <c r="D558" s="199">
        <v>8.735649124E-2</v>
      </c>
      <c r="E558" s="204">
        <f t="shared" si="8"/>
        <v>-2.4377579321694416</v>
      </c>
    </row>
    <row r="559" spans="2:5" x14ac:dyDescent="0.2">
      <c r="B559" s="283" t="s">
        <v>122</v>
      </c>
      <c r="C559" s="199">
        <v>3.3631548380000001E-2</v>
      </c>
      <c r="D559" s="199">
        <v>3.3631548380000001E-2</v>
      </c>
      <c r="E559" s="204">
        <f t="shared" si="8"/>
        <v>-3.3922907126603445</v>
      </c>
    </row>
    <row r="560" spans="2:5" x14ac:dyDescent="0.2">
      <c r="B560" s="283" t="s">
        <v>123</v>
      </c>
      <c r="C560" s="199">
        <v>0.13436292656000001</v>
      </c>
      <c r="D560" s="199">
        <v>0.13436292656000001</v>
      </c>
      <c r="E560" s="204">
        <f t="shared" si="8"/>
        <v>-2.0072107329926738</v>
      </c>
    </row>
    <row r="561" spans="2:5" x14ac:dyDescent="0.2">
      <c r="B561" s="283" t="s">
        <v>124</v>
      </c>
      <c r="C561" s="199">
        <v>3.5709228779999998E-2</v>
      </c>
      <c r="D561" s="199">
        <v>3.5709228779999998E-2</v>
      </c>
      <c r="E561" s="204">
        <f t="shared" si="8"/>
        <v>-3.3323461143606035</v>
      </c>
    </row>
    <row r="562" spans="2:5" x14ac:dyDescent="0.2">
      <c r="B562" s="283" t="s">
        <v>125</v>
      </c>
      <c r="C562" s="199">
        <v>0.14574971319999999</v>
      </c>
      <c r="D562" s="199">
        <v>0.14574971319999999</v>
      </c>
      <c r="E562" s="204">
        <f t="shared" si="8"/>
        <v>-1.9258644215064731</v>
      </c>
    </row>
    <row r="563" spans="2:5" x14ac:dyDescent="0.2">
      <c r="B563" s="283" t="s">
        <v>126</v>
      </c>
      <c r="C563" s="199">
        <v>2.1152462500000002E-3</v>
      </c>
      <c r="D563" s="199">
        <v>2.1152462500000002E-3</v>
      </c>
      <c r="E563" s="204">
        <f t="shared" si="8"/>
        <v>-6.1585840430013254</v>
      </c>
    </row>
    <row r="564" spans="2:5" x14ac:dyDescent="0.2">
      <c r="B564" s="283" t="s">
        <v>127</v>
      </c>
      <c r="C564" s="199">
        <v>5.6926709100000002E-3</v>
      </c>
      <c r="D564" s="199">
        <v>5.6926709100000002E-3</v>
      </c>
      <c r="E564" s="204">
        <f t="shared" si="8"/>
        <v>-5.1685757367616674</v>
      </c>
    </row>
    <row r="565" spans="2:5" x14ac:dyDescent="0.2">
      <c r="B565" s="283" t="s">
        <v>128</v>
      </c>
      <c r="C565" s="199">
        <v>10.219387445500001</v>
      </c>
      <c r="D565" s="199">
        <v>10.219387445500001</v>
      </c>
      <c r="E565" s="204">
        <f t="shared" si="8"/>
        <v>2.3242866461397438</v>
      </c>
    </row>
    <row r="566" spans="2:5" x14ac:dyDescent="0.2">
      <c r="B566" s="283" t="s">
        <v>129</v>
      </c>
      <c r="C566" s="199">
        <v>1.3086193394800001</v>
      </c>
      <c r="D566" s="199">
        <v>1.3086193394800001</v>
      </c>
      <c r="E566" s="204">
        <f t="shared" si="8"/>
        <v>0.26897264210021898</v>
      </c>
    </row>
    <row r="567" spans="2:5" x14ac:dyDescent="0.2">
      <c r="B567" s="283" t="s">
        <v>130</v>
      </c>
      <c r="C567" s="199">
        <v>5.561045949E-2</v>
      </c>
      <c r="D567" s="199">
        <v>5.561045949E-2</v>
      </c>
      <c r="E567" s="204">
        <f t="shared" si="8"/>
        <v>-2.8893839750942685</v>
      </c>
    </row>
    <row r="568" spans="2:5" x14ac:dyDescent="0.2">
      <c r="B568" s="283" t="s">
        <v>131</v>
      </c>
      <c r="C568" s="199">
        <v>0.19480348726999999</v>
      </c>
      <c r="D568" s="199">
        <v>0.19480348726999999</v>
      </c>
      <c r="E568" s="204">
        <f t="shared" si="8"/>
        <v>-1.6357639861372231</v>
      </c>
    </row>
    <row r="569" spans="2:5" x14ac:dyDescent="0.2">
      <c r="B569" s="283" t="s">
        <v>132</v>
      </c>
      <c r="C569" s="199">
        <v>0.32678242728000001</v>
      </c>
      <c r="D569" s="199">
        <v>0.32678242728000001</v>
      </c>
      <c r="E569" s="204">
        <f t="shared" si="8"/>
        <v>-1.1184606895350833</v>
      </c>
    </row>
    <row r="570" spans="2:5" x14ac:dyDescent="0.2">
      <c r="B570" s="283" t="s">
        <v>133</v>
      </c>
      <c r="C570" s="199">
        <v>6.0712190700000002E-2</v>
      </c>
      <c r="D570" s="199">
        <v>6.0712190700000002E-2</v>
      </c>
      <c r="E570" s="204">
        <f t="shared" si="8"/>
        <v>-2.8016107658260303</v>
      </c>
    </row>
    <row r="571" spans="2:5" x14ac:dyDescent="0.2">
      <c r="B571" s="283" t="s">
        <v>134</v>
      </c>
      <c r="C571" s="199">
        <v>1.8959194820000001E-2</v>
      </c>
      <c r="D571" s="199">
        <v>1.8959194820000001E-2</v>
      </c>
      <c r="E571" s="204">
        <f t="shared" si="8"/>
        <v>-3.9654662503566005</v>
      </c>
    </row>
    <row r="572" spans="2:5" x14ac:dyDescent="0.2">
      <c r="B572" s="283" t="s">
        <v>135</v>
      </c>
      <c r="C572" s="199">
        <v>1.0191903699999999E-2</v>
      </c>
      <c r="D572" s="199">
        <v>1.0191903699999999E-2</v>
      </c>
      <c r="E572" s="204">
        <f t="shared" si="8"/>
        <v>-4.5861616287840947</v>
      </c>
    </row>
    <row r="573" spans="2:5" x14ac:dyDescent="0.2">
      <c r="B573" s="283" t="s">
        <v>136</v>
      </c>
      <c r="C573" s="199">
        <v>4.0873088119999998E-2</v>
      </c>
      <c r="D573" s="199">
        <v>4.0873088119999998E-2</v>
      </c>
      <c r="E573" s="204">
        <f t="shared" si="8"/>
        <v>-3.1972834246812791</v>
      </c>
    </row>
    <row r="574" spans="2:5" x14ac:dyDescent="0.2">
      <c r="B574" s="283" t="s">
        <v>137</v>
      </c>
      <c r="C574" s="199">
        <v>8.6688975010000002E-2</v>
      </c>
      <c r="D574" s="199">
        <v>8.6688975010000002E-2</v>
      </c>
      <c r="E574" s="204">
        <f t="shared" si="8"/>
        <v>-2.4454285657958965</v>
      </c>
    </row>
    <row r="575" spans="2:5" x14ac:dyDescent="0.2">
      <c r="B575" s="283" t="s">
        <v>138</v>
      </c>
      <c r="C575" s="199">
        <v>0.38462227539999999</v>
      </c>
      <c r="D575" s="199">
        <v>0.38462227539999999</v>
      </c>
      <c r="E575" s="204">
        <f t="shared" si="8"/>
        <v>-0.95549352914792673</v>
      </c>
    </row>
    <row r="576" spans="2:5" x14ac:dyDescent="0.2">
      <c r="B576" s="283" t="s">
        <v>139</v>
      </c>
      <c r="C576" s="199">
        <v>0.36637972138000002</v>
      </c>
      <c r="D576" s="199">
        <v>0.36637972138000002</v>
      </c>
      <c r="E576" s="204">
        <f t="shared" si="8"/>
        <v>-1.0040849932923874</v>
      </c>
    </row>
    <row r="577" spans="2:5" x14ac:dyDescent="0.2">
      <c r="B577" s="283" t="s">
        <v>140</v>
      </c>
      <c r="C577" s="199">
        <v>0.44397487134000002</v>
      </c>
      <c r="D577" s="199">
        <v>0.44397487134000002</v>
      </c>
      <c r="E577" s="204">
        <f t="shared" si="8"/>
        <v>-0.81198731423261195</v>
      </c>
    </row>
    <row r="578" spans="2:5" x14ac:dyDescent="0.2">
      <c r="B578" s="283" t="s">
        <v>141</v>
      </c>
      <c r="C578" s="199">
        <v>0.6217075701</v>
      </c>
      <c r="D578" s="199">
        <v>0.6217075701</v>
      </c>
      <c r="E578" s="204">
        <f t="shared" ref="E578:E641" si="9">IF(D578=0,"",LN(D578))</f>
        <v>-0.47528544132931283</v>
      </c>
    </row>
    <row r="579" spans="2:5" x14ac:dyDescent="0.2">
      <c r="B579" s="283" t="s">
        <v>142</v>
      </c>
      <c r="C579" s="199">
        <v>3.886331522E-2</v>
      </c>
      <c r="D579" s="199">
        <v>3.886331522E-2</v>
      </c>
      <c r="E579" s="204">
        <f t="shared" si="9"/>
        <v>-3.2477045267828637</v>
      </c>
    </row>
    <row r="580" spans="2:5" x14ac:dyDescent="0.2">
      <c r="B580" s="283" t="s">
        <v>143</v>
      </c>
      <c r="C580" s="199">
        <v>6.0053343510000003E-2</v>
      </c>
      <c r="D580" s="199">
        <v>6.0053343510000003E-2</v>
      </c>
      <c r="E580" s="204">
        <f t="shared" si="9"/>
        <v>-2.8125220532384558</v>
      </c>
    </row>
    <row r="581" spans="2:5" x14ac:dyDescent="0.2">
      <c r="B581" s="283" t="s">
        <v>144</v>
      </c>
      <c r="C581" s="199">
        <v>3.4572139440000003E-2</v>
      </c>
      <c r="D581" s="199">
        <v>3.4572139440000003E-2</v>
      </c>
      <c r="E581" s="204">
        <f t="shared" si="9"/>
        <v>-3.3647071397781159</v>
      </c>
    </row>
    <row r="582" spans="2:5" x14ac:dyDescent="0.2">
      <c r="B582" s="283" t="s">
        <v>145</v>
      </c>
      <c r="C582" s="199">
        <v>0.54371508904999999</v>
      </c>
      <c r="D582" s="199">
        <v>0.54371508904999999</v>
      </c>
      <c r="E582" s="204">
        <f t="shared" si="9"/>
        <v>-0.6093299026863882</v>
      </c>
    </row>
    <row r="583" spans="2:5" x14ac:dyDescent="0.2">
      <c r="B583" s="283" t="s">
        <v>146</v>
      </c>
      <c r="C583" s="199">
        <v>0.58479623417000004</v>
      </c>
      <c r="D583" s="199">
        <v>0.58479623417000004</v>
      </c>
      <c r="E583" s="204">
        <f t="shared" si="9"/>
        <v>-0.53649181008508584</v>
      </c>
    </row>
    <row r="584" spans="2:5" x14ac:dyDescent="0.2">
      <c r="B584" s="283" t="s">
        <v>147</v>
      </c>
      <c r="C584" s="199">
        <v>0.16402260887</v>
      </c>
      <c r="D584" s="199">
        <v>0.16402260887</v>
      </c>
      <c r="E584" s="204">
        <f t="shared" si="9"/>
        <v>-1.8077510016961977</v>
      </c>
    </row>
    <row r="585" spans="2:5" x14ac:dyDescent="0.2">
      <c r="B585" s="283" t="s">
        <v>148</v>
      </c>
      <c r="C585" s="199">
        <v>3.8205912869999997E-2</v>
      </c>
      <c r="D585" s="199">
        <v>3.8205912869999997E-2</v>
      </c>
      <c r="E585" s="204">
        <f t="shared" si="9"/>
        <v>-3.2647649881751311</v>
      </c>
    </row>
    <row r="586" spans="2:5" x14ac:dyDescent="0.2">
      <c r="B586" s="283" t="s">
        <v>149</v>
      </c>
      <c r="C586" s="199">
        <v>0.11524913382</v>
      </c>
      <c r="D586" s="199">
        <v>0.11524913382</v>
      </c>
      <c r="E586" s="204">
        <f t="shared" si="9"/>
        <v>-2.1606591127952273</v>
      </c>
    </row>
    <row r="587" spans="2:5" x14ac:dyDescent="0.2">
      <c r="B587" s="283" t="s">
        <v>150</v>
      </c>
      <c r="C587" s="199">
        <v>0.12821079643</v>
      </c>
      <c r="D587" s="199">
        <v>0.12821079643</v>
      </c>
      <c r="E587" s="204">
        <f t="shared" si="9"/>
        <v>-2.0540795225188746</v>
      </c>
    </row>
    <row r="588" spans="2:5" x14ac:dyDescent="0.2">
      <c r="B588" s="283" t="s">
        <v>151</v>
      </c>
      <c r="C588" s="199">
        <v>0.49417006927000001</v>
      </c>
      <c r="D588" s="199">
        <v>0.49417006927000001</v>
      </c>
      <c r="E588" s="204">
        <f t="shared" si="9"/>
        <v>-0.70487555126412871</v>
      </c>
    </row>
    <row r="589" spans="2:5" x14ac:dyDescent="0.2">
      <c r="B589" s="283" t="s">
        <v>152</v>
      </c>
      <c r="C589" s="199">
        <v>6.8544670129999999E-2</v>
      </c>
      <c r="D589" s="199">
        <v>6.8544670129999999E-2</v>
      </c>
      <c r="E589" s="204">
        <f t="shared" si="9"/>
        <v>-2.6802696275648219</v>
      </c>
    </row>
    <row r="590" spans="2:5" x14ac:dyDescent="0.2">
      <c r="B590" s="283" t="s">
        <v>153</v>
      </c>
      <c r="C590" s="199">
        <v>1.2054302879999999E-2</v>
      </c>
      <c r="D590" s="199">
        <v>1.2054302879999999E-2</v>
      </c>
      <c r="E590" s="204">
        <f t="shared" si="9"/>
        <v>-4.4183335973081403</v>
      </c>
    </row>
    <row r="591" spans="2:5" x14ac:dyDescent="0.2">
      <c r="B591" s="283" t="s">
        <v>154</v>
      </c>
      <c r="C591" s="199">
        <v>0.26943093519</v>
      </c>
      <c r="D591" s="199">
        <v>0.26943093519</v>
      </c>
      <c r="E591" s="204">
        <f t="shared" si="9"/>
        <v>-1.3114431916428715</v>
      </c>
    </row>
    <row r="592" spans="2:5" x14ac:dyDescent="0.2">
      <c r="B592" s="283" t="s">
        <v>155</v>
      </c>
      <c r="C592" s="199">
        <v>3.1224444390000002E-2</v>
      </c>
      <c r="D592" s="199">
        <v>3.1224444390000002E-2</v>
      </c>
      <c r="E592" s="204">
        <f t="shared" si="9"/>
        <v>-3.4665540168838103</v>
      </c>
    </row>
    <row r="593" spans="2:5" x14ac:dyDescent="0.2">
      <c r="B593" s="283" t="s">
        <v>156</v>
      </c>
      <c r="C593" s="199">
        <v>0.40804602684000002</v>
      </c>
      <c r="D593" s="199">
        <v>0.40804602684000002</v>
      </c>
      <c r="E593" s="204">
        <f t="shared" si="9"/>
        <v>-0.89637530005829147</v>
      </c>
    </row>
    <row r="594" spans="2:5" x14ac:dyDescent="0.2">
      <c r="B594" s="283" t="s">
        <v>157</v>
      </c>
      <c r="C594" s="199">
        <v>1.9053109450000001E-2</v>
      </c>
      <c r="D594" s="199">
        <v>1.9053109450000001E-2</v>
      </c>
      <c r="E594" s="204">
        <f t="shared" si="9"/>
        <v>-3.9605249650075112</v>
      </c>
    </row>
    <row r="595" spans="2:5" x14ac:dyDescent="0.2">
      <c r="B595" s="283" t="s">
        <v>158</v>
      </c>
      <c r="C595" s="199">
        <v>0.17567813581</v>
      </c>
      <c r="D595" s="199">
        <v>0.17567813581</v>
      </c>
      <c r="E595" s="204">
        <f t="shared" si="9"/>
        <v>-1.7391017319991475</v>
      </c>
    </row>
    <row r="596" spans="2:5" x14ac:dyDescent="0.2">
      <c r="B596" s="283" t="s">
        <v>159</v>
      </c>
      <c r="C596" s="199">
        <v>2.0159857140000001E-2</v>
      </c>
      <c r="D596" s="199">
        <v>2.0159857140000001E-2</v>
      </c>
      <c r="E596" s="204">
        <f t="shared" si="9"/>
        <v>-3.904061922113601</v>
      </c>
    </row>
    <row r="597" spans="2:5" x14ac:dyDescent="0.2">
      <c r="B597" s="283" t="s">
        <v>160</v>
      </c>
      <c r="C597" s="199">
        <v>6.12323333E-3</v>
      </c>
      <c r="D597" s="199">
        <v>6.12323333E-3</v>
      </c>
      <c r="E597" s="204">
        <f t="shared" si="9"/>
        <v>-5.0956650000753534</v>
      </c>
    </row>
    <row r="598" spans="2:5" x14ac:dyDescent="0.2">
      <c r="B598" s="283" t="s">
        <v>161</v>
      </c>
      <c r="C598" s="199">
        <v>7.5218387699999998E-3</v>
      </c>
      <c r="D598" s="199">
        <v>7.5218387699999998E-3</v>
      </c>
      <c r="E598" s="204">
        <f t="shared" si="9"/>
        <v>-4.8899446536226341</v>
      </c>
    </row>
    <row r="599" spans="2:5" x14ac:dyDescent="0.2">
      <c r="B599" s="283" t="s">
        <v>162</v>
      </c>
      <c r="C599" s="199">
        <v>0.24642474261</v>
      </c>
      <c r="D599" s="199">
        <v>0.24642474261</v>
      </c>
      <c r="E599" s="204">
        <f t="shared" si="9"/>
        <v>-1.4006986359274769</v>
      </c>
    </row>
    <row r="600" spans="2:5" x14ac:dyDescent="0.2">
      <c r="B600" s="283" t="s">
        <v>163</v>
      </c>
      <c r="C600" s="199">
        <v>5.048561084E-2</v>
      </c>
      <c r="D600" s="199">
        <v>5.048561084E-2</v>
      </c>
      <c r="E600" s="204">
        <f t="shared" si="9"/>
        <v>-2.9860669171635745</v>
      </c>
    </row>
    <row r="601" spans="2:5" x14ac:dyDescent="0.2">
      <c r="B601" s="283" t="s">
        <v>164</v>
      </c>
      <c r="C601" s="199">
        <v>0.11961399646</v>
      </c>
      <c r="D601" s="199">
        <v>0.11961399646</v>
      </c>
      <c r="E601" s="204">
        <f t="shared" si="9"/>
        <v>-2.1234854170552357</v>
      </c>
    </row>
    <row r="602" spans="2:5" x14ac:dyDescent="0.2">
      <c r="B602" s="283" t="s">
        <v>165</v>
      </c>
      <c r="C602" s="199">
        <v>0.17680511127000001</v>
      </c>
      <c r="D602" s="199">
        <v>0.17680511127000001</v>
      </c>
      <c r="E602" s="204">
        <f t="shared" si="9"/>
        <v>-1.7327072192982869</v>
      </c>
    </row>
    <row r="603" spans="2:5" x14ac:dyDescent="0.2">
      <c r="B603" s="283" t="s">
        <v>166</v>
      </c>
      <c r="C603" s="199">
        <v>0.27933820533999998</v>
      </c>
      <c r="D603" s="199">
        <v>0.27933820533999998</v>
      </c>
      <c r="E603" s="204">
        <f t="shared" si="9"/>
        <v>-1.2753320257689533</v>
      </c>
    </row>
    <row r="604" spans="2:5" x14ac:dyDescent="0.2">
      <c r="B604" s="283" t="s">
        <v>167</v>
      </c>
      <c r="C604" s="199">
        <v>4.0491650269999999E-2</v>
      </c>
      <c r="D604" s="199">
        <v>4.0491650269999999E-2</v>
      </c>
      <c r="E604" s="204">
        <f t="shared" si="9"/>
        <v>-3.2066594922976499</v>
      </c>
    </row>
    <row r="605" spans="2:5" x14ac:dyDescent="0.2">
      <c r="B605" s="283" t="s">
        <v>168</v>
      </c>
      <c r="C605" s="199">
        <v>4.0949664660000003E-2</v>
      </c>
      <c r="D605" s="199">
        <v>4.0949664660000003E-2</v>
      </c>
      <c r="E605" s="204">
        <f t="shared" si="9"/>
        <v>-3.1954116577275777</v>
      </c>
    </row>
    <row r="606" spans="2:5" x14ac:dyDescent="0.2">
      <c r="B606" s="283" t="s">
        <v>169</v>
      </c>
      <c r="C606" s="199">
        <v>0.20865661635999999</v>
      </c>
      <c r="D606" s="199">
        <v>0.20865661635999999</v>
      </c>
      <c r="E606" s="204">
        <f t="shared" si="9"/>
        <v>-1.5670653621190362</v>
      </c>
    </row>
    <row r="607" spans="2:5" x14ac:dyDescent="0.2">
      <c r="B607" s="283" t="s">
        <v>170</v>
      </c>
      <c r="C607" s="199">
        <v>5.5785285169999997E-2</v>
      </c>
      <c r="D607" s="199">
        <v>5.5785285169999997E-2</v>
      </c>
      <c r="E607" s="204">
        <f t="shared" si="9"/>
        <v>-2.8862451510024036</v>
      </c>
    </row>
    <row r="608" spans="2:5" x14ac:dyDescent="0.2">
      <c r="B608" s="283" t="s">
        <v>171</v>
      </c>
      <c r="C608" s="199">
        <v>9.0272179029999997E-2</v>
      </c>
      <c r="D608" s="199">
        <v>9.0272179029999997E-2</v>
      </c>
      <c r="E608" s="204">
        <f t="shared" si="9"/>
        <v>-2.4049259609360529</v>
      </c>
    </row>
    <row r="609" spans="2:5" x14ac:dyDescent="0.2">
      <c r="B609" s="283" t="s">
        <v>172</v>
      </c>
      <c r="C609" s="199">
        <v>2.205693249E-2</v>
      </c>
      <c r="D609" s="199">
        <v>2.205693249E-2</v>
      </c>
      <c r="E609" s="204">
        <f t="shared" si="9"/>
        <v>-3.814128327862722</v>
      </c>
    </row>
    <row r="610" spans="2:5" x14ac:dyDescent="0.2">
      <c r="B610" s="283" t="s">
        <v>173</v>
      </c>
      <c r="C610" s="199">
        <v>3.1571206070000003E-2</v>
      </c>
      <c r="D610" s="199">
        <v>3.1571206070000003E-2</v>
      </c>
      <c r="E610" s="204">
        <f t="shared" si="9"/>
        <v>-3.4555097741010927</v>
      </c>
    </row>
    <row r="611" spans="2:5" x14ac:dyDescent="0.2">
      <c r="B611" s="283" t="s">
        <v>174</v>
      </c>
      <c r="C611" s="199">
        <v>4.2291921320000002E-2</v>
      </c>
      <c r="D611" s="199">
        <v>4.2291921320000002E-2</v>
      </c>
      <c r="E611" s="204">
        <f t="shared" si="9"/>
        <v>-3.1631591965127175</v>
      </c>
    </row>
    <row r="612" spans="2:5" x14ac:dyDescent="0.2">
      <c r="B612" s="283" t="s">
        <v>175</v>
      </c>
      <c r="C612" s="199">
        <v>1.5124126232899999</v>
      </c>
      <c r="D612" s="199">
        <v>1.5124126232899999</v>
      </c>
      <c r="E612" s="204">
        <f t="shared" si="9"/>
        <v>0.41370613952850471</v>
      </c>
    </row>
    <row r="613" spans="2:5" x14ac:dyDescent="0.2">
      <c r="B613" s="283" t="s">
        <v>176</v>
      </c>
      <c r="C613" s="199">
        <v>0.10093654551</v>
      </c>
      <c r="D613" s="199">
        <v>0.10093654551</v>
      </c>
      <c r="E613" s="204">
        <f t="shared" si="9"/>
        <v>-2.2932632218575502</v>
      </c>
    </row>
    <row r="614" spans="2:5" x14ac:dyDescent="0.2">
      <c r="B614" s="283" t="s">
        <v>177</v>
      </c>
      <c r="C614" s="199">
        <v>9.4232486399999996E-3</v>
      </c>
      <c r="D614" s="199">
        <v>9.4232486399999996E-3</v>
      </c>
      <c r="E614" s="204">
        <f t="shared" si="9"/>
        <v>-4.6645753836045216</v>
      </c>
    </row>
    <row r="615" spans="2:5" x14ac:dyDescent="0.2">
      <c r="B615" s="283" t="s">
        <v>178</v>
      </c>
      <c r="C615" s="199">
        <v>3.2302295279999997E-2</v>
      </c>
      <c r="D615" s="199">
        <v>3.2302295279999997E-2</v>
      </c>
      <c r="E615" s="204">
        <f t="shared" si="9"/>
        <v>-3.4326169899779511</v>
      </c>
    </row>
    <row r="616" spans="2:5" x14ac:dyDescent="0.2">
      <c r="B616" s="283" t="s">
        <v>179</v>
      </c>
      <c r="C616" s="199">
        <v>0.11505697006</v>
      </c>
      <c r="D616" s="199">
        <v>0.11505697006</v>
      </c>
      <c r="E616" s="204">
        <f t="shared" si="9"/>
        <v>-2.1623278814588205</v>
      </c>
    </row>
    <row r="617" spans="2:5" x14ac:dyDescent="0.2">
      <c r="B617" s="283" t="s">
        <v>180</v>
      </c>
      <c r="C617" s="199">
        <v>1.3066081217400001</v>
      </c>
      <c r="D617" s="199">
        <v>1.3066081217400001</v>
      </c>
      <c r="E617" s="204">
        <f t="shared" si="9"/>
        <v>0.26743455933968058</v>
      </c>
    </row>
    <row r="618" spans="2:5" x14ac:dyDescent="0.2">
      <c r="B618" s="283" t="s">
        <v>181</v>
      </c>
      <c r="C618" s="199">
        <v>0.15986435838999999</v>
      </c>
      <c r="D618" s="199">
        <v>0.15986435838999999</v>
      </c>
      <c r="E618" s="204">
        <f t="shared" si="9"/>
        <v>-1.8334295833625955</v>
      </c>
    </row>
    <row r="619" spans="2:5" x14ac:dyDescent="0.2">
      <c r="B619" s="283" t="s">
        <v>182</v>
      </c>
      <c r="C619" s="199">
        <v>8.6388448219999997E-2</v>
      </c>
      <c r="D619" s="199">
        <v>8.6388448219999997E-2</v>
      </c>
      <c r="E619" s="204">
        <f t="shared" si="9"/>
        <v>-2.448901313268331</v>
      </c>
    </row>
    <row r="620" spans="2:5" x14ac:dyDescent="0.2">
      <c r="B620" s="283" t="s">
        <v>183</v>
      </c>
      <c r="C620" s="199">
        <v>0.72864164781999996</v>
      </c>
      <c r="D620" s="199">
        <v>0.72864164781999996</v>
      </c>
      <c r="E620" s="204">
        <f t="shared" si="9"/>
        <v>-0.31657323460844117</v>
      </c>
    </row>
    <row r="621" spans="2:5" x14ac:dyDescent="0.2">
      <c r="B621" s="283" t="s">
        <v>184</v>
      </c>
      <c r="C621" s="199">
        <v>3.8312903291099998</v>
      </c>
      <c r="D621" s="199">
        <v>3.8312903291099998</v>
      </c>
      <c r="E621" s="204">
        <f t="shared" si="9"/>
        <v>1.3432016470052208</v>
      </c>
    </row>
    <row r="622" spans="2:5" x14ac:dyDescent="0.2">
      <c r="B622" s="283" t="s">
        <v>185</v>
      </c>
      <c r="C622" s="199">
        <v>0.19498409231</v>
      </c>
      <c r="D622" s="199">
        <v>0.19498409231</v>
      </c>
      <c r="E622" s="204">
        <f t="shared" si="9"/>
        <v>-1.6348373016434838</v>
      </c>
    </row>
    <row r="623" spans="2:5" x14ac:dyDescent="0.2">
      <c r="B623" s="283" t="s">
        <v>186</v>
      </c>
      <c r="C623" s="199">
        <v>0.12677173546000001</v>
      </c>
      <c r="D623" s="199">
        <v>0.12677173546000001</v>
      </c>
      <c r="E623" s="204">
        <f t="shared" si="9"/>
        <v>-2.0653671682932275</v>
      </c>
    </row>
    <row r="624" spans="2:5" x14ac:dyDescent="0.2">
      <c r="B624" s="283" t="s">
        <v>187</v>
      </c>
      <c r="C624" s="199">
        <v>3.673073089E-2</v>
      </c>
      <c r="D624" s="199">
        <v>3.673073089E-2</v>
      </c>
      <c r="E624" s="204">
        <f t="shared" si="9"/>
        <v>-3.3041415203558944</v>
      </c>
    </row>
    <row r="625" spans="2:5" x14ac:dyDescent="0.2">
      <c r="B625" s="283" t="s">
        <v>188</v>
      </c>
      <c r="C625" s="199">
        <v>0.46885791152</v>
      </c>
      <c r="D625" s="199">
        <v>0.46885791152</v>
      </c>
      <c r="E625" s="204">
        <f t="shared" si="9"/>
        <v>-0.75745551694939173</v>
      </c>
    </row>
    <row r="626" spans="2:5" x14ac:dyDescent="0.2">
      <c r="B626" s="283" t="s">
        <v>189</v>
      </c>
      <c r="C626" s="199">
        <v>7.5160594100000004E-3</v>
      </c>
      <c r="D626" s="199">
        <v>7.5160594100000004E-3</v>
      </c>
      <c r="E626" s="204">
        <f t="shared" si="9"/>
        <v>-4.8907132929916957</v>
      </c>
    </row>
    <row r="627" spans="2:5" x14ac:dyDescent="0.2">
      <c r="B627" s="283" t="s">
        <v>190</v>
      </c>
      <c r="C627" s="199">
        <v>7.3629063300000002E-3</v>
      </c>
      <c r="D627" s="199">
        <v>7.3629063300000002E-3</v>
      </c>
      <c r="E627" s="204">
        <f t="shared" si="9"/>
        <v>-4.9113005423931702</v>
      </c>
    </row>
    <row r="628" spans="2:5" x14ac:dyDescent="0.2">
      <c r="B628" s="283" t="s">
        <v>191</v>
      </c>
      <c r="C628" s="199">
        <v>9.1111631260000006E-2</v>
      </c>
      <c r="D628" s="199">
        <v>9.1111631260000006E-2</v>
      </c>
      <c r="E628" s="204">
        <f t="shared" si="9"/>
        <v>-2.3956698071251341</v>
      </c>
    </row>
    <row r="629" spans="2:5" x14ac:dyDescent="0.2">
      <c r="B629" s="283" t="s">
        <v>192</v>
      </c>
      <c r="C629" s="199">
        <v>0.70989773421000002</v>
      </c>
      <c r="D629" s="199">
        <v>0.70989773421000002</v>
      </c>
      <c r="E629" s="204">
        <f t="shared" si="9"/>
        <v>-0.3426343556449471</v>
      </c>
    </row>
    <row r="630" spans="2:5" x14ac:dyDescent="0.2">
      <c r="B630" s="283" t="s">
        <v>193</v>
      </c>
      <c r="C630" s="199">
        <v>5.395178279E-2</v>
      </c>
      <c r="D630" s="199">
        <v>5.395178279E-2</v>
      </c>
      <c r="E630" s="204">
        <f t="shared" si="9"/>
        <v>-2.9196645425969128</v>
      </c>
    </row>
    <row r="631" spans="2:5" x14ac:dyDescent="0.2">
      <c r="B631" s="283" t="s">
        <v>194</v>
      </c>
      <c r="C631" s="199">
        <v>0.49360658153999998</v>
      </c>
      <c r="D631" s="199">
        <v>0.49360658153999998</v>
      </c>
      <c r="E631" s="204">
        <f t="shared" si="9"/>
        <v>-0.70601647272782675</v>
      </c>
    </row>
    <row r="632" spans="2:5" x14ac:dyDescent="0.2">
      <c r="B632" s="283" t="s">
        <v>195</v>
      </c>
      <c r="C632" s="199">
        <v>5.735871629E-2</v>
      </c>
      <c r="D632" s="199">
        <v>5.735871629E-2</v>
      </c>
      <c r="E632" s="204">
        <f t="shared" si="9"/>
        <v>-2.858430462822656</v>
      </c>
    </row>
    <row r="633" spans="2:5" x14ac:dyDescent="0.2">
      <c r="B633" s="283" t="s">
        <v>196</v>
      </c>
      <c r="C633" s="199">
        <v>0.28516380154999998</v>
      </c>
      <c r="D633" s="199">
        <v>0.28516380154999998</v>
      </c>
      <c r="E633" s="204">
        <f t="shared" si="9"/>
        <v>-1.2546915215338721</v>
      </c>
    </row>
    <row r="634" spans="2:5" x14ac:dyDescent="0.2">
      <c r="B634" s="283" t="s">
        <v>197</v>
      </c>
      <c r="C634" s="199">
        <v>0.21808275467999999</v>
      </c>
      <c r="D634" s="199">
        <v>0.21808275467999999</v>
      </c>
      <c r="E634" s="204">
        <f t="shared" si="9"/>
        <v>-1.5228806796023195</v>
      </c>
    </row>
    <row r="635" spans="2:5" x14ac:dyDescent="0.2">
      <c r="B635" s="283" t="s">
        <v>198</v>
      </c>
      <c r="C635" s="199">
        <v>3.2221384220000003E-2</v>
      </c>
      <c r="D635" s="199">
        <v>3.2221384220000003E-2</v>
      </c>
      <c r="E635" s="204">
        <f t="shared" si="9"/>
        <v>-3.4351249406415407</v>
      </c>
    </row>
    <row r="636" spans="2:5" x14ac:dyDescent="0.2">
      <c r="B636" s="283" t="s">
        <v>199</v>
      </c>
      <c r="C636" s="199">
        <v>8.2399244100000001E-3</v>
      </c>
      <c r="D636" s="199">
        <v>8.2399244100000001E-3</v>
      </c>
      <c r="E636" s="204">
        <f t="shared" si="9"/>
        <v>-4.7987641086465231</v>
      </c>
    </row>
    <row r="637" spans="2:5" x14ac:dyDescent="0.2">
      <c r="B637" s="283" t="s">
        <v>200</v>
      </c>
      <c r="C637" s="199">
        <v>6.489355862E-2</v>
      </c>
      <c r="D637" s="199">
        <v>6.489355862E-2</v>
      </c>
      <c r="E637" s="204">
        <f t="shared" si="9"/>
        <v>-2.7350069110452417</v>
      </c>
    </row>
    <row r="638" spans="2:5" x14ac:dyDescent="0.2">
      <c r="B638" s="283" t="s">
        <v>201</v>
      </c>
      <c r="C638" s="199">
        <v>0.62989259057000002</v>
      </c>
      <c r="D638" s="199">
        <v>0.62989259057000002</v>
      </c>
      <c r="E638" s="204">
        <f t="shared" si="9"/>
        <v>-0.46220596529055852</v>
      </c>
    </row>
    <row r="639" spans="2:5" x14ac:dyDescent="0.2">
      <c r="B639" s="283" t="s">
        <v>202</v>
      </c>
      <c r="C639" s="199">
        <v>3.8243998855700001</v>
      </c>
      <c r="D639" s="199">
        <v>3.8243998855700001</v>
      </c>
      <c r="E639" s="204">
        <f t="shared" si="9"/>
        <v>1.3414015623081201</v>
      </c>
    </row>
    <row r="640" spans="2:5" x14ac:dyDescent="0.2">
      <c r="B640" s="283" t="s">
        <v>203</v>
      </c>
      <c r="C640" s="199">
        <v>0.73688879642000005</v>
      </c>
      <c r="D640" s="199">
        <v>0.73688879642000005</v>
      </c>
      <c r="E640" s="204">
        <f t="shared" si="9"/>
        <v>-0.30531828498875807</v>
      </c>
    </row>
    <row r="641" spans="2:5" x14ac:dyDescent="0.2">
      <c r="B641" s="283" t="s">
        <v>204</v>
      </c>
      <c r="C641" s="199">
        <v>0.31888348518999998</v>
      </c>
      <c r="D641" s="199">
        <v>0.31888348518999998</v>
      </c>
      <c r="E641" s="204">
        <f t="shared" si="9"/>
        <v>-1.1429294931054772</v>
      </c>
    </row>
    <row r="642" spans="2:5" x14ac:dyDescent="0.2">
      <c r="B642" s="283" t="s">
        <v>205</v>
      </c>
      <c r="C642" s="199">
        <v>4.347524556E-2</v>
      </c>
      <c r="D642" s="199">
        <v>4.347524556E-2</v>
      </c>
      <c r="E642" s="204">
        <f t="shared" ref="E642:E705" si="10">IF(D642=0,"",LN(D642))</f>
        <v>-3.1355635704541189</v>
      </c>
    </row>
    <row r="643" spans="2:5" x14ac:dyDescent="0.2">
      <c r="B643" s="283" t="s">
        <v>206</v>
      </c>
      <c r="C643" s="199">
        <v>0.10713346569</v>
      </c>
      <c r="D643" s="199">
        <v>0.10713346569</v>
      </c>
      <c r="E643" s="204">
        <f t="shared" si="10"/>
        <v>-2.2336798789088919</v>
      </c>
    </row>
    <row r="644" spans="2:5" x14ac:dyDescent="0.2">
      <c r="B644" s="283" t="s">
        <v>207</v>
      </c>
      <c r="C644" s="199">
        <v>0.27247954828999998</v>
      </c>
      <c r="D644" s="199">
        <v>0.27247954828999998</v>
      </c>
      <c r="E644" s="204">
        <f t="shared" si="10"/>
        <v>-1.3001917198421806</v>
      </c>
    </row>
    <row r="645" spans="2:5" x14ac:dyDescent="0.2">
      <c r="B645" s="283" t="s">
        <v>208</v>
      </c>
      <c r="C645" s="199">
        <v>0.98380189506000004</v>
      </c>
      <c r="D645" s="199">
        <v>0.98380189506000004</v>
      </c>
      <c r="E645" s="204">
        <f t="shared" si="10"/>
        <v>-1.6330728357251703E-2</v>
      </c>
    </row>
    <row r="646" spans="2:5" x14ac:dyDescent="0.2">
      <c r="B646" s="283" t="s">
        <v>209</v>
      </c>
      <c r="C646" s="199">
        <v>2.1305615520000001E-2</v>
      </c>
      <c r="D646" s="199">
        <v>2.1305615520000001E-2</v>
      </c>
      <c r="E646" s="204">
        <f t="shared" si="10"/>
        <v>-3.8487846015769072</v>
      </c>
    </row>
    <row r="647" spans="2:5" x14ac:dyDescent="0.2">
      <c r="B647" s="283" t="s">
        <v>210</v>
      </c>
      <c r="C647" s="199">
        <v>8.6834903899999996E-3</v>
      </c>
      <c r="D647" s="199">
        <v>8.6834903899999996E-3</v>
      </c>
      <c r="E647" s="204">
        <f t="shared" si="10"/>
        <v>-4.7463317124743263</v>
      </c>
    </row>
    <row r="648" spans="2:5" x14ac:dyDescent="0.2">
      <c r="B648" s="283" t="s">
        <v>211</v>
      </c>
      <c r="C648" s="199">
        <v>0.58840977983999998</v>
      </c>
      <c r="D648" s="199">
        <v>0.58840977983999998</v>
      </c>
      <c r="E648" s="204">
        <f t="shared" si="10"/>
        <v>-0.53033166931888387</v>
      </c>
    </row>
    <row r="649" spans="2:5" x14ac:dyDescent="0.2">
      <c r="B649" s="283" t="s">
        <v>212</v>
      </c>
      <c r="C649" s="199">
        <v>0.66357470835999999</v>
      </c>
      <c r="D649" s="199">
        <v>0.66357470835999999</v>
      </c>
      <c r="E649" s="204">
        <f t="shared" si="10"/>
        <v>-0.41011383417094044</v>
      </c>
    </row>
    <row r="650" spans="2:5" x14ac:dyDescent="0.2">
      <c r="B650" s="283" t="s">
        <v>213</v>
      </c>
      <c r="C650" s="199">
        <v>0.30978966014999998</v>
      </c>
      <c r="D650" s="199">
        <v>0.30978966014999998</v>
      </c>
      <c r="E650" s="204">
        <f t="shared" si="10"/>
        <v>-1.1718617274440257</v>
      </c>
    </row>
    <row r="651" spans="2:5" x14ac:dyDescent="0.2">
      <c r="B651" s="283" t="s">
        <v>214</v>
      </c>
      <c r="C651" s="199">
        <v>0.55551510003000004</v>
      </c>
      <c r="D651" s="199">
        <v>0.55551510003000004</v>
      </c>
      <c r="E651" s="204">
        <f t="shared" si="10"/>
        <v>-0.58785948749961991</v>
      </c>
    </row>
    <row r="652" spans="2:5" x14ac:dyDescent="0.2">
      <c r="B652" s="283" t="s">
        <v>215</v>
      </c>
      <c r="C652" s="199">
        <v>5.7852851689999998E-2</v>
      </c>
      <c r="D652" s="199">
        <v>5.7852851689999998E-2</v>
      </c>
      <c r="E652" s="204">
        <f t="shared" si="10"/>
        <v>-2.849852532002505</v>
      </c>
    </row>
    <row r="653" spans="2:5" x14ac:dyDescent="0.2">
      <c r="B653" s="283" t="s">
        <v>216</v>
      </c>
      <c r="C653" s="199">
        <v>1.7574633227300001</v>
      </c>
      <c r="D653" s="199">
        <v>1.7574633227300001</v>
      </c>
      <c r="E653" s="204">
        <f t="shared" si="10"/>
        <v>0.56387147548349981</v>
      </c>
    </row>
    <row r="654" spans="2:5" x14ac:dyDescent="0.2">
      <c r="B654" s="283" t="s">
        <v>217</v>
      </c>
      <c r="C654" s="199">
        <v>0.51326218940000001</v>
      </c>
      <c r="D654" s="199">
        <v>0.51326218940000001</v>
      </c>
      <c r="E654" s="204">
        <f t="shared" si="10"/>
        <v>-0.66696847392526337</v>
      </c>
    </row>
    <row r="655" spans="2:5" x14ac:dyDescent="0.2">
      <c r="B655" s="283" t="s">
        <v>218</v>
      </c>
      <c r="C655" s="199">
        <v>0.56075987042999997</v>
      </c>
      <c r="D655" s="199">
        <v>0.56075987042999997</v>
      </c>
      <c r="E655" s="204">
        <f t="shared" si="10"/>
        <v>-0.57846250354324535</v>
      </c>
    </row>
    <row r="656" spans="2:5" x14ac:dyDescent="0.2">
      <c r="B656" s="283" t="s">
        <v>219</v>
      </c>
      <c r="C656" s="199">
        <v>8.6892697490000004E-2</v>
      </c>
      <c r="D656" s="199">
        <v>8.6892697490000004E-2</v>
      </c>
      <c r="E656" s="204">
        <f t="shared" si="10"/>
        <v>-2.4430812837285685</v>
      </c>
    </row>
    <row r="657" spans="2:5" x14ac:dyDescent="0.2">
      <c r="B657" s="283" t="s">
        <v>220</v>
      </c>
      <c r="C657" s="199">
        <v>0.16367151266999999</v>
      </c>
      <c r="D657" s="199">
        <v>0.16367151266999999</v>
      </c>
      <c r="E657" s="204">
        <f t="shared" si="10"/>
        <v>-1.8098938313123933</v>
      </c>
    </row>
    <row r="658" spans="2:5" x14ac:dyDescent="0.2">
      <c r="B658" s="283" t="s">
        <v>221</v>
      </c>
      <c r="C658" s="199">
        <v>7.1716094659999993E-2</v>
      </c>
      <c r="D658" s="199">
        <v>7.1716094659999993E-2</v>
      </c>
      <c r="E658" s="204">
        <f t="shared" si="10"/>
        <v>-2.6350400843212203</v>
      </c>
    </row>
    <row r="659" spans="2:5" x14ac:dyDescent="0.2">
      <c r="B659" s="283" t="s">
        <v>222</v>
      </c>
      <c r="C659" s="199">
        <v>7.8830488499999993E-3</v>
      </c>
      <c r="D659" s="199">
        <v>7.8830488499999993E-3</v>
      </c>
      <c r="E659" s="204">
        <f t="shared" si="10"/>
        <v>-4.843040540044206</v>
      </c>
    </row>
    <row r="660" spans="2:5" x14ac:dyDescent="0.2">
      <c r="B660" s="283" t="s">
        <v>223</v>
      </c>
      <c r="C660" s="199">
        <v>1.8522853039999999E-2</v>
      </c>
      <c r="D660" s="199">
        <v>1.8522853039999999E-2</v>
      </c>
      <c r="E660" s="204">
        <f t="shared" si="10"/>
        <v>-3.9887500097930162</v>
      </c>
    </row>
    <row r="661" spans="2:5" x14ac:dyDescent="0.2">
      <c r="B661" s="283" t="s">
        <v>224</v>
      </c>
      <c r="C661" s="199">
        <v>1.9560248400000001E-2</v>
      </c>
      <c r="D661" s="199">
        <v>1.9560248400000001E-2</v>
      </c>
      <c r="E661" s="204">
        <f t="shared" si="10"/>
        <v>-3.934255915069599</v>
      </c>
    </row>
    <row r="662" spans="2:5" x14ac:dyDescent="0.2">
      <c r="B662" s="283" t="s">
        <v>225</v>
      </c>
      <c r="C662" s="199">
        <v>2.917277112E-2</v>
      </c>
      <c r="D662" s="199">
        <v>2.917277112E-2</v>
      </c>
      <c r="E662" s="204">
        <f t="shared" si="10"/>
        <v>-3.5345195006430776</v>
      </c>
    </row>
    <row r="663" spans="2:5" x14ac:dyDescent="0.2">
      <c r="B663" s="283" t="s">
        <v>226</v>
      </c>
      <c r="C663" s="199">
        <v>0.79109920563000002</v>
      </c>
      <c r="D663" s="199">
        <v>0.79109920563000002</v>
      </c>
      <c r="E663" s="204">
        <f t="shared" si="10"/>
        <v>-0.2343319010887755</v>
      </c>
    </row>
    <row r="664" spans="2:5" x14ac:dyDescent="0.2">
      <c r="B664" s="283" t="s">
        <v>227</v>
      </c>
      <c r="C664" s="199">
        <v>0.30366787166999998</v>
      </c>
      <c r="D664" s="199">
        <v>0.30366787166999998</v>
      </c>
      <c r="E664" s="204">
        <f t="shared" si="10"/>
        <v>-1.1918207022203351</v>
      </c>
    </row>
    <row r="665" spans="2:5" x14ac:dyDescent="0.2">
      <c r="B665" s="283" t="s">
        <v>228</v>
      </c>
      <c r="C665" s="199">
        <v>6.6733360496399996</v>
      </c>
      <c r="D665" s="199">
        <v>0.14908151501</v>
      </c>
      <c r="E665" s="204">
        <f t="shared" si="10"/>
        <v>-1.9032620420266873</v>
      </c>
    </row>
    <row r="666" spans="2:5" x14ac:dyDescent="0.2">
      <c r="B666" s="283" t="s">
        <v>229</v>
      </c>
      <c r="C666" s="199">
        <v>0.19326039780000001</v>
      </c>
      <c r="D666" s="199">
        <v>0.19326039780000001</v>
      </c>
      <c r="E666" s="204">
        <f t="shared" si="10"/>
        <v>-1.6437167880461261</v>
      </c>
    </row>
    <row r="667" spans="2:5" x14ac:dyDescent="0.2">
      <c r="B667" s="283" t="s">
        <v>230</v>
      </c>
      <c r="C667" s="199">
        <v>2.7943211999999999E-3</v>
      </c>
      <c r="D667" s="199">
        <v>2.7943211999999999E-3</v>
      </c>
      <c r="E667" s="204">
        <f t="shared" si="10"/>
        <v>-5.8801660641249125</v>
      </c>
    </row>
    <row r="668" spans="2:5" x14ac:dyDescent="0.2">
      <c r="B668" s="283" t="s">
        <v>231</v>
      </c>
      <c r="C668" s="199">
        <v>0.29751140702000001</v>
      </c>
      <c r="D668" s="199">
        <v>0.29751140702000001</v>
      </c>
      <c r="E668" s="204">
        <f t="shared" si="10"/>
        <v>-1.2123027118071539</v>
      </c>
    </row>
    <row r="669" spans="2:5" x14ac:dyDescent="0.2">
      <c r="B669" s="283" t="s">
        <v>232</v>
      </c>
      <c r="C669" s="199">
        <v>0.26976035878999999</v>
      </c>
      <c r="D669" s="199">
        <v>0.26976035878999999</v>
      </c>
      <c r="E669" s="204">
        <f t="shared" si="10"/>
        <v>-1.3102212741354267</v>
      </c>
    </row>
    <row r="670" spans="2:5" x14ac:dyDescent="0.2">
      <c r="B670" s="283" t="s">
        <v>233</v>
      </c>
      <c r="C670" s="199">
        <v>0.35159467028000002</v>
      </c>
      <c r="D670" s="199">
        <v>0.35159467028000002</v>
      </c>
      <c r="E670" s="204">
        <f t="shared" si="10"/>
        <v>-1.0452762717615462</v>
      </c>
    </row>
    <row r="671" spans="2:5" x14ac:dyDescent="0.2">
      <c r="B671" s="283" t="s">
        <v>234</v>
      </c>
      <c r="C671" s="199">
        <v>7.3812557979999999E-2</v>
      </c>
      <c r="D671" s="199">
        <v>7.3812557979999999E-2</v>
      </c>
      <c r="E671" s="204">
        <f t="shared" si="10"/>
        <v>-2.6062263995210544</v>
      </c>
    </row>
    <row r="672" spans="2:5" x14ac:dyDescent="0.2">
      <c r="B672" s="283" t="s">
        <v>235</v>
      </c>
      <c r="C672" s="199">
        <v>6.2327522189999998E-2</v>
      </c>
      <c r="D672" s="199">
        <v>6.2327522189999998E-2</v>
      </c>
      <c r="E672" s="204">
        <f t="shared" si="10"/>
        <v>-2.7753521820399532</v>
      </c>
    </row>
    <row r="673" spans="2:5" x14ac:dyDescent="0.2">
      <c r="B673" s="283" t="s">
        <v>236</v>
      </c>
      <c r="C673" s="199">
        <v>3.9512048530000003E-2</v>
      </c>
      <c r="D673" s="199">
        <v>3.9512048530000003E-2</v>
      </c>
      <c r="E673" s="204">
        <f t="shared" si="10"/>
        <v>-3.2311496275101073</v>
      </c>
    </row>
    <row r="674" spans="2:5" x14ac:dyDescent="0.2">
      <c r="B674" s="283" t="s">
        <v>237</v>
      </c>
      <c r="C674" s="199">
        <v>4.8727240159999997E-2</v>
      </c>
      <c r="D674" s="199">
        <v>4.8727240159999997E-2</v>
      </c>
      <c r="E674" s="204">
        <f t="shared" si="10"/>
        <v>-3.0215170590681382</v>
      </c>
    </row>
    <row r="675" spans="2:5" x14ac:dyDescent="0.2">
      <c r="B675" s="283" t="s">
        <v>238</v>
      </c>
      <c r="C675" s="199">
        <v>0.10192192661</v>
      </c>
      <c r="D675" s="199">
        <v>0.10192192661</v>
      </c>
      <c r="E675" s="204">
        <f t="shared" si="10"/>
        <v>-2.2835481841776057</v>
      </c>
    </row>
    <row r="676" spans="2:5" x14ac:dyDescent="0.2">
      <c r="B676" s="283" t="s">
        <v>239</v>
      </c>
      <c r="C676" s="199">
        <v>0.12454379167</v>
      </c>
      <c r="D676" s="199">
        <v>0.12454379167</v>
      </c>
      <c r="E676" s="204">
        <f t="shared" si="10"/>
        <v>-2.0830978846022141</v>
      </c>
    </row>
    <row r="677" spans="2:5" x14ac:dyDescent="0.2">
      <c r="B677" s="283" t="s">
        <v>240</v>
      </c>
      <c r="C677" s="199">
        <v>8.8081801089999995E-2</v>
      </c>
      <c r="D677" s="199">
        <v>8.8081801089999995E-2</v>
      </c>
      <c r="E677" s="204">
        <f t="shared" si="10"/>
        <v>-2.4294893384343612</v>
      </c>
    </row>
    <row r="678" spans="2:5" x14ac:dyDescent="0.2">
      <c r="B678" s="283" t="s">
        <v>241</v>
      </c>
      <c r="C678" s="199">
        <v>2.9380828130000002E-2</v>
      </c>
      <c r="D678" s="199">
        <v>2.9380828130000002E-2</v>
      </c>
      <c r="E678" s="204">
        <f t="shared" si="10"/>
        <v>-3.5274129217718371</v>
      </c>
    </row>
    <row r="679" spans="2:5" x14ac:dyDescent="0.2">
      <c r="B679" s="283" t="s">
        <v>242</v>
      </c>
      <c r="C679" s="199">
        <v>0.24856744082000001</v>
      </c>
      <c r="D679" s="199">
        <v>0.24856744082000001</v>
      </c>
      <c r="E679" s="204">
        <f t="shared" si="10"/>
        <v>-1.3920410786357216</v>
      </c>
    </row>
    <row r="680" spans="2:5" x14ac:dyDescent="0.2">
      <c r="B680" s="283" t="s">
        <v>243</v>
      </c>
      <c r="C680" s="199">
        <v>7.3208614719999995E-2</v>
      </c>
      <c r="D680" s="199">
        <v>7.3208614719999995E-2</v>
      </c>
      <c r="E680" s="204">
        <f t="shared" si="10"/>
        <v>-2.6144421775077999</v>
      </c>
    </row>
    <row r="681" spans="2:5" x14ac:dyDescent="0.2">
      <c r="B681" s="283" t="s">
        <v>244</v>
      </c>
      <c r="C681" s="199">
        <v>1.7809101920000001E-2</v>
      </c>
      <c r="D681" s="199">
        <v>1.7809101920000001E-2</v>
      </c>
      <c r="E681" s="204">
        <f t="shared" si="10"/>
        <v>-4.0280456085555736</v>
      </c>
    </row>
    <row r="682" spans="2:5" x14ac:dyDescent="0.2">
      <c r="B682" s="283" t="s">
        <v>245</v>
      </c>
      <c r="C682" s="199">
        <v>0.55203303482999999</v>
      </c>
      <c r="D682" s="199">
        <v>0.55203303482999999</v>
      </c>
      <c r="E682" s="204">
        <f t="shared" si="10"/>
        <v>-0.59414738878920292</v>
      </c>
    </row>
    <row r="683" spans="2:5" x14ac:dyDescent="0.2">
      <c r="B683" s="283" t="s">
        <v>246</v>
      </c>
      <c r="C683" s="199">
        <v>0.19560970818000001</v>
      </c>
      <c r="D683" s="199">
        <v>0.19560970818000001</v>
      </c>
      <c r="E683" s="204">
        <f t="shared" si="10"/>
        <v>-1.6316338897910019</v>
      </c>
    </row>
    <row r="684" spans="2:5" x14ac:dyDescent="0.2">
      <c r="B684" s="283" t="s">
        <v>247</v>
      </c>
      <c r="C684" s="199">
        <v>6.2200376240000001E-2</v>
      </c>
      <c r="D684" s="199">
        <v>6.2200376240000001E-2</v>
      </c>
      <c r="E684" s="204">
        <f t="shared" si="10"/>
        <v>-2.7773942303806995</v>
      </c>
    </row>
    <row r="685" spans="2:5" x14ac:dyDescent="0.2">
      <c r="B685" s="283" t="s">
        <v>248</v>
      </c>
      <c r="C685" s="199">
        <v>0.22567683546</v>
      </c>
      <c r="D685" s="199">
        <v>0.22567683546</v>
      </c>
      <c r="E685" s="204">
        <f t="shared" si="10"/>
        <v>-1.488651234630594</v>
      </c>
    </row>
    <row r="686" spans="2:5" x14ac:dyDescent="0.2">
      <c r="B686" s="283" t="s">
        <v>249</v>
      </c>
      <c r="C686" s="199">
        <v>0.91874940401000005</v>
      </c>
      <c r="D686" s="199">
        <v>0.91874940401000005</v>
      </c>
      <c r="E686" s="204">
        <f t="shared" si="10"/>
        <v>-8.4741877151899611E-2</v>
      </c>
    </row>
    <row r="687" spans="2:5" x14ac:dyDescent="0.2">
      <c r="B687" s="283" t="s">
        <v>250</v>
      </c>
      <c r="C687" s="199">
        <v>3.5863436581700001</v>
      </c>
      <c r="D687" s="199">
        <v>3.5863436581700001</v>
      </c>
      <c r="E687" s="204">
        <f t="shared" si="10"/>
        <v>1.2771332038790109</v>
      </c>
    </row>
    <row r="688" spans="2:5" x14ac:dyDescent="0.2">
      <c r="B688" s="283" t="s">
        <v>251</v>
      </c>
      <c r="C688" s="199">
        <v>0.32666972973000002</v>
      </c>
      <c r="D688" s="199">
        <v>0.32666972973000002</v>
      </c>
      <c r="E688" s="204">
        <f t="shared" si="10"/>
        <v>-1.1188056193051006</v>
      </c>
    </row>
    <row r="689" spans="2:5" x14ac:dyDescent="0.2">
      <c r="B689" s="283" t="s">
        <v>252</v>
      </c>
      <c r="C689" s="199">
        <v>0.24896043739000001</v>
      </c>
      <c r="D689" s="199">
        <v>0.24896043739000001</v>
      </c>
      <c r="E689" s="204">
        <f t="shared" si="10"/>
        <v>-1.3904612811250803</v>
      </c>
    </row>
    <row r="690" spans="2:5" x14ac:dyDescent="0.2">
      <c r="B690" s="283" t="s">
        <v>253</v>
      </c>
      <c r="C690" s="199">
        <v>0.94546450171999996</v>
      </c>
      <c r="D690" s="199">
        <v>0.94546450171999996</v>
      </c>
      <c r="E690" s="204">
        <f t="shared" si="10"/>
        <v>-5.6078936041106059E-2</v>
      </c>
    </row>
    <row r="691" spans="2:5" x14ac:dyDescent="0.2">
      <c r="B691" s="283" t="s">
        <v>254</v>
      </c>
      <c r="C691" s="199">
        <v>0.48055389398999998</v>
      </c>
      <c r="D691" s="199">
        <v>0.48055389398999998</v>
      </c>
      <c r="E691" s="204">
        <f t="shared" si="10"/>
        <v>-0.73281589455141782</v>
      </c>
    </row>
    <row r="692" spans="2:5" x14ac:dyDescent="0.2">
      <c r="B692" s="283" t="s">
        <v>255</v>
      </c>
      <c r="C692" s="199">
        <v>0.10462088835</v>
      </c>
      <c r="D692" s="199">
        <v>0.10462088835</v>
      </c>
      <c r="E692" s="204">
        <f t="shared" si="10"/>
        <v>-2.2574120498694517</v>
      </c>
    </row>
    <row r="693" spans="2:5" x14ac:dyDescent="0.2">
      <c r="B693" s="283" t="s">
        <v>256</v>
      </c>
      <c r="C693" s="199">
        <v>2.4056591509999999E-2</v>
      </c>
      <c r="D693" s="199">
        <v>2.4056591509999999E-2</v>
      </c>
      <c r="E693" s="204">
        <f t="shared" si="10"/>
        <v>-3.7273462447222543</v>
      </c>
    </row>
    <row r="694" spans="2:5" x14ac:dyDescent="0.2">
      <c r="B694" s="283" t="s">
        <v>257</v>
      </c>
      <c r="C694" s="199">
        <v>0.10672457587</v>
      </c>
      <c r="D694" s="199">
        <v>0.10672457587</v>
      </c>
      <c r="E694" s="204">
        <f t="shared" si="10"/>
        <v>-2.2375038203914519</v>
      </c>
    </row>
    <row r="695" spans="2:5" x14ac:dyDescent="0.2">
      <c r="B695" s="283" t="s">
        <v>258</v>
      </c>
      <c r="C695" s="199">
        <v>0.12543092363</v>
      </c>
      <c r="D695" s="199">
        <v>0.12543092363</v>
      </c>
      <c r="E695" s="204">
        <f t="shared" si="10"/>
        <v>-2.0760000812638242</v>
      </c>
    </row>
    <row r="696" spans="2:5" x14ac:dyDescent="0.2">
      <c r="B696" s="283" t="s">
        <v>259</v>
      </c>
      <c r="C696" s="199">
        <v>0.53560086574999999</v>
      </c>
      <c r="D696" s="199">
        <v>0.53560086574999999</v>
      </c>
      <c r="E696" s="204">
        <f t="shared" si="10"/>
        <v>-0.62436604875492485</v>
      </c>
    </row>
    <row r="697" spans="2:5" x14ac:dyDescent="0.2">
      <c r="B697" s="283" t="s">
        <v>260</v>
      </c>
      <c r="C697" s="199">
        <v>2.1754570752400002</v>
      </c>
      <c r="D697" s="199">
        <v>0.70496504932000004</v>
      </c>
      <c r="E697" s="204">
        <f t="shared" si="10"/>
        <v>-0.34960705283139482</v>
      </c>
    </row>
    <row r="698" spans="2:5" x14ac:dyDescent="0.2">
      <c r="B698" s="283" t="s">
        <v>261</v>
      </c>
      <c r="C698" s="199">
        <v>0.35312764587000001</v>
      </c>
      <c r="D698" s="199">
        <v>0.35312764587000001</v>
      </c>
      <c r="E698" s="204">
        <f t="shared" si="10"/>
        <v>-1.0409256843802985</v>
      </c>
    </row>
    <row r="699" spans="2:5" x14ac:dyDescent="0.2">
      <c r="B699" s="283" t="s">
        <v>262</v>
      </c>
      <c r="C699" s="199">
        <v>2.9838120089400002</v>
      </c>
      <c r="D699" s="199">
        <v>2.9838120089400002</v>
      </c>
      <c r="E699" s="204">
        <f t="shared" si="10"/>
        <v>1.0932016806719644</v>
      </c>
    </row>
    <row r="700" spans="2:5" x14ac:dyDescent="0.2">
      <c r="B700" s="283" t="s">
        <v>263</v>
      </c>
      <c r="C700" s="199">
        <v>7.0837631740000004E-2</v>
      </c>
      <c r="D700" s="199">
        <v>7.0837631740000004E-2</v>
      </c>
      <c r="E700" s="204">
        <f t="shared" si="10"/>
        <v>-2.6473648977387021</v>
      </c>
    </row>
    <row r="701" spans="2:5" x14ac:dyDescent="0.2">
      <c r="B701" s="283" t="s">
        <v>264</v>
      </c>
      <c r="C701" s="199">
        <v>0.27081942674999998</v>
      </c>
      <c r="D701" s="199">
        <v>0.27081942674999998</v>
      </c>
      <c r="E701" s="204">
        <f t="shared" si="10"/>
        <v>-1.3063030021492916</v>
      </c>
    </row>
    <row r="702" spans="2:5" x14ac:dyDescent="0.2">
      <c r="B702" s="283" t="s">
        <v>265</v>
      </c>
      <c r="C702" s="199">
        <v>1.21813621377</v>
      </c>
      <c r="D702" s="199">
        <v>1.21813621377</v>
      </c>
      <c r="E702" s="204">
        <f t="shared" si="10"/>
        <v>0.19732199700027081</v>
      </c>
    </row>
    <row r="703" spans="2:5" x14ac:dyDescent="0.2">
      <c r="B703" s="283" t="s">
        <v>266</v>
      </c>
      <c r="C703" s="199">
        <v>0.18259747615999999</v>
      </c>
      <c r="D703" s="199">
        <v>0.18259747615999999</v>
      </c>
      <c r="E703" s="204">
        <f t="shared" si="10"/>
        <v>-1.7004711326035364</v>
      </c>
    </row>
    <row r="704" spans="2:5" x14ac:dyDescent="0.2">
      <c r="B704" s="283" t="s">
        <v>267</v>
      </c>
      <c r="C704" s="199">
        <v>0.22813161917999999</v>
      </c>
      <c r="D704" s="199">
        <v>0.22813161917999999</v>
      </c>
      <c r="E704" s="204">
        <f t="shared" si="10"/>
        <v>-1.4778325394827634</v>
      </c>
    </row>
    <row r="705" spans="2:5" x14ac:dyDescent="0.2">
      <c r="B705" s="283" t="s">
        <v>268</v>
      </c>
      <c r="C705" s="199">
        <v>9.4725176930000002E-2</v>
      </c>
      <c r="D705" s="199">
        <v>9.4725176930000002E-2</v>
      </c>
      <c r="E705" s="204">
        <f t="shared" si="10"/>
        <v>-2.3567754542512942</v>
      </c>
    </row>
    <row r="706" spans="2:5" x14ac:dyDescent="0.2">
      <c r="B706" s="283" t="s">
        <v>269</v>
      </c>
      <c r="C706" s="199">
        <v>0.66223534137999995</v>
      </c>
      <c r="D706" s="199">
        <v>0.66223534137999995</v>
      </c>
      <c r="E706" s="204">
        <f t="shared" ref="E706:E769" si="11">IF(D706=0,"",LN(D706))</f>
        <v>-0.4121342856464677</v>
      </c>
    </row>
    <row r="707" spans="2:5" x14ac:dyDescent="0.2">
      <c r="B707" s="283" t="s">
        <v>270</v>
      </c>
      <c r="C707" s="199">
        <v>0.10356759975</v>
      </c>
      <c r="D707" s="199">
        <v>0.10356759975</v>
      </c>
      <c r="E707" s="204">
        <f t="shared" si="11"/>
        <v>-2.2675307417971409</v>
      </c>
    </row>
    <row r="708" spans="2:5" x14ac:dyDescent="0.2">
      <c r="B708" s="283" t="s">
        <v>271</v>
      </c>
      <c r="C708" s="199">
        <v>2.0313775974700001</v>
      </c>
      <c r="D708" s="199">
        <v>2.0313775974700001</v>
      </c>
      <c r="E708" s="204">
        <f t="shared" si="11"/>
        <v>0.70871418233899197</v>
      </c>
    </row>
    <row r="709" spans="2:5" x14ac:dyDescent="0.2">
      <c r="B709" s="283" t="s">
        <v>272</v>
      </c>
      <c r="C709" s="199">
        <v>0.86830713837999995</v>
      </c>
      <c r="D709" s="199">
        <v>0.86830713837999995</v>
      </c>
      <c r="E709" s="204">
        <f t="shared" si="11"/>
        <v>-0.14120978085063207</v>
      </c>
    </row>
    <row r="710" spans="2:5" x14ac:dyDescent="0.2">
      <c r="B710" s="283" t="s">
        <v>273</v>
      </c>
      <c r="C710" s="199">
        <v>2.7725691283899998</v>
      </c>
      <c r="D710" s="199">
        <v>2.7725691283899998</v>
      </c>
      <c r="E710" s="204">
        <f t="shared" si="11"/>
        <v>1.0197743735257772</v>
      </c>
    </row>
    <row r="711" spans="2:5" x14ac:dyDescent="0.2">
      <c r="B711" s="283" t="s">
        <v>274</v>
      </c>
      <c r="C711" s="199">
        <v>4.5537032710000001E-2</v>
      </c>
      <c r="D711" s="199">
        <v>4.5537032710000001E-2</v>
      </c>
      <c r="E711" s="204">
        <f t="shared" si="11"/>
        <v>-3.0892293783525901</v>
      </c>
    </row>
    <row r="712" spans="2:5" x14ac:dyDescent="0.2">
      <c r="B712" s="283" t="s">
        <v>275</v>
      </c>
      <c r="C712" s="199">
        <v>0.21105794099</v>
      </c>
      <c r="D712" s="199">
        <v>0.21105794099</v>
      </c>
      <c r="E712" s="204">
        <f t="shared" si="11"/>
        <v>-1.5556225813539162</v>
      </c>
    </row>
    <row r="713" spans="2:5" x14ac:dyDescent="0.2">
      <c r="B713" s="283" t="s">
        <v>276</v>
      </c>
      <c r="C713" s="199">
        <v>0.63866132653999996</v>
      </c>
      <c r="D713" s="199">
        <v>0.63866132653999996</v>
      </c>
      <c r="E713" s="204">
        <f t="shared" si="11"/>
        <v>-0.44838097052182951</v>
      </c>
    </row>
    <row r="714" spans="2:5" x14ac:dyDescent="0.2">
      <c r="B714" s="283" t="s">
        <v>277</v>
      </c>
      <c r="C714" s="199">
        <v>2.4278230012900002</v>
      </c>
      <c r="D714" s="199">
        <v>2.16700909383</v>
      </c>
      <c r="E714" s="204">
        <f t="shared" si="11"/>
        <v>0.77334791905210798</v>
      </c>
    </row>
    <row r="715" spans="2:5" x14ac:dyDescent="0.2">
      <c r="B715" s="283" t="s">
        <v>278</v>
      </c>
      <c r="C715" s="199">
        <v>0.87169528896000004</v>
      </c>
      <c r="D715" s="199">
        <v>0.87169528896000004</v>
      </c>
      <c r="E715" s="204">
        <f t="shared" si="11"/>
        <v>-0.13731535540733958</v>
      </c>
    </row>
    <row r="716" spans="2:5" x14ac:dyDescent="0.2">
      <c r="B716" s="283" t="s">
        <v>279</v>
      </c>
      <c r="C716" s="199">
        <v>0.79777725763999996</v>
      </c>
      <c r="D716" s="199">
        <v>0.79777725763999996</v>
      </c>
      <c r="E716" s="204">
        <f t="shared" si="11"/>
        <v>-0.22592584625958606</v>
      </c>
    </row>
    <row r="717" spans="2:5" x14ac:dyDescent="0.2">
      <c r="B717" s="283" t="s">
        <v>280</v>
      </c>
      <c r="C717" s="199">
        <v>7.8751022229999995E-2</v>
      </c>
      <c r="D717" s="199">
        <v>7.8751022229999995E-2</v>
      </c>
      <c r="E717" s="204">
        <f t="shared" si="11"/>
        <v>-2.5414640206622305</v>
      </c>
    </row>
    <row r="718" spans="2:5" x14ac:dyDescent="0.2">
      <c r="B718" s="283" t="s">
        <v>281</v>
      </c>
      <c r="C718" s="199">
        <v>0.86776676809999997</v>
      </c>
      <c r="D718" s="199">
        <v>0.86776676809999997</v>
      </c>
      <c r="E718" s="204">
        <f t="shared" si="11"/>
        <v>-0.14183230077381492</v>
      </c>
    </row>
    <row r="719" spans="2:5" x14ac:dyDescent="0.2">
      <c r="B719" s="283" t="s">
        <v>282</v>
      </c>
      <c r="C719" s="199">
        <v>0.12163099356</v>
      </c>
      <c r="D719" s="199">
        <v>0.12163099356</v>
      </c>
      <c r="E719" s="204">
        <f t="shared" si="11"/>
        <v>-2.106763460676778</v>
      </c>
    </row>
    <row r="720" spans="2:5" x14ac:dyDescent="0.2">
      <c r="B720" s="283" t="s">
        <v>283</v>
      </c>
      <c r="C720" s="199">
        <v>0.23436899488999999</v>
      </c>
      <c r="D720" s="199">
        <v>0.23436899488999999</v>
      </c>
      <c r="E720" s="204">
        <f t="shared" si="11"/>
        <v>-1.4508585043883726</v>
      </c>
    </row>
    <row r="721" spans="2:5" x14ac:dyDescent="0.2">
      <c r="B721" s="283" t="s">
        <v>284</v>
      </c>
      <c r="C721" s="199">
        <v>0.12527343603999999</v>
      </c>
      <c r="D721" s="199">
        <v>0.12527343603999999</v>
      </c>
      <c r="E721" s="204">
        <f t="shared" si="11"/>
        <v>-2.0772564424290048</v>
      </c>
    </row>
    <row r="722" spans="2:5" x14ac:dyDescent="0.2">
      <c r="B722" s="283" t="s">
        <v>285</v>
      </c>
      <c r="C722" s="199">
        <v>5.6870360260000002E-2</v>
      </c>
      <c r="D722" s="199">
        <v>5.6870360260000002E-2</v>
      </c>
      <c r="E722" s="204">
        <f t="shared" si="11"/>
        <v>-2.8669809828848298</v>
      </c>
    </row>
    <row r="723" spans="2:5" x14ac:dyDescent="0.2">
      <c r="B723" s="283" t="s">
        <v>286</v>
      </c>
      <c r="C723" s="199">
        <v>2.773371015E-2</v>
      </c>
      <c r="D723" s="199">
        <v>2.773371015E-2</v>
      </c>
      <c r="E723" s="204">
        <f t="shared" si="11"/>
        <v>-3.5851066327759651</v>
      </c>
    </row>
    <row r="724" spans="2:5" x14ac:dyDescent="0.2">
      <c r="B724" s="283" t="s">
        <v>287</v>
      </c>
      <c r="C724" s="199">
        <v>7.8459164479999996E-2</v>
      </c>
      <c r="D724" s="199">
        <v>7.8459164479999996E-2</v>
      </c>
      <c r="E724" s="204">
        <f t="shared" si="11"/>
        <v>-2.545176987250549</v>
      </c>
    </row>
    <row r="725" spans="2:5" x14ac:dyDescent="0.2">
      <c r="B725" s="283" t="s">
        <v>288</v>
      </c>
      <c r="C725" s="199">
        <v>0.52959321965999995</v>
      </c>
      <c r="D725" s="199">
        <v>0.52959321965999995</v>
      </c>
      <c r="E725" s="204">
        <f t="shared" si="11"/>
        <v>-0.6356460771980923</v>
      </c>
    </row>
    <row r="726" spans="2:5" x14ac:dyDescent="0.2">
      <c r="B726" s="283" t="s">
        <v>289</v>
      </c>
      <c r="C726" s="199">
        <v>0.74431961024000004</v>
      </c>
      <c r="D726" s="199">
        <v>0.74431961024000004</v>
      </c>
      <c r="E726" s="204">
        <f t="shared" si="11"/>
        <v>-0.29528475273777294</v>
      </c>
    </row>
    <row r="727" spans="2:5" x14ac:dyDescent="0.2">
      <c r="B727" s="283" t="s">
        <v>290</v>
      </c>
      <c r="C727" s="199">
        <v>0.38509907270999999</v>
      </c>
      <c r="D727" s="199">
        <v>0.38509907270999999</v>
      </c>
      <c r="E727" s="204">
        <f t="shared" si="11"/>
        <v>-0.95425464608419364</v>
      </c>
    </row>
    <row r="728" spans="2:5" x14ac:dyDescent="0.2">
      <c r="B728" s="283" t="s">
        <v>291</v>
      </c>
      <c r="C728" s="199">
        <v>2.2842622211900001</v>
      </c>
      <c r="D728" s="199">
        <v>2.2842622211900001</v>
      </c>
      <c r="E728" s="204">
        <f t="shared" si="11"/>
        <v>0.82604309308037638</v>
      </c>
    </row>
    <row r="729" spans="2:5" x14ac:dyDescent="0.2">
      <c r="B729" s="283" t="s">
        <v>292</v>
      </c>
      <c r="C729" s="199">
        <v>3.0702857029999999E-2</v>
      </c>
      <c r="D729" s="199">
        <v>3.0702857029999999E-2</v>
      </c>
      <c r="E729" s="204">
        <f t="shared" si="11"/>
        <v>-3.4833995658526162</v>
      </c>
    </row>
    <row r="730" spans="2:5" x14ac:dyDescent="0.2">
      <c r="B730" s="283" t="s">
        <v>293</v>
      </c>
      <c r="C730" s="199">
        <v>3.5936068709999998E-2</v>
      </c>
      <c r="D730" s="199">
        <v>3.5936068709999998E-2</v>
      </c>
      <c r="E730" s="204">
        <f t="shared" si="11"/>
        <v>-3.3260137884176917</v>
      </c>
    </row>
    <row r="731" spans="2:5" x14ac:dyDescent="0.2">
      <c r="B731" s="283" t="s">
        <v>294</v>
      </c>
      <c r="C731" s="199">
        <v>4.0324048789999997E-2</v>
      </c>
      <c r="D731" s="199">
        <v>4.0324048789999997E-2</v>
      </c>
      <c r="E731" s="204">
        <f t="shared" si="11"/>
        <v>-3.2108072438417641</v>
      </c>
    </row>
    <row r="732" spans="2:5" x14ac:dyDescent="0.2">
      <c r="B732" s="283" t="s">
        <v>295</v>
      </c>
      <c r="C732" s="199">
        <v>5.8338318040000003E-2</v>
      </c>
      <c r="D732" s="199">
        <v>5.8338318040000003E-2</v>
      </c>
      <c r="E732" s="204">
        <f t="shared" si="11"/>
        <v>-2.841496145263271</v>
      </c>
    </row>
    <row r="733" spans="2:5" x14ac:dyDescent="0.2">
      <c r="B733" s="283" t="s">
        <v>296</v>
      </c>
      <c r="C733" s="199">
        <v>1.9233714490000001E-2</v>
      </c>
      <c r="D733" s="199">
        <v>1.9233714490000001E-2</v>
      </c>
      <c r="E733" s="204">
        <f t="shared" si="11"/>
        <v>-3.9510905768282241</v>
      </c>
    </row>
    <row r="734" spans="2:5" x14ac:dyDescent="0.2">
      <c r="B734" s="283" t="s">
        <v>297</v>
      </c>
      <c r="C734" s="199">
        <v>0.27837305200000001</v>
      </c>
      <c r="D734" s="199">
        <v>0.27837305200000001</v>
      </c>
      <c r="E734" s="204">
        <f t="shared" si="11"/>
        <v>-1.2787931511839168</v>
      </c>
    </row>
    <row r="735" spans="2:5" x14ac:dyDescent="0.2">
      <c r="B735" s="283" t="s">
        <v>298</v>
      </c>
      <c r="C735" s="199">
        <v>0.27226282223999998</v>
      </c>
      <c r="D735" s="199">
        <v>0.27226282223999998</v>
      </c>
      <c r="E735" s="204">
        <f t="shared" si="11"/>
        <v>-1.3009874209778347</v>
      </c>
    </row>
    <row r="736" spans="2:5" x14ac:dyDescent="0.2">
      <c r="B736" s="283" t="s">
        <v>299</v>
      </c>
      <c r="C736" s="199">
        <v>0.37092374422000002</v>
      </c>
      <c r="D736" s="199">
        <v>0.37092374422000002</v>
      </c>
      <c r="E736" s="204">
        <f t="shared" si="11"/>
        <v>-0.99175877868717022</v>
      </c>
    </row>
    <row r="737" spans="2:5" x14ac:dyDescent="0.2">
      <c r="B737" s="283" t="s">
        <v>300</v>
      </c>
      <c r="C737" s="199">
        <v>0.11930769031000001</v>
      </c>
      <c r="D737" s="199">
        <v>0.11930769031000001</v>
      </c>
      <c r="E737" s="204">
        <f t="shared" si="11"/>
        <v>-2.1260494900111713</v>
      </c>
    </row>
    <row r="738" spans="2:5" x14ac:dyDescent="0.2">
      <c r="B738" s="283" t="s">
        <v>301</v>
      </c>
      <c r="C738" s="199">
        <v>4.6497851530000002E-2</v>
      </c>
      <c r="D738" s="199">
        <v>4.6497851530000002E-2</v>
      </c>
      <c r="E738" s="204">
        <f t="shared" si="11"/>
        <v>-3.0683491711121622</v>
      </c>
    </row>
    <row r="739" spans="2:5" x14ac:dyDescent="0.2">
      <c r="B739" s="283" t="s">
        <v>302</v>
      </c>
      <c r="C739" s="199">
        <v>0.12590338642000001</v>
      </c>
      <c r="D739" s="199">
        <v>0.12590338642000001</v>
      </c>
      <c r="E739" s="204">
        <f t="shared" si="11"/>
        <v>-2.0722404405969876</v>
      </c>
    </row>
    <row r="740" spans="2:5" x14ac:dyDescent="0.2">
      <c r="B740" s="283" t="s">
        <v>303</v>
      </c>
      <c r="C740" s="199">
        <v>1.2094411646600001</v>
      </c>
      <c r="D740" s="199">
        <v>1.2094411646600001</v>
      </c>
      <c r="E740" s="204">
        <f t="shared" si="11"/>
        <v>0.19015840553586574</v>
      </c>
    </row>
    <row r="741" spans="2:5" x14ac:dyDescent="0.2">
      <c r="B741" s="283" t="s">
        <v>304</v>
      </c>
      <c r="C741" s="199">
        <v>0.39118907469999997</v>
      </c>
      <c r="D741" s="199">
        <v>0.39118907469999997</v>
      </c>
      <c r="E741" s="204">
        <f t="shared" si="11"/>
        <v>-0.93856426886994593</v>
      </c>
    </row>
    <row r="742" spans="2:5" x14ac:dyDescent="0.2">
      <c r="B742" s="283" t="s">
        <v>305</v>
      </c>
      <c r="C742" s="199">
        <v>2.127816356E-2</v>
      </c>
      <c r="D742" s="199">
        <v>2.127816356E-2</v>
      </c>
      <c r="E742" s="204">
        <f t="shared" si="11"/>
        <v>-3.8500739171048357</v>
      </c>
    </row>
    <row r="743" spans="2:5" x14ac:dyDescent="0.2">
      <c r="B743" s="283" t="s">
        <v>306</v>
      </c>
      <c r="C743" s="199">
        <v>0.78236225614999999</v>
      </c>
      <c r="D743" s="199">
        <v>0.78236225614999999</v>
      </c>
      <c r="E743" s="204">
        <f t="shared" si="11"/>
        <v>-0.24543740254224528</v>
      </c>
    </row>
    <row r="744" spans="2:5" x14ac:dyDescent="0.2">
      <c r="B744" s="283" t="s">
        <v>307</v>
      </c>
      <c r="C744" s="199">
        <v>0.54558760212000001</v>
      </c>
      <c r="D744" s="199">
        <v>0.54558760212000001</v>
      </c>
      <c r="E744" s="204">
        <f t="shared" si="11"/>
        <v>-0.60589189609816152</v>
      </c>
    </row>
    <row r="745" spans="2:5" x14ac:dyDescent="0.2">
      <c r="B745" s="283" t="s">
        <v>308</v>
      </c>
      <c r="C745" s="199">
        <v>1.5819556790000001E-2</v>
      </c>
      <c r="D745" s="199">
        <v>1.5819556790000001E-2</v>
      </c>
      <c r="E745" s="204">
        <f t="shared" si="11"/>
        <v>-4.1465083328378602</v>
      </c>
    </row>
    <row r="746" spans="2:5" x14ac:dyDescent="0.2">
      <c r="B746" s="283" t="s">
        <v>309</v>
      </c>
      <c r="C746" s="199">
        <v>5.5642245979999998E-2</v>
      </c>
      <c r="D746" s="199">
        <v>5.5642245979999998E-2</v>
      </c>
      <c r="E746" s="204">
        <f t="shared" si="11"/>
        <v>-2.8888125464583418</v>
      </c>
    </row>
    <row r="747" spans="2:5" x14ac:dyDescent="0.2">
      <c r="B747" s="283" t="s">
        <v>310</v>
      </c>
      <c r="C747" s="199">
        <v>0.11346620086</v>
      </c>
      <c r="D747" s="199">
        <v>0.11346620086</v>
      </c>
      <c r="E747" s="204">
        <f t="shared" si="11"/>
        <v>-2.1762502761885965</v>
      </c>
    </row>
    <row r="748" spans="2:5" x14ac:dyDescent="0.2">
      <c r="B748" s="283" t="s">
        <v>311</v>
      </c>
      <c r="C748" s="199">
        <v>6.7932057830000003E-2</v>
      </c>
      <c r="D748" s="199">
        <v>6.7932057830000003E-2</v>
      </c>
      <c r="E748" s="204">
        <f t="shared" si="11"/>
        <v>-2.6892472228475071</v>
      </c>
    </row>
    <row r="749" spans="2:5" x14ac:dyDescent="0.2">
      <c r="B749" s="283" t="s">
        <v>312</v>
      </c>
      <c r="C749" s="199">
        <v>3.7567567958099999</v>
      </c>
      <c r="D749" s="199">
        <v>3.7567567958099999</v>
      </c>
      <c r="E749" s="204">
        <f t="shared" si="11"/>
        <v>1.323556030881935</v>
      </c>
    </row>
    <row r="750" spans="2:5" x14ac:dyDescent="0.2">
      <c r="B750" s="283" t="s">
        <v>313</v>
      </c>
      <c r="C750" s="199">
        <v>1.543629087</v>
      </c>
      <c r="D750" s="199">
        <v>1.543629087</v>
      </c>
      <c r="E750" s="204">
        <f t="shared" si="11"/>
        <v>0.43413619411612281</v>
      </c>
    </row>
    <row r="751" spans="2:5" x14ac:dyDescent="0.2">
      <c r="B751" s="283" t="s">
        <v>314</v>
      </c>
      <c r="C751" s="199">
        <v>0.45803116867999999</v>
      </c>
      <c r="D751" s="199">
        <v>0.45803116867999999</v>
      </c>
      <c r="E751" s="204">
        <f t="shared" si="11"/>
        <v>-0.78081804329704996</v>
      </c>
    </row>
    <row r="752" spans="2:5" x14ac:dyDescent="0.2">
      <c r="B752" s="283" t="s">
        <v>315</v>
      </c>
      <c r="C752" s="199">
        <v>4.6407964699999998E-2</v>
      </c>
      <c r="D752" s="199">
        <v>4.6407964699999998E-2</v>
      </c>
      <c r="E752" s="204">
        <f t="shared" si="11"/>
        <v>-3.0702841814633794</v>
      </c>
    </row>
    <row r="753" spans="2:5" x14ac:dyDescent="0.2">
      <c r="B753" s="283" t="s">
        <v>316</v>
      </c>
      <c r="C753" s="199">
        <v>3.5671456040000001E-2</v>
      </c>
      <c r="D753" s="199">
        <v>3.5671456040000001E-2</v>
      </c>
      <c r="E753" s="204">
        <f t="shared" si="11"/>
        <v>-3.3334044607079663</v>
      </c>
    </row>
    <row r="754" spans="2:5" x14ac:dyDescent="0.2">
      <c r="B754" s="283" t="s">
        <v>317</v>
      </c>
      <c r="C754" s="199">
        <v>0.27468746463999999</v>
      </c>
      <c r="D754" s="199">
        <v>0.27468746463999999</v>
      </c>
      <c r="E754" s="204">
        <f t="shared" si="11"/>
        <v>-1.2921213198307493</v>
      </c>
    </row>
    <row r="755" spans="2:5" x14ac:dyDescent="0.2">
      <c r="B755" s="283" t="s">
        <v>318</v>
      </c>
      <c r="C755" s="199">
        <v>4.1400328090000001E-2</v>
      </c>
      <c r="D755" s="199">
        <v>4.1400328090000001E-2</v>
      </c>
      <c r="E755" s="204">
        <f t="shared" si="11"/>
        <v>-3.184466473303043</v>
      </c>
    </row>
    <row r="756" spans="2:5" x14ac:dyDescent="0.2">
      <c r="B756" s="283" t="s">
        <v>319</v>
      </c>
      <c r="C756" s="199">
        <v>0.16184947391999999</v>
      </c>
      <c r="D756" s="199">
        <v>0.16184947391999999</v>
      </c>
      <c r="E756" s="204">
        <f t="shared" si="11"/>
        <v>-1.8210885490322193</v>
      </c>
    </row>
    <row r="757" spans="2:5" x14ac:dyDescent="0.2">
      <c r="B757" s="283" t="s">
        <v>320</v>
      </c>
      <c r="C757" s="199">
        <v>4.4314967750000003E-2</v>
      </c>
      <c r="D757" s="199">
        <v>4.4314967750000003E-2</v>
      </c>
      <c r="E757" s="204">
        <f t="shared" si="11"/>
        <v>-3.1164327865365964</v>
      </c>
    </row>
    <row r="758" spans="2:5" x14ac:dyDescent="0.2">
      <c r="B758" s="283" t="s">
        <v>321</v>
      </c>
      <c r="C758" s="199">
        <v>0.53033997058000004</v>
      </c>
      <c r="D758" s="199">
        <v>0.53033997058000004</v>
      </c>
      <c r="E758" s="204">
        <f t="shared" si="11"/>
        <v>-0.63423702415507388</v>
      </c>
    </row>
    <row r="759" spans="2:5" x14ac:dyDescent="0.2">
      <c r="B759" s="283" t="s">
        <v>322</v>
      </c>
      <c r="C759" s="199">
        <v>8.5411245610000006E-2</v>
      </c>
      <c r="D759" s="199">
        <v>8.5411245610000006E-2</v>
      </c>
      <c r="E759" s="204">
        <f t="shared" si="11"/>
        <v>-2.4602775052409509</v>
      </c>
    </row>
    <row r="760" spans="2:5" x14ac:dyDescent="0.2">
      <c r="B760" s="283" t="s">
        <v>323</v>
      </c>
      <c r="C760" s="199">
        <v>1.7486197533600001</v>
      </c>
      <c r="D760" s="199">
        <v>1.7486197533600001</v>
      </c>
      <c r="E760" s="204">
        <f t="shared" si="11"/>
        <v>0.5588267643724697</v>
      </c>
    </row>
    <row r="761" spans="2:5" x14ac:dyDescent="0.2">
      <c r="B761" s="283" t="s">
        <v>324</v>
      </c>
      <c r="C761" s="199">
        <v>1.69533459667</v>
      </c>
      <c r="D761" s="199">
        <v>1.69533459667</v>
      </c>
      <c r="E761" s="204">
        <f t="shared" si="11"/>
        <v>0.5278801235163616</v>
      </c>
    </row>
    <row r="762" spans="2:5" x14ac:dyDescent="0.2">
      <c r="B762" s="283" t="s">
        <v>325</v>
      </c>
      <c r="C762" s="199">
        <v>5.710911867E-2</v>
      </c>
      <c r="D762" s="199">
        <v>5.710911867E-2</v>
      </c>
      <c r="E762" s="204">
        <f t="shared" si="11"/>
        <v>-2.8627914785729276</v>
      </c>
    </row>
    <row r="763" spans="2:5" x14ac:dyDescent="0.2">
      <c r="B763" s="283" t="s">
        <v>326</v>
      </c>
      <c r="C763" s="199">
        <v>4.5014990380000001E-2</v>
      </c>
      <c r="D763" s="199">
        <v>4.5014990380000001E-2</v>
      </c>
      <c r="E763" s="204">
        <f t="shared" si="11"/>
        <v>-3.1007597251282619</v>
      </c>
    </row>
    <row r="764" spans="2:5" x14ac:dyDescent="0.2">
      <c r="B764" s="283" t="s">
        <v>327</v>
      </c>
      <c r="C764" s="199">
        <v>2.0763095370000002E-2</v>
      </c>
      <c r="D764" s="199">
        <v>2.0763095370000002E-2</v>
      </c>
      <c r="E764" s="204">
        <f t="shared" si="11"/>
        <v>-3.8745781291979808</v>
      </c>
    </row>
    <row r="765" spans="2:5" x14ac:dyDescent="0.2">
      <c r="B765" s="283" t="s">
        <v>328</v>
      </c>
      <c r="C765" s="199">
        <v>0.15499349472999999</v>
      </c>
      <c r="D765" s="199">
        <v>0.15499349472999999</v>
      </c>
      <c r="E765" s="204">
        <f t="shared" si="11"/>
        <v>-1.8643721324275049</v>
      </c>
    </row>
    <row r="766" spans="2:5" x14ac:dyDescent="0.2">
      <c r="B766" s="283" t="s">
        <v>329</v>
      </c>
      <c r="C766" s="199">
        <v>0.36009588188000002</v>
      </c>
      <c r="D766" s="199">
        <v>0.36009588188000002</v>
      </c>
      <c r="E766" s="204">
        <f t="shared" si="11"/>
        <v>-1.0213849444382423</v>
      </c>
    </row>
    <row r="767" spans="2:5" x14ac:dyDescent="0.2">
      <c r="B767" s="283" t="s">
        <v>330</v>
      </c>
      <c r="C767" s="199">
        <v>0.18314006109</v>
      </c>
      <c r="D767" s="199">
        <v>0.18314006109</v>
      </c>
      <c r="E767" s="204">
        <f t="shared" si="11"/>
        <v>-1.6975040577326601</v>
      </c>
    </row>
    <row r="768" spans="2:5" x14ac:dyDescent="0.2">
      <c r="B768" s="283" t="s">
        <v>331</v>
      </c>
      <c r="C768" s="199">
        <v>8.8607308509999996E-2</v>
      </c>
      <c r="D768" s="199">
        <v>8.8607308509999996E-2</v>
      </c>
      <c r="E768" s="204">
        <f t="shared" si="11"/>
        <v>-2.4235409359469329</v>
      </c>
    </row>
    <row r="769" spans="2:5" x14ac:dyDescent="0.2">
      <c r="B769" s="283" t="s">
        <v>332</v>
      </c>
      <c r="C769" s="199">
        <v>0.33984896480999999</v>
      </c>
      <c r="D769" s="199">
        <v>0.33984896480999999</v>
      </c>
      <c r="E769" s="204">
        <f t="shared" si="11"/>
        <v>-1.0792539812144322</v>
      </c>
    </row>
    <row r="770" spans="2:5" x14ac:dyDescent="0.2">
      <c r="B770" s="283" t="s">
        <v>333</v>
      </c>
      <c r="C770" s="199">
        <v>5.5806652329999998E-2</v>
      </c>
      <c r="D770" s="199">
        <v>5.5806652329999998E-2</v>
      </c>
      <c r="E770" s="204">
        <f t="shared" ref="E770:E833" si="12">IF(D770=0,"",LN(D770))</f>
        <v>-2.8858621993171867</v>
      </c>
    </row>
    <row r="771" spans="2:5" x14ac:dyDescent="0.2">
      <c r="B771" s="283" t="s">
        <v>334</v>
      </c>
      <c r="C771" s="199">
        <v>1.9830933929100001</v>
      </c>
      <c r="D771" s="199">
        <v>1.9830933929100001</v>
      </c>
      <c r="E771" s="204">
        <f t="shared" si="12"/>
        <v>0.68465794520625023</v>
      </c>
    </row>
    <row r="772" spans="2:5" x14ac:dyDescent="0.2">
      <c r="B772" s="283" t="s">
        <v>335</v>
      </c>
      <c r="C772" s="199">
        <v>5.2582305689999997E-2</v>
      </c>
      <c r="D772" s="199">
        <v>5.2582305689999997E-2</v>
      </c>
      <c r="E772" s="204">
        <f t="shared" si="12"/>
        <v>-2.9453756095577703</v>
      </c>
    </row>
    <row r="773" spans="2:5" x14ac:dyDescent="0.2">
      <c r="B773" s="283" t="s">
        <v>336</v>
      </c>
      <c r="C773" s="199">
        <v>3.2271750100000001E-3</v>
      </c>
      <c r="D773" s="199">
        <v>3.2271750100000001E-3</v>
      </c>
      <c r="E773" s="204">
        <f t="shared" si="12"/>
        <v>-5.7361481343490928</v>
      </c>
    </row>
    <row r="774" spans="2:5" x14ac:dyDescent="0.2">
      <c r="B774" s="283" t="s">
        <v>337</v>
      </c>
      <c r="C774" s="199">
        <v>1.3727146736</v>
      </c>
      <c r="D774" s="199">
        <v>1.3727146736</v>
      </c>
      <c r="E774" s="204">
        <f t="shared" si="12"/>
        <v>0.31679029280820298</v>
      </c>
    </row>
    <row r="775" spans="2:5" x14ac:dyDescent="0.2">
      <c r="B775" s="283" t="s">
        <v>338</v>
      </c>
      <c r="C775" s="199">
        <v>1.8262812529999999E-2</v>
      </c>
      <c r="D775" s="199">
        <v>1.8262812529999999E-2</v>
      </c>
      <c r="E775" s="204">
        <f t="shared" si="12"/>
        <v>-4.0028883888416189</v>
      </c>
    </row>
    <row r="776" spans="2:5" x14ac:dyDescent="0.2">
      <c r="B776" s="283" t="s">
        <v>339</v>
      </c>
      <c r="C776" s="199">
        <v>0.78849841611000004</v>
      </c>
      <c r="D776" s="199">
        <v>0.78849841611000004</v>
      </c>
      <c r="E776" s="204">
        <f t="shared" si="12"/>
        <v>-0.23762488131917178</v>
      </c>
    </row>
    <row r="777" spans="2:5" x14ac:dyDescent="0.2">
      <c r="B777" s="283" t="s">
        <v>340</v>
      </c>
      <c r="C777" s="199">
        <v>0.17855950899</v>
      </c>
      <c r="D777" s="199">
        <v>0.17855950899</v>
      </c>
      <c r="E777" s="204">
        <f t="shared" si="12"/>
        <v>-1.722833349624961</v>
      </c>
    </row>
    <row r="778" spans="2:5" x14ac:dyDescent="0.2">
      <c r="B778" s="283" t="s">
        <v>341</v>
      </c>
      <c r="C778" s="199">
        <v>0.56901374588999998</v>
      </c>
      <c r="D778" s="199">
        <v>0.56901374588999998</v>
      </c>
      <c r="E778" s="204">
        <f t="shared" si="12"/>
        <v>-0.56385068716869502</v>
      </c>
    </row>
    <row r="779" spans="2:5" x14ac:dyDescent="0.2">
      <c r="B779" s="283" t="s">
        <v>342</v>
      </c>
      <c r="C779" s="199">
        <v>0.43370149338000002</v>
      </c>
      <c r="D779" s="199">
        <v>0.43370149338000002</v>
      </c>
      <c r="E779" s="204">
        <f t="shared" si="12"/>
        <v>-0.83539878479880836</v>
      </c>
    </row>
    <row r="780" spans="2:5" x14ac:dyDescent="0.2">
      <c r="B780" s="283" t="s">
        <v>343</v>
      </c>
      <c r="C780" s="199">
        <v>2.0043585247100002</v>
      </c>
      <c r="D780" s="199">
        <v>2.0043585247100002</v>
      </c>
      <c r="E780" s="204">
        <f t="shared" si="12"/>
        <v>0.69532407176701683</v>
      </c>
    </row>
    <row r="781" spans="2:5" x14ac:dyDescent="0.2">
      <c r="B781" s="283" t="s">
        <v>344</v>
      </c>
      <c r="C781" s="199">
        <v>0.39245672587000002</v>
      </c>
      <c r="D781" s="199">
        <v>0.39245672587000002</v>
      </c>
      <c r="E781" s="204">
        <f t="shared" si="12"/>
        <v>-0.93532900039844369</v>
      </c>
    </row>
    <row r="782" spans="2:5" x14ac:dyDescent="0.2">
      <c r="B782" s="283" t="s">
        <v>345</v>
      </c>
      <c r="C782" s="199">
        <v>8.7920013569999997E-2</v>
      </c>
      <c r="D782" s="199">
        <v>8.7920013569999997E-2</v>
      </c>
      <c r="E782" s="204">
        <f t="shared" si="12"/>
        <v>-2.4313278145419241</v>
      </c>
    </row>
    <row r="783" spans="2:5" x14ac:dyDescent="0.2">
      <c r="B783" s="283" t="s">
        <v>346</v>
      </c>
      <c r="C783" s="199">
        <v>0.55473328430000002</v>
      </c>
      <c r="D783" s="199">
        <v>0.55473328430000002</v>
      </c>
      <c r="E783" s="204">
        <f t="shared" si="12"/>
        <v>-0.58926784957473954</v>
      </c>
    </row>
    <row r="784" spans="2:5" x14ac:dyDescent="0.2">
      <c r="B784" s="283" t="s">
        <v>347</v>
      </c>
      <c r="C784" s="199">
        <v>1.24585643172</v>
      </c>
      <c r="D784" s="199">
        <v>1.24585643172</v>
      </c>
      <c r="E784" s="204">
        <f t="shared" si="12"/>
        <v>0.2198231903878588</v>
      </c>
    </row>
    <row r="785" spans="2:5" x14ac:dyDescent="0.2">
      <c r="B785" s="283" t="s">
        <v>348</v>
      </c>
      <c r="C785" s="199">
        <v>0.91109712636999995</v>
      </c>
      <c r="D785" s="199">
        <v>0.91109712636999995</v>
      </c>
      <c r="E785" s="204">
        <f t="shared" si="12"/>
        <v>-9.3105772289908295E-2</v>
      </c>
    </row>
    <row r="786" spans="2:5" x14ac:dyDescent="0.2">
      <c r="B786" s="283" t="s">
        <v>349</v>
      </c>
      <c r="C786" s="199">
        <v>7.2532243460000007E-2</v>
      </c>
      <c r="D786" s="199">
        <v>7.2532243460000007E-2</v>
      </c>
      <c r="E786" s="204">
        <f t="shared" si="12"/>
        <v>-2.6237240786085541</v>
      </c>
    </row>
    <row r="787" spans="2:5" x14ac:dyDescent="0.2">
      <c r="B787" s="283" t="s">
        <v>350</v>
      </c>
      <c r="C787" s="199">
        <v>0.41124137345</v>
      </c>
      <c r="D787" s="199">
        <v>0.41124137345</v>
      </c>
      <c r="E787" s="204">
        <f t="shared" si="12"/>
        <v>-0.8885749535359373</v>
      </c>
    </row>
    <row r="788" spans="2:5" x14ac:dyDescent="0.2">
      <c r="B788" s="283" t="s">
        <v>351</v>
      </c>
      <c r="C788" s="199">
        <v>0.33521467360000001</v>
      </c>
      <c r="D788" s="199">
        <v>0.33521467360000001</v>
      </c>
      <c r="E788" s="204">
        <f t="shared" si="12"/>
        <v>-1.0929841356760106</v>
      </c>
    </row>
    <row r="789" spans="2:5" x14ac:dyDescent="0.2">
      <c r="B789" s="283" t="s">
        <v>352</v>
      </c>
      <c r="C789" s="199">
        <v>1.3875155560500001</v>
      </c>
      <c r="D789" s="199">
        <v>1.3875155560500001</v>
      </c>
      <c r="E789" s="204">
        <f t="shared" si="12"/>
        <v>0.32751477814317098</v>
      </c>
    </row>
    <row r="790" spans="2:5" x14ac:dyDescent="0.2">
      <c r="B790" s="283" t="s">
        <v>353</v>
      </c>
      <c r="C790" s="199">
        <v>5.2916364973399999</v>
      </c>
      <c r="D790" s="199">
        <v>5.2916364973399999</v>
      </c>
      <c r="E790" s="204">
        <f t="shared" si="12"/>
        <v>1.6661275548043144</v>
      </c>
    </row>
    <row r="791" spans="2:5" x14ac:dyDescent="0.2">
      <c r="B791" s="283" t="s">
        <v>354</v>
      </c>
      <c r="C791" s="199">
        <v>7.0452228758900004</v>
      </c>
      <c r="D791" s="199">
        <v>7.0452228758900004</v>
      </c>
      <c r="E791" s="204">
        <f t="shared" si="12"/>
        <v>1.9523497808885597</v>
      </c>
    </row>
    <row r="792" spans="2:5" x14ac:dyDescent="0.2">
      <c r="B792" s="283" t="s">
        <v>355</v>
      </c>
      <c r="C792" s="199">
        <v>0.34268723836999998</v>
      </c>
      <c r="D792" s="199">
        <v>0.34268723836999998</v>
      </c>
      <c r="E792" s="204">
        <f t="shared" si="12"/>
        <v>-1.0709370892834176</v>
      </c>
    </row>
    <row r="793" spans="2:5" x14ac:dyDescent="0.2">
      <c r="B793" s="283" t="s">
        <v>356</v>
      </c>
      <c r="C793" s="199">
        <v>0.84041605384999996</v>
      </c>
      <c r="D793" s="199">
        <v>0.84041605384999996</v>
      </c>
      <c r="E793" s="204">
        <f t="shared" si="12"/>
        <v>-0.17385820756404452</v>
      </c>
    </row>
    <row r="794" spans="2:5" x14ac:dyDescent="0.2">
      <c r="B794" s="283" t="s">
        <v>357</v>
      </c>
      <c r="C794" s="199">
        <v>0.96678640117000003</v>
      </c>
      <c r="D794" s="199">
        <v>0.96678640117000003</v>
      </c>
      <c r="E794" s="204">
        <f t="shared" si="12"/>
        <v>-3.3777696066793567E-2</v>
      </c>
    </row>
    <row r="795" spans="2:5" x14ac:dyDescent="0.2">
      <c r="B795" s="283" t="s">
        <v>358</v>
      </c>
      <c r="C795" s="199">
        <v>0.28211618961000001</v>
      </c>
      <c r="D795" s="199">
        <v>0.28211618961000001</v>
      </c>
      <c r="E795" s="204">
        <f t="shared" si="12"/>
        <v>-1.265436273007295</v>
      </c>
    </row>
    <row r="796" spans="2:5" x14ac:dyDescent="0.2">
      <c r="B796" s="283" t="s">
        <v>359</v>
      </c>
      <c r="C796" s="199">
        <v>0.23497850435000001</v>
      </c>
      <c r="D796" s="199">
        <v>0.23497850435000001</v>
      </c>
      <c r="E796" s="204">
        <f t="shared" si="12"/>
        <v>-1.4482612398727552</v>
      </c>
    </row>
    <row r="797" spans="2:5" x14ac:dyDescent="0.2">
      <c r="B797" s="283" t="s">
        <v>360</v>
      </c>
      <c r="C797" s="199">
        <v>6.3914187119999993E-2</v>
      </c>
      <c r="D797" s="199">
        <v>6.3914187119999993E-2</v>
      </c>
      <c r="E797" s="204">
        <f t="shared" si="12"/>
        <v>-2.7502139215843098</v>
      </c>
    </row>
    <row r="798" spans="2:5" x14ac:dyDescent="0.2">
      <c r="B798" s="283" t="s">
        <v>361</v>
      </c>
      <c r="C798" s="199">
        <v>3.3141475279999999E-2</v>
      </c>
      <c r="D798" s="199">
        <v>3.3141475279999999E-2</v>
      </c>
      <c r="E798" s="204">
        <f t="shared" si="12"/>
        <v>-3.4069697513782962</v>
      </c>
    </row>
    <row r="799" spans="2:5" x14ac:dyDescent="0.2">
      <c r="B799" s="283" t="s">
        <v>362</v>
      </c>
      <c r="C799" s="199">
        <v>0.12674934946999999</v>
      </c>
      <c r="D799" s="199">
        <v>0.12674934946999999</v>
      </c>
      <c r="E799" s="204">
        <f t="shared" si="12"/>
        <v>-2.0655437689106031</v>
      </c>
    </row>
    <row r="800" spans="2:5" x14ac:dyDescent="0.2">
      <c r="B800" s="283" t="s">
        <v>363</v>
      </c>
      <c r="C800" s="199">
        <v>0.86716681751000002</v>
      </c>
      <c r="D800" s="199">
        <v>0.86716681751000002</v>
      </c>
      <c r="E800" s="204">
        <f t="shared" si="12"/>
        <v>-0.14252391297025921</v>
      </c>
    </row>
    <row r="801" spans="2:5" x14ac:dyDescent="0.2">
      <c r="B801" s="283" t="s">
        <v>364</v>
      </c>
      <c r="C801" s="199">
        <v>0.69568955763999996</v>
      </c>
      <c r="D801" s="199">
        <v>0.69568955763999996</v>
      </c>
      <c r="E801" s="204">
        <f t="shared" si="12"/>
        <v>-0.36285175602576264</v>
      </c>
    </row>
    <row r="802" spans="2:5" x14ac:dyDescent="0.2">
      <c r="B802" s="283" t="s">
        <v>365</v>
      </c>
      <c r="C802" s="199">
        <v>0.31414894218</v>
      </c>
      <c r="D802" s="199">
        <v>0.31414894218</v>
      </c>
      <c r="E802" s="204">
        <f t="shared" si="12"/>
        <v>-1.1578880673837968</v>
      </c>
    </row>
    <row r="803" spans="2:5" x14ac:dyDescent="0.2">
      <c r="B803" s="283" t="s">
        <v>366</v>
      </c>
      <c r="C803" s="199">
        <v>9.6044518610000004E-2</v>
      </c>
      <c r="D803" s="199">
        <v>9.6044518610000004E-2</v>
      </c>
      <c r="E803" s="204">
        <f t="shared" si="12"/>
        <v>-2.3429434594855536</v>
      </c>
    </row>
    <row r="804" spans="2:5" x14ac:dyDescent="0.2">
      <c r="B804" s="283" t="s">
        <v>367</v>
      </c>
      <c r="C804" s="199">
        <v>0.15763519628</v>
      </c>
      <c r="D804" s="199">
        <v>0.15763519628</v>
      </c>
      <c r="E804" s="204">
        <f t="shared" si="12"/>
        <v>-1.8474717998422963</v>
      </c>
    </row>
    <row r="805" spans="2:5" x14ac:dyDescent="0.2">
      <c r="B805" s="283" t="s">
        <v>368</v>
      </c>
      <c r="C805" s="199">
        <v>8.2109118669999995E-2</v>
      </c>
      <c r="D805" s="199">
        <v>8.2109118669999995E-2</v>
      </c>
      <c r="E805" s="204">
        <f t="shared" si="12"/>
        <v>-2.4997062008472382</v>
      </c>
    </row>
    <row r="806" spans="2:5" x14ac:dyDescent="0.2">
      <c r="B806" s="283" t="s">
        <v>369</v>
      </c>
      <c r="C806" s="199">
        <v>2.4140174220000001E-2</v>
      </c>
      <c r="D806" s="199">
        <v>2.4140174220000001E-2</v>
      </c>
      <c r="E806" s="204">
        <f t="shared" si="12"/>
        <v>-3.7238778462716859</v>
      </c>
    </row>
    <row r="807" spans="2:5" x14ac:dyDescent="0.2">
      <c r="B807" s="283" t="s">
        <v>370</v>
      </c>
      <c r="C807" s="199">
        <v>2.5103985179300001</v>
      </c>
      <c r="D807" s="199">
        <v>2.5103985179300001</v>
      </c>
      <c r="E807" s="204">
        <f t="shared" si="12"/>
        <v>0.92044151262440466</v>
      </c>
    </row>
    <row r="808" spans="2:5" x14ac:dyDescent="0.2">
      <c r="B808" s="283" t="s">
        <v>371</v>
      </c>
      <c r="C808" s="199">
        <v>0.18520477429000001</v>
      </c>
      <c r="D808" s="199">
        <v>0.18520477429000001</v>
      </c>
      <c r="E808" s="204">
        <f t="shared" si="12"/>
        <v>-1.6862931779986616</v>
      </c>
    </row>
    <row r="809" spans="2:5" x14ac:dyDescent="0.2">
      <c r="B809" s="283" t="s">
        <v>372</v>
      </c>
      <c r="C809" s="199">
        <v>0.45164894218000001</v>
      </c>
      <c r="D809" s="199">
        <v>0.45164894218000001</v>
      </c>
      <c r="E809" s="204">
        <f t="shared" si="12"/>
        <v>-0.79485007751235282</v>
      </c>
    </row>
    <row r="810" spans="2:5" x14ac:dyDescent="0.2">
      <c r="B810" s="283" t="s">
        <v>373</v>
      </c>
      <c r="C810" s="199">
        <v>0.19150073537000001</v>
      </c>
      <c r="D810" s="199">
        <v>0.19150073537000001</v>
      </c>
      <c r="E810" s="204">
        <f t="shared" si="12"/>
        <v>-1.65286363031659</v>
      </c>
    </row>
    <row r="811" spans="2:5" x14ac:dyDescent="0.2">
      <c r="B811" s="283" t="s">
        <v>374</v>
      </c>
      <c r="C811" s="199">
        <v>0.21511341780000001</v>
      </c>
      <c r="D811" s="199">
        <v>0.21511341780000001</v>
      </c>
      <c r="E811" s="204">
        <f t="shared" si="12"/>
        <v>-1.5365898652955259</v>
      </c>
    </row>
    <row r="812" spans="2:5" x14ac:dyDescent="0.2">
      <c r="B812" s="283" t="s">
        <v>375</v>
      </c>
      <c r="C812" s="199">
        <v>0.55637374136999995</v>
      </c>
      <c r="D812" s="199">
        <v>0.55637374136999995</v>
      </c>
      <c r="E812" s="204">
        <f t="shared" si="12"/>
        <v>-0.58631501384593654</v>
      </c>
    </row>
    <row r="813" spans="2:5" x14ac:dyDescent="0.2">
      <c r="B813" s="283" t="s">
        <v>376</v>
      </c>
      <c r="C813" s="199">
        <v>0.40230088245000001</v>
      </c>
      <c r="D813" s="199">
        <v>0.40230088245000001</v>
      </c>
      <c r="E813" s="204">
        <f t="shared" si="12"/>
        <v>-0.91055500651649601</v>
      </c>
    </row>
    <row r="814" spans="2:5" x14ac:dyDescent="0.2">
      <c r="B814" s="283" t="s">
        <v>377</v>
      </c>
      <c r="C814" s="199">
        <v>4.0387133725500002</v>
      </c>
      <c r="D814" s="199">
        <v>4.0387133725500002</v>
      </c>
      <c r="E814" s="204">
        <f t="shared" si="12"/>
        <v>1.3959261691089477</v>
      </c>
    </row>
    <row r="815" spans="2:5" x14ac:dyDescent="0.2">
      <c r="B815" s="283" t="s">
        <v>378</v>
      </c>
      <c r="C815" s="199">
        <v>16.06052296639</v>
      </c>
      <c r="D815" s="199">
        <v>16.06052296639</v>
      </c>
      <c r="E815" s="204">
        <f t="shared" si="12"/>
        <v>2.7763642712754919</v>
      </c>
    </row>
    <row r="816" spans="2:5" x14ac:dyDescent="0.2">
      <c r="B816" s="283" t="s">
        <v>379</v>
      </c>
      <c r="C816" s="199">
        <v>1.3093590903900001</v>
      </c>
      <c r="D816" s="199">
        <v>1.3093590903900001</v>
      </c>
      <c r="E816" s="204">
        <f t="shared" si="12"/>
        <v>0.26953777351707703</v>
      </c>
    </row>
    <row r="817" spans="2:5" x14ac:dyDescent="0.2">
      <c r="B817" s="283" t="s">
        <v>380</v>
      </c>
      <c r="C817" s="199">
        <v>7.4492306820000007E-2</v>
      </c>
      <c r="D817" s="199">
        <v>7.4492306820000007E-2</v>
      </c>
      <c r="E817" s="204">
        <f t="shared" si="12"/>
        <v>-2.5970594230898074</v>
      </c>
    </row>
    <row r="818" spans="2:5" x14ac:dyDescent="0.2">
      <c r="B818" s="283" t="s">
        <v>381</v>
      </c>
      <c r="C818" s="199">
        <v>8.7498585810000001E-2</v>
      </c>
      <c r="D818" s="199">
        <v>8.7498585810000001E-2</v>
      </c>
      <c r="E818" s="204">
        <f t="shared" si="12"/>
        <v>-2.4361326479206062</v>
      </c>
    </row>
    <row r="819" spans="2:5" x14ac:dyDescent="0.2">
      <c r="B819" s="283" t="s">
        <v>382</v>
      </c>
      <c r="C819" s="199">
        <v>0.12070087113</v>
      </c>
      <c r="D819" s="199">
        <v>0.12070087113</v>
      </c>
      <c r="E819" s="204">
        <f t="shared" si="12"/>
        <v>-2.1144399335890371</v>
      </c>
    </row>
    <row r="820" spans="2:5" x14ac:dyDescent="0.2">
      <c r="B820" s="283" t="s">
        <v>383</v>
      </c>
      <c r="C820" s="199">
        <v>0.46482209525000001</v>
      </c>
      <c r="D820" s="199">
        <v>0.46482209525000001</v>
      </c>
      <c r="E820" s="204">
        <f t="shared" si="12"/>
        <v>-0.7661005374615516</v>
      </c>
    </row>
    <row r="821" spans="2:5" x14ac:dyDescent="0.2">
      <c r="B821" s="283" t="s">
        <v>384</v>
      </c>
      <c r="C821" s="199">
        <v>0.16114520872999999</v>
      </c>
      <c r="D821" s="199">
        <v>0.16114520872999999</v>
      </c>
      <c r="E821" s="204">
        <f t="shared" si="12"/>
        <v>-1.8254494029033015</v>
      </c>
    </row>
    <row r="822" spans="2:5" x14ac:dyDescent="0.2">
      <c r="B822" s="283" t="s">
        <v>385</v>
      </c>
      <c r="C822" s="199">
        <v>1.8306369498799999</v>
      </c>
      <c r="D822" s="199">
        <v>1.8306369498799999</v>
      </c>
      <c r="E822" s="204">
        <f t="shared" si="12"/>
        <v>0.60466396633820008</v>
      </c>
    </row>
    <row r="823" spans="2:5" x14ac:dyDescent="0.2">
      <c r="B823" s="283" t="s">
        <v>386</v>
      </c>
      <c r="C823" s="199">
        <v>0.14877389975999999</v>
      </c>
      <c r="D823" s="199">
        <v>0.14877389975999999</v>
      </c>
      <c r="E823" s="204">
        <f t="shared" si="12"/>
        <v>-1.9053275768070832</v>
      </c>
    </row>
    <row r="824" spans="2:5" x14ac:dyDescent="0.2">
      <c r="B824" s="283" t="s">
        <v>387</v>
      </c>
      <c r="C824" s="199">
        <v>1.3632396198600001</v>
      </c>
      <c r="D824" s="199">
        <v>1.3632396198600001</v>
      </c>
      <c r="E824" s="204">
        <f t="shared" si="12"/>
        <v>0.30986394053500499</v>
      </c>
    </row>
    <row r="825" spans="2:5" x14ac:dyDescent="0.2">
      <c r="B825" s="283" t="s">
        <v>388</v>
      </c>
      <c r="C825" s="199">
        <v>0.53054361353000001</v>
      </c>
      <c r="D825" s="199">
        <v>0.53054361353000001</v>
      </c>
      <c r="E825" s="204">
        <f t="shared" si="12"/>
        <v>-0.63385311218668949</v>
      </c>
    </row>
    <row r="826" spans="2:5" x14ac:dyDescent="0.2">
      <c r="B826" s="283" t="s">
        <v>389</v>
      </c>
      <c r="C826" s="199">
        <v>3.9539257830000001E-2</v>
      </c>
      <c r="D826" s="199">
        <v>3.9539257830000001E-2</v>
      </c>
      <c r="E826" s="204">
        <f t="shared" si="12"/>
        <v>-3.2304612315220482</v>
      </c>
    </row>
    <row r="827" spans="2:5" x14ac:dyDescent="0.2">
      <c r="B827" s="283" t="s">
        <v>390</v>
      </c>
      <c r="C827" s="199">
        <v>0.20464136214</v>
      </c>
      <c r="D827" s="199">
        <v>0.20464136214</v>
      </c>
      <c r="E827" s="204">
        <f t="shared" si="12"/>
        <v>-1.5864962848993243</v>
      </c>
    </row>
    <row r="828" spans="2:5" x14ac:dyDescent="0.2">
      <c r="B828" s="283" t="s">
        <v>391</v>
      </c>
      <c r="C828" s="199">
        <v>0.54399677565000004</v>
      </c>
      <c r="D828" s="199">
        <v>0.54399677565000004</v>
      </c>
      <c r="E828" s="204">
        <f t="shared" si="12"/>
        <v>-0.60881195925773035</v>
      </c>
    </row>
    <row r="829" spans="2:5" x14ac:dyDescent="0.2">
      <c r="B829" s="283" t="s">
        <v>392</v>
      </c>
      <c r="C829" s="199">
        <v>0.39627078854999997</v>
      </c>
      <c r="D829" s="199">
        <v>0.39627078854999997</v>
      </c>
      <c r="E829" s="204">
        <f t="shared" si="12"/>
        <v>-0.92565749194912761</v>
      </c>
    </row>
    <row r="830" spans="2:5" x14ac:dyDescent="0.2">
      <c r="B830" s="283" t="s">
        <v>393</v>
      </c>
      <c r="C830" s="199">
        <v>4.0188369719999999E-2</v>
      </c>
      <c r="D830" s="199">
        <v>4.0188369719999999E-2</v>
      </c>
      <c r="E830" s="204">
        <f t="shared" si="12"/>
        <v>-3.2141776356632641</v>
      </c>
    </row>
    <row r="831" spans="2:5" x14ac:dyDescent="0.2">
      <c r="B831" s="283" t="s">
        <v>394</v>
      </c>
      <c r="C831" s="199">
        <v>0.17666308405</v>
      </c>
      <c r="D831" s="199">
        <v>0.17666308405</v>
      </c>
      <c r="E831" s="204">
        <f t="shared" si="12"/>
        <v>-1.7335108402719643</v>
      </c>
    </row>
    <row r="832" spans="2:5" x14ac:dyDescent="0.2">
      <c r="B832" s="283" t="s">
        <v>395</v>
      </c>
      <c r="C832" s="199">
        <v>3.895661273E-2</v>
      </c>
      <c r="D832" s="199">
        <v>3.895661273E-2</v>
      </c>
      <c r="E832" s="204">
        <f t="shared" si="12"/>
        <v>-3.2453067462359591</v>
      </c>
    </row>
    <row r="833" spans="2:5" x14ac:dyDescent="0.2">
      <c r="B833" s="283" t="s">
        <v>396</v>
      </c>
      <c r="C833" s="199">
        <v>0.37008287136000001</v>
      </c>
      <c r="D833" s="199">
        <v>0.37008287136000001</v>
      </c>
      <c r="E833" s="204">
        <f t="shared" si="12"/>
        <v>-0.99402832177424316</v>
      </c>
    </row>
    <row r="834" spans="2:5" x14ac:dyDescent="0.2">
      <c r="B834" s="283" t="s">
        <v>397</v>
      </c>
      <c r="C834" s="199">
        <v>1.0501074782199999</v>
      </c>
      <c r="D834" s="199">
        <v>1.0501074782199999</v>
      </c>
      <c r="E834" s="204">
        <f t="shared" ref="E834:E897" si="13">IF(D834=0,"",LN(D834))</f>
        <v>4.8892519140506983E-2</v>
      </c>
    </row>
    <row r="835" spans="2:5" x14ac:dyDescent="0.2">
      <c r="B835" s="283" t="s">
        <v>398</v>
      </c>
      <c r="C835" s="199">
        <v>0.38396594636999998</v>
      </c>
      <c r="D835" s="199">
        <v>0.38396594636999998</v>
      </c>
      <c r="E835" s="204">
        <f t="shared" si="13"/>
        <v>-0.95720141165495676</v>
      </c>
    </row>
    <row r="836" spans="2:5" x14ac:dyDescent="0.2">
      <c r="B836" s="283" t="s">
        <v>399</v>
      </c>
      <c r="C836" s="199">
        <v>1.6748104989199999</v>
      </c>
      <c r="D836" s="199">
        <v>1.6748104989199999</v>
      </c>
      <c r="E836" s="204">
        <f t="shared" si="13"/>
        <v>0.51570002390365155</v>
      </c>
    </row>
    <row r="837" spans="2:5" x14ac:dyDescent="0.2">
      <c r="B837" s="283" t="s">
        <v>400</v>
      </c>
      <c r="C837" s="199">
        <v>4.7126371760000001E-2</v>
      </c>
      <c r="D837" s="199">
        <v>4.7126371760000001E-2</v>
      </c>
      <c r="E837" s="204">
        <f t="shared" si="13"/>
        <v>-3.0549225246721026</v>
      </c>
    </row>
    <row r="838" spans="2:5" x14ac:dyDescent="0.2">
      <c r="B838" s="283" t="s">
        <v>401</v>
      </c>
      <c r="C838" s="199">
        <v>4.29700758E-2</v>
      </c>
      <c r="D838" s="199">
        <v>4.29700758E-2</v>
      </c>
      <c r="E838" s="204">
        <f t="shared" si="13"/>
        <v>-3.1472513171753791</v>
      </c>
    </row>
    <row r="839" spans="2:5" x14ac:dyDescent="0.2">
      <c r="B839" s="283" t="s">
        <v>402</v>
      </c>
      <c r="C839" s="199">
        <v>2.1132198210000001E-2</v>
      </c>
      <c r="D839" s="199">
        <v>2.1132198210000001E-2</v>
      </c>
      <c r="E839" s="204">
        <f t="shared" si="13"/>
        <v>-3.8569574201101999</v>
      </c>
    </row>
    <row r="840" spans="2:5" x14ac:dyDescent="0.2">
      <c r="B840" s="283" t="s">
        <v>403</v>
      </c>
      <c r="C840" s="199">
        <v>0.25381971941999998</v>
      </c>
      <c r="D840" s="199">
        <v>0.25381971941999998</v>
      </c>
      <c r="E840" s="204">
        <f t="shared" si="13"/>
        <v>-1.3711310300297741</v>
      </c>
    </row>
    <row r="841" spans="2:5" x14ac:dyDescent="0.2">
      <c r="B841" s="283" t="s">
        <v>404</v>
      </c>
      <c r="C841" s="199">
        <v>9.1865595599999999E-3</v>
      </c>
      <c r="D841" s="199">
        <v>9.1865595599999999E-3</v>
      </c>
      <c r="E841" s="204">
        <f t="shared" si="13"/>
        <v>-4.6900137804987345</v>
      </c>
    </row>
    <row r="842" spans="2:5" x14ac:dyDescent="0.2">
      <c r="B842" s="283" t="s">
        <v>405</v>
      </c>
      <c r="C842" s="199">
        <v>2.0760266990000002E-2</v>
      </c>
      <c r="D842" s="199">
        <v>2.0760266990000002E-2</v>
      </c>
      <c r="E842" s="204">
        <f t="shared" si="13"/>
        <v>-3.8747143599771676</v>
      </c>
    </row>
    <row r="843" spans="2:5" x14ac:dyDescent="0.2">
      <c r="B843" s="283" t="s">
        <v>406</v>
      </c>
      <c r="C843" s="199">
        <v>0.33234953047999999</v>
      </c>
      <c r="D843" s="199">
        <v>0.33234953047999999</v>
      </c>
      <c r="E843" s="204">
        <f t="shared" si="13"/>
        <v>-1.1015680612230905</v>
      </c>
    </row>
    <row r="844" spans="2:5" x14ac:dyDescent="0.2">
      <c r="B844" s="283" t="s">
        <v>407</v>
      </c>
      <c r="C844" s="199">
        <v>1.342205E-2</v>
      </c>
      <c r="D844" s="199">
        <v>1.342205E-2</v>
      </c>
      <c r="E844" s="204">
        <f t="shared" si="13"/>
        <v>-4.3108564020257889</v>
      </c>
    </row>
    <row r="845" spans="2:5" x14ac:dyDescent="0.2">
      <c r="B845" s="283" t="s">
        <v>408</v>
      </c>
      <c r="C845" s="199">
        <v>0.90052749179000002</v>
      </c>
      <c r="D845" s="199">
        <v>0.90052749179000002</v>
      </c>
      <c r="E845" s="204">
        <f t="shared" si="13"/>
        <v>-0.10477458535962585</v>
      </c>
    </row>
    <row r="846" spans="2:5" x14ac:dyDescent="0.2">
      <c r="B846" s="283" t="s">
        <v>409</v>
      </c>
      <c r="C846" s="199">
        <v>0.2183321077</v>
      </c>
      <c r="D846" s="199">
        <v>0.2183321077</v>
      </c>
      <c r="E846" s="204">
        <f t="shared" si="13"/>
        <v>-1.5217379456185374</v>
      </c>
    </row>
    <row r="847" spans="2:5" x14ac:dyDescent="0.2">
      <c r="B847" s="283" t="s">
        <v>410</v>
      </c>
      <c r="C847" s="199">
        <v>0.16464956443000001</v>
      </c>
      <c r="D847" s="199">
        <v>0.16464956443000001</v>
      </c>
      <c r="E847" s="204">
        <f t="shared" si="13"/>
        <v>-1.8039359155929622</v>
      </c>
    </row>
    <row r="848" spans="2:5" x14ac:dyDescent="0.2">
      <c r="B848" s="283" t="s">
        <v>411</v>
      </c>
      <c r="C848" s="199">
        <v>2.236254101E-2</v>
      </c>
      <c r="D848" s="199">
        <v>2.236254101E-2</v>
      </c>
      <c r="E848" s="204">
        <f t="shared" si="13"/>
        <v>-3.8003679962753085</v>
      </c>
    </row>
    <row r="849" spans="2:5" x14ac:dyDescent="0.2">
      <c r="B849" s="283" t="s">
        <v>412</v>
      </c>
      <c r="C849" s="199">
        <v>4.4166478100000003E-2</v>
      </c>
      <c r="D849" s="199">
        <v>4.4166478100000003E-2</v>
      </c>
      <c r="E849" s="204">
        <f t="shared" si="13"/>
        <v>-3.1197891916670462</v>
      </c>
    </row>
    <row r="850" spans="2:5" x14ac:dyDescent="0.2">
      <c r="B850" s="283" t="s">
        <v>413</v>
      </c>
      <c r="C850" s="199">
        <v>0.47097663762000003</v>
      </c>
      <c r="D850" s="199">
        <v>0.47097663762000003</v>
      </c>
      <c r="E850" s="204">
        <f t="shared" si="13"/>
        <v>-0.752946787851973</v>
      </c>
    </row>
    <row r="851" spans="2:5" x14ac:dyDescent="0.2">
      <c r="B851" s="283" t="s">
        <v>414</v>
      </c>
      <c r="C851" s="199">
        <v>0.12844071727</v>
      </c>
      <c r="D851" s="199">
        <v>0.12844071727</v>
      </c>
      <c r="E851" s="204">
        <f t="shared" si="13"/>
        <v>-2.0522878253011756</v>
      </c>
    </row>
    <row r="852" spans="2:5" x14ac:dyDescent="0.2">
      <c r="B852" s="283" t="s">
        <v>415</v>
      </c>
      <c r="C852" s="199">
        <v>3.2867122970000003E-2</v>
      </c>
      <c r="D852" s="199">
        <v>3.2867122970000003E-2</v>
      </c>
      <c r="E852" s="204">
        <f t="shared" si="13"/>
        <v>-3.4152824226694714</v>
      </c>
    </row>
    <row r="853" spans="2:5" x14ac:dyDescent="0.2">
      <c r="B853" s="283" t="s">
        <v>416</v>
      </c>
      <c r="C853" s="199">
        <v>9.3684240289999998E-2</v>
      </c>
      <c r="D853" s="199">
        <v>9.3684240289999998E-2</v>
      </c>
      <c r="E853" s="204">
        <f t="shared" si="13"/>
        <v>-2.36782529716025</v>
      </c>
    </row>
    <row r="854" spans="2:5" x14ac:dyDescent="0.2">
      <c r="B854" s="283" t="s">
        <v>417</v>
      </c>
      <c r="C854" s="199">
        <v>0.59220075800000005</v>
      </c>
      <c r="D854" s="199">
        <v>0.59220075800000005</v>
      </c>
      <c r="E854" s="204">
        <f t="shared" si="13"/>
        <v>-0.52390958334248316</v>
      </c>
    </row>
    <row r="855" spans="2:5" x14ac:dyDescent="0.2">
      <c r="B855" s="283" t="s">
        <v>418</v>
      </c>
      <c r="C855" s="199">
        <v>1.7517535920000001E-2</v>
      </c>
      <c r="D855" s="199">
        <v>1.7517535920000001E-2</v>
      </c>
      <c r="E855" s="204">
        <f t="shared" si="13"/>
        <v>-4.0445528472007801</v>
      </c>
    </row>
    <row r="856" spans="2:5" x14ac:dyDescent="0.2">
      <c r="B856" s="283" t="s">
        <v>419</v>
      </c>
      <c r="C856" s="199">
        <v>0.25746549383</v>
      </c>
      <c r="D856" s="199">
        <v>0.25746549383</v>
      </c>
      <c r="E856" s="204">
        <f t="shared" si="13"/>
        <v>-1.3568695724014466</v>
      </c>
    </row>
    <row r="857" spans="2:5" x14ac:dyDescent="0.2">
      <c r="B857" s="283" t="s">
        <v>420</v>
      </c>
      <c r="C857" s="199">
        <v>0.22578204548</v>
      </c>
      <c r="D857" s="199">
        <v>0.22578204548</v>
      </c>
      <c r="E857" s="204">
        <f t="shared" si="13"/>
        <v>-1.4881851455742192</v>
      </c>
    </row>
    <row r="858" spans="2:5" x14ac:dyDescent="0.2">
      <c r="B858" s="283" t="s">
        <v>421</v>
      </c>
      <c r="C858" s="199">
        <v>9.0874250480000002E-2</v>
      </c>
      <c r="D858" s="199">
        <v>9.0874250480000002E-2</v>
      </c>
      <c r="E858" s="204">
        <f t="shared" si="13"/>
        <v>-2.398278590975397</v>
      </c>
    </row>
    <row r="859" spans="2:5" x14ac:dyDescent="0.2">
      <c r="B859" s="283" t="s">
        <v>422</v>
      </c>
      <c r="C859" s="199">
        <v>0.71789653805999998</v>
      </c>
      <c r="D859" s="199">
        <v>0.71789653805999998</v>
      </c>
      <c r="E859" s="204">
        <f t="shared" si="13"/>
        <v>-0.33142981772641283</v>
      </c>
    </row>
    <row r="860" spans="2:5" x14ac:dyDescent="0.2">
      <c r="B860" s="283" t="s">
        <v>423</v>
      </c>
      <c r="C860" s="199">
        <v>3.209921936E-2</v>
      </c>
      <c r="D860" s="199">
        <v>3.209921936E-2</v>
      </c>
      <c r="E860" s="204">
        <f t="shared" si="13"/>
        <v>-3.4389235681449937</v>
      </c>
    </row>
    <row r="861" spans="2:5" x14ac:dyDescent="0.2">
      <c r="B861" s="283" t="s">
        <v>424</v>
      </c>
      <c r="C861" s="199">
        <v>0.91730965041000001</v>
      </c>
      <c r="D861" s="199">
        <v>0.91730965041000001</v>
      </c>
      <c r="E861" s="204">
        <f t="shared" si="13"/>
        <v>-8.631018607054218E-2</v>
      </c>
    </row>
    <row r="862" spans="2:5" x14ac:dyDescent="0.2">
      <c r="B862" s="283" t="s">
        <v>425</v>
      </c>
      <c r="C862" s="199">
        <v>5.9200701430000002E-2</v>
      </c>
      <c r="D862" s="199">
        <v>5.9200701430000002E-2</v>
      </c>
      <c r="E862" s="204">
        <f t="shared" si="13"/>
        <v>-2.8268218886826402</v>
      </c>
    </row>
    <row r="863" spans="2:5" x14ac:dyDescent="0.2">
      <c r="B863" s="283" t="s">
        <v>426</v>
      </c>
      <c r="C863" s="199">
        <v>1.1234302519999999E-2</v>
      </c>
      <c r="D863" s="199">
        <v>1.1234302519999999E-2</v>
      </c>
      <c r="E863" s="204">
        <f t="shared" si="13"/>
        <v>-4.488783456268834</v>
      </c>
    </row>
    <row r="864" spans="2:5" x14ac:dyDescent="0.2">
      <c r="B864" s="283" t="s">
        <v>427</v>
      </c>
      <c r="C864" s="199">
        <v>3.1394954100000001E-3</v>
      </c>
      <c r="D864" s="199">
        <v>3.1394954100000001E-3</v>
      </c>
      <c r="E864" s="204">
        <f t="shared" si="13"/>
        <v>-5.763693189427423</v>
      </c>
    </row>
    <row r="865" spans="2:5" x14ac:dyDescent="0.2">
      <c r="B865" s="283" t="s">
        <v>428</v>
      </c>
      <c r="C865" s="199">
        <v>2.2887204429999999E-2</v>
      </c>
      <c r="D865" s="199">
        <v>2.2887204429999999E-2</v>
      </c>
      <c r="E865" s="204">
        <f t="shared" si="13"/>
        <v>-3.7771772831009409</v>
      </c>
    </row>
    <row r="866" spans="2:5" x14ac:dyDescent="0.2">
      <c r="B866" s="283" t="s">
        <v>429</v>
      </c>
      <c r="C866" s="199">
        <v>0.12629963795999999</v>
      </c>
      <c r="D866" s="199">
        <v>0.12629963795999999</v>
      </c>
      <c r="E866" s="204">
        <f t="shared" si="13"/>
        <v>-2.0690981161381137</v>
      </c>
    </row>
    <row r="867" spans="2:5" x14ac:dyDescent="0.2">
      <c r="B867" s="283" t="s">
        <v>430</v>
      </c>
      <c r="C867" s="199">
        <v>3.065957687E-2</v>
      </c>
      <c r="D867" s="199">
        <v>3.065957687E-2</v>
      </c>
      <c r="E867" s="204">
        <f t="shared" si="13"/>
        <v>-3.4848102063512472</v>
      </c>
    </row>
    <row r="868" spans="2:5" x14ac:dyDescent="0.2">
      <c r="B868" s="283" t="s">
        <v>431</v>
      </c>
      <c r="C868" s="199">
        <v>0.32873628238000002</v>
      </c>
      <c r="D868" s="199">
        <v>0.32873628238000002</v>
      </c>
      <c r="E868" s="204">
        <f t="shared" si="13"/>
        <v>-1.1124994229615019</v>
      </c>
    </row>
    <row r="869" spans="2:5" x14ac:dyDescent="0.2">
      <c r="B869" s="283" t="s">
        <v>432</v>
      </c>
      <c r="C869" s="199">
        <v>1.061771693E-2</v>
      </c>
      <c r="D869" s="199">
        <v>1.061771693E-2</v>
      </c>
      <c r="E869" s="204">
        <f t="shared" si="13"/>
        <v>-4.5452312646222497</v>
      </c>
    </row>
    <row r="870" spans="2:5" x14ac:dyDescent="0.2">
      <c r="B870" s="283" t="s">
        <v>433</v>
      </c>
      <c r="C870" s="199">
        <v>1.9759022510000002E-2</v>
      </c>
      <c r="D870" s="199">
        <v>1.9759022510000002E-2</v>
      </c>
      <c r="E870" s="204">
        <f t="shared" si="13"/>
        <v>-3.9241450560034119</v>
      </c>
    </row>
    <row r="871" spans="2:5" x14ac:dyDescent="0.2">
      <c r="B871" s="283" t="s">
        <v>434</v>
      </c>
      <c r="C871" s="199">
        <v>0.10964899875</v>
      </c>
      <c r="D871" s="199">
        <v>0.10964899875</v>
      </c>
      <c r="E871" s="204">
        <f t="shared" si="13"/>
        <v>-2.2104709354868799</v>
      </c>
    </row>
    <row r="872" spans="2:5" x14ac:dyDescent="0.2">
      <c r="B872" s="283" t="s">
        <v>435</v>
      </c>
      <c r="C872" s="199">
        <v>1.707772372E-2</v>
      </c>
      <c r="D872" s="199">
        <v>1.707772372E-2</v>
      </c>
      <c r="E872" s="204">
        <f t="shared" si="13"/>
        <v>-4.0699803711659337</v>
      </c>
    </row>
    <row r="873" spans="2:5" x14ac:dyDescent="0.2">
      <c r="B873" s="283" t="s">
        <v>436</v>
      </c>
      <c r="C873" s="199">
        <v>0.40351991175000002</v>
      </c>
      <c r="D873" s="199">
        <v>0.40351991175000002</v>
      </c>
      <c r="E873" s="204">
        <f t="shared" si="13"/>
        <v>-0.90752944490604237</v>
      </c>
    </row>
    <row r="874" spans="2:5" x14ac:dyDescent="0.2">
      <c r="B874" s="283" t="s">
        <v>437</v>
      </c>
      <c r="C874" s="199">
        <v>2.60097296E-2</v>
      </c>
      <c r="D874" s="199">
        <v>2.60097296E-2</v>
      </c>
      <c r="E874" s="204">
        <f t="shared" si="13"/>
        <v>-3.6492845955771536</v>
      </c>
    </row>
    <row r="875" spans="2:5" x14ac:dyDescent="0.2">
      <c r="B875" s="283" t="s">
        <v>438</v>
      </c>
      <c r="C875" s="199">
        <v>0.10955424821</v>
      </c>
      <c r="D875" s="199">
        <v>0.10955424821</v>
      </c>
      <c r="E875" s="204">
        <f t="shared" si="13"/>
        <v>-2.2113354349613643</v>
      </c>
    </row>
    <row r="876" spans="2:5" x14ac:dyDescent="0.2">
      <c r="B876" s="283" t="s">
        <v>439</v>
      </c>
      <c r="C876" s="199">
        <v>8.0410679899999993E-3</v>
      </c>
      <c r="D876" s="199">
        <v>8.0410679899999993E-3</v>
      </c>
      <c r="E876" s="204">
        <f t="shared" si="13"/>
        <v>-4.8231933700358791</v>
      </c>
    </row>
    <row r="877" spans="2:5" x14ac:dyDescent="0.2">
      <c r="B877" s="283" t="s">
        <v>440</v>
      </c>
      <c r="C877" s="199">
        <v>6.166562959E-2</v>
      </c>
      <c r="D877" s="199">
        <v>6.166562959E-2</v>
      </c>
      <c r="E877" s="204">
        <f t="shared" si="13"/>
        <v>-2.7860285601727965</v>
      </c>
    </row>
    <row r="878" spans="2:5" x14ac:dyDescent="0.2">
      <c r="B878" s="283" t="s">
        <v>441</v>
      </c>
      <c r="C878" s="199">
        <v>6.0739336999999999E-3</v>
      </c>
      <c r="D878" s="199">
        <v>6.0739336999999999E-3</v>
      </c>
      <c r="E878" s="204">
        <f t="shared" si="13"/>
        <v>-5.1037488277951697</v>
      </c>
    </row>
    <row r="879" spans="2:5" x14ac:dyDescent="0.2">
      <c r="B879" s="283" t="s">
        <v>442</v>
      </c>
      <c r="C879" s="199">
        <v>0.43652845344000002</v>
      </c>
      <c r="D879" s="199">
        <v>3.0785439519999999E-2</v>
      </c>
      <c r="E879" s="204">
        <f t="shared" si="13"/>
        <v>-3.4807134436378853</v>
      </c>
    </row>
    <row r="880" spans="2:5" x14ac:dyDescent="0.2">
      <c r="B880" s="283" t="s">
        <v>443</v>
      </c>
      <c r="C880" s="199">
        <v>5.0718407049999997E-2</v>
      </c>
      <c r="D880" s="199">
        <v>5.0718407049999997E-2</v>
      </c>
      <c r="E880" s="204">
        <f t="shared" si="13"/>
        <v>-2.981466376089271</v>
      </c>
    </row>
    <row r="881" spans="2:5" x14ac:dyDescent="0.2">
      <c r="B881" s="283" t="s">
        <v>444</v>
      </c>
      <c r="C881" s="199">
        <v>2.3021552210000001E-2</v>
      </c>
      <c r="D881" s="199">
        <v>2.3021552210000001E-2</v>
      </c>
      <c r="E881" s="204">
        <f t="shared" si="13"/>
        <v>-3.7713244492040148</v>
      </c>
    </row>
    <row r="882" spans="2:5" x14ac:dyDescent="0.2">
      <c r="B882" s="283" t="s">
        <v>445</v>
      </c>
      <c r="C882" s="199">
        <v>0.37728391220000002</v>
      </c>
      <c r="D882" s="199">
        <v>0.37728391220000002</v>
      </c>
      <c r="E882" s="204">
        <f t="shared" si="13"/>
        <v>-0.97475729220004037</v>
      </c>
    </row>
    <row r="883" spans="2:5" x14ac:dyDescent="0.2">
      <c r="B883" s="283" t="s">
        <v>446</v>
      </c>
      <c r="C883" s="199">
        <v>1.1859373229999999E-2</v>
      </c>
      <c r="D883" s="199">
        <v>1.1859373229999999E-2</v>
      </c>
      <c r="E883" s="204">
        <f t="shared" si="13"/>
        <v>-4.4346367341952018</v>
      </c>
    </row>
    <row r="884" spans="2:5" x14ac:dyDescent="0.2">
      <c r="B884" s="283" t="s">
        <v>447</v>
      </c>
      <c r="C884" s="199">
        <v>3.5621959490000001E-2</v>
      </c>
      <c r="D884" s="199">
        <v>3.5621959490000001E-2</v>
      </c>
      <c r="E884" s="204">
        <f t="shared" si="13"/>
        <v>-3.334792991684763</v>
      </c>
    </row>
    <row r="885" spans="2:5" x14ac:dyDescent="0.2">
      <c r="B885" s="283" t="s">
        <v>448</v>
      </c>
      <c r="C885" s="199">
        <v>0.15466257494999999</v>
      </c>
      <c r="D885" s="199">
        <v>0.15466257494999999</v>
      </c>
      <c r="E885" s="204">
        <f t="shared" si="13"/>
        <v>-1.8665094708385881</v>
      </c>
    </row>
    <row r="886" spans="2:5" x14ac:dyDescent="0.2">
      <c r="B886" s="283" t="s">
        <v>449</v>
      </c>
      <c r="C886" s="199">
        <v>9.0397669410000006E-2</v>
      </c>
      <c r="D886" s="199">
        <v>9.0397669410000006E-2</v>
      </c>
      <c r="E886" s="204">
        <f t="shared" si="13"/>
        <v>-2.4035367927791702</v>
      </c>
    </row>
    <row r="887" spans="2:5" x14ac:dyDescent="0.2">
      <c r="B887" s="283" t="s">
        <v>450</v>
      </c>
      <c r="C887" s="199">
        <v>5.5571897269999997E-2</v>
      </c>
      <c r="D887" s="199">
        <v>5.5571897269999997E-2</v>
      </c>
      <c r="E887" s="204">
        <f t="shared" si="13"/>
        <v>-2.8900776502900469</v>
      </c>
    </row>
    <row r="888" spans="2:5" x14ac:dyDescent="0.2">
      <c r="B888" s="283" t="s">
        <v>451</v>
      </c>
      <c r="C888" s="199">
        <v>6.7063581849999998E-2</v>
      </c>
      <c r="D888" s="199">
        <v>6.7063581849999998E-2</v>
      </c>
      <c r="E888" s="204">
        <f t="shared" si="13"/>
        <v>-2.7021141267548896</v>
      </c>
    </row>
    <row r="889" spans="2:5" x14ac:dyDescent="0.2">
      <c r="B889" s="283" t="s">
        <v>452</v>
      </c>
      <c r="C889" s="199">
        <v>3.5808632190000002E-2</v>
      </c>
      <c r="D889" s="199">
        <v>3.5808632190000002E-2</v>
      </c>
      <c r="E889" s="204">
        <f t="shared" si="13"/>
        <v>-3.3295662920151723</v>
      </c>
    </row>
    <row r="890" spans="2:5" x14ac:dyDescent="0.2">
      <c r="B890" s="283" t="s">
        <v>453</v>
      </c>
      <c r="C890" s="199">
        <v>3.5035071840000001E-2</v>
      </c>
      <c r="D890" s="199">
        <v>3.5035071840000001E-2</v>
      </c>
      <c r="E890" s="204">
        <f t="shared" si="13"/>
        <v>-3.3514056666408343</v>
      </c>
    </row>
    <row r="891" spans="2:5" x14ac:dyDescent="0.2">
      <c r="B891" s="283" t="s">
        <v>454</v>
      </c>
      <c r="C891" s="199">
        <v>2.7753422329999999E-2</v>
      </c>
      <c r="D891" s="199">
        <v>2.7753422329999999E-2</v>
      </c>
      <c r="E891" s="204">
        <f t="shared" si="13"/>
        <v>-3.5843961191866613</v>
      </c>
    </row>
    <row r="892" spans="2:5" x14ac:dyDescent="0.2">
      <c r="B892" s="283" t="s">
        <v>455</v>
      </c>
      <c r="C892" s="199">
        <v>6.5547573250000005E-2</v>
      </c>
      <c r="D892" s="199">
        <v>6.5547573250000005E-2</v>
      </c>
      <c r="E892" s="204">
        <f t="shared" si="13"/>
        <v>-2.7249790908154776</v>
      </c>
    </row>
    <row r="893" spans="2:5" x14ac:dyDescent="0.2">
      <c r="B893" s="283" t="s">
        <v>456</v>
      </c>
      <c r="C893" s="199">
        <v>4.869470528E-2</v>
      </c>
      <c r="D893" s="199">
        <v>4.869470528E-2</v>
      </c>
      <c r="E893" s="204">
        <f t="shared" si="13"/>
        <v>-3.0221849759540631</v>
      </c>
    </row>
    <row r="894" spans="2:5" x14ac:dyDescent="0.2">
      <c r="B894" s="283" t="s">
        <v>457</v>
      </c>
      <c r="C894" s="199">
        <v>2.8254044570000001E-2</v>
      </c>
      <c r="D894" s="199">
        <v>2.8254044570000001E-2</v>
      </c>
      <c r="E894" s="204">
        <f t="shared" si="13"/>
        <v>-3.566518661018153</v>
      </c>
    </row>
    <row r="895" spans="2:5" x14ac:dyDescent="0.2">
      <c r="B895" s="283" t="s">
        <v>458</v>
      </c>
      <c r="C895" s="199">
        <v>9.1321133609999994E-2</v>
      </c>
      <c r="D895" s="199">
        <v>9.1321133609999994E-2</v>
      </c>
      <c r="E895" s="204">
        <f t="shared" si="13"/>
        <v>-2.3933730437970646</v>
      </c>
    </row>
    <row r="896" spans="2:5" x14ac:dyDescent="0.2">
      <c r="B896" s="283" t="s">
        <v>459</v>
      </c>
      <c r="C896" s="199">
        <v>0.29765386355000001</v>
      </c>
      <c r="D896" s="199">
        <v>0.29765386355000001</v>
      </c>
      <c r="E896" s="204">
        <f t="shared" si="13"/>
        <v>-1.2118239992889182</v>
      </c>
    </row>
    <row r="897" spans="2:5" x14ac:dyDescent="0.2">
      <c r="B897" s="283" t="s">
        <v>460</v>
      </c>
      <c r="C897" s="199">
        <v>0.49605158954</v>
      </c>
      <c r="D897" s="199">
        <v>0.49605158954</v>
      </c>
      <c r="E897" s="204">
        <f t="shared" si="13"/>
        <v>-0.70107534649664138</v>
      </c>
    </row>
    <row r="898" spans="2:5" x14ac:dyDescent="0.2">
      <c r="B898" s="283" t="s">
        <v>461</v>
      </c>
      <c r="C898" s="199">
        <v>3.4558490769999999E-2</v>
      </c>
      <c r="D898" s="199">
        <v>3.4558490769999999E-2</v>
      </c>
      <c r="E898" s="204">
        <f t="shared" ref="E898:E961" si="14">IF(D898=0,"",LN(D898))</f>
        <v>-3.365102005849375</v>
      </c>
    </row>
    <row r="899" spans="2:5" x14ac:dyDescent="0.2">
      <c r="B899" s="283" t="s">
        <v>462</v>
      </c>
      <c r="C899" s="199">
        <v>0.38211901797999998</v>
      </c>
      <c r="D899" s="199">
        <v>0.38211901797999998</v>
      </c>
      <c r="E899" s="204">
        <f t="shared" si="14"/>
        <v>-0.96202315350930956</v>
      </c>
    </row>
    <row r="900" spans="2:5" x14ac:dyDescent="0.2">
      <c r="B900" s="283" t="s">
        <v>463</v>
      </c>
      <c r="C900" s="199">
        <v>3.3899479570000002E-2</v>
      </c>
      <c r="D900" s="199">
        <v>3.3899479570000002E-2</v>
      </c>
      <c r="E900" s="204">
        <f t="shared" si="14"/>
        <v>-3.3843556166309785</v>
      </c>
    </row>
    <row r="901" spans="2:5" x14ac:dyDescent="0.2">
      <c r="B901" s="283" t="s">
        <v>464</v>
      </c>
      <c r="C901" s="199">
        <v>0.47704774295000002</v>
      </c>
      <c r="D901" s="199">
        <v>0.47704774295000002</v>
      </c>
      <c r="E901" s="204">
        <f t="shared" si="14"/>
        <v>-0.74013870306054108</v>
      </c>
    </row>
    <row r="902" spans="2:5" x14ac:dyDescent="0.2">
      <c r="B902" s="283" t="s">
        <v>465</v>
      </c>
      <c r="C902" s="199">
        <v>1.200220613E-2</v>
      </c>
      <c r="D902" s="199">
        <v>1.200220613E-2</v>
      </c>
      <c r="E902" s="204">
        <f t="shared" si="14"/>
        <v>-4.4226648019247383</v>
      </c>
    </row>
    <row r="903" spans="2:5" x14ac:dyDescent="0.2">
      <c r="B903" s="283" t="s">
        <v>466</v>
      </c>
      <c r="C903" s="199">
        <v>0.35579958140000001</v>
      </c>
      <c r="D903" s="199">
        <v>0.35579958140000001</v>
      </c>
      <c r="E903" s="204">
        <f t="shared" si="14"/>
        <v>-1.0333876802547481</v>
      </c>
    </row>
    <row r="904" spans="2:5" x14ac:dyDescent="0.2">
      <c r="B904" s="283" t="s">
        <v>467</v>
      </c>
      <c r="C904" s="199">
        <v>7.8420918650000004E-2</v>
      </c>
      <c r="D904" s="199">
        <v>7.8420918650000004E-2</v>
      </c>
      <c r="E904" s="204">
        <f t="shared" si="14"/>
        <v>-2.5456645677004648</v>
      </c>
    </row>
    <row r="905" spans="2:5" x14ac:dyDescent="0.2">
      <c r="B905" s="283" t="s">
        <v>468</v>
      </c>
      <c r="C905" s="199">
        <v>2.060046385E-2</v>
      </c>
      <c r="D905" s="199">
        <v>2.060046385E-2</v>
      </c>
      <c r="E905" s="204">
        <f t="shared" si="14"/>
        <v>-3.8824416864498139</v>
      </c>
    </row>
    <row r="906" spans="2:5" x14ac:dyDescent="0.2">
      <c r="B906" s="283" t="s">
        <v>469</v>
      </c>
      <c r="C906" s="199">
        <v>0.52042934721</v>
      </c>
      <c r="D906" s="199">
        <v>0.52042934721</v>
      </c>
      <c r="E906" s="204">
        <f t="shared" si="14"/>
        <v>-0.65310114037119993</v>
      </c>
    </row>
    <row r="907" spans="2:5" x14ac:dyDescent="0.2">
      <c r="B907" s="283" t="s">
        <v>470</v>
      </c>
      <c r="C907" s="199">
        <v>0.16464956443000001</v>
      </c>
      <c r="D907" s="199">
        <v>0.16464956443000001</v>
      </c>
      <c r="E907" s="204">
        <f t="shared" si="14"/>
        <v>-1.8039359155929622</v>
      </c>
    </row>
    <row r="908" spans="2:5" x14ac:dyDescent="0.2">
      <c r="B908" s="283" t="s">
        <v>471</v>
      </c>
      <c r="C908" s="199">
        <v>1.002941509E-2</v>
      </c>
      <c r="D908" s="199">
        <v>1.002941509E-2</v>
      </c>
      <c r="E908" s="204">
        <f t="shared" si="14"/>
        <v>-4.602232994760584</v>
      </c>
    </row>
    <row r="909" spans="2:5" x14ac:dyDescent="0.2">
      <c r="B909" s="283" t="s">
        <v>472</v>
      </c>
      <c r="C909" s="199">
        <v>2.383046724E-2</v>
      </c>
      <c r="D909" s="199">
        <v>2.383046724E-2</v>
      </c>
      <c r="E909" s="204">
        <f t="shared" si="14"/>
        <v>-3.7367903808459126</v>
      </c>
    </row>
    <row r="910" spans="2:5" x14ac:dyDescent="0.2">
      <c r="B910" s="283" t="s">
        <v>473</v>
      </c>
      <c r="C910" s="199">
        <v>3.6610476289999999E-2</v>
      </c>
      <c r="D910" s="199">
        <v>3.6610476289999999E-2</v>
      </c>
      <c r="E910" s="204">
        <f t="shared" si="14"/>
        <v>-3.3074208421012403</v>
      </c>
    </row>
    <row r="911" spans="2:5" x14ac:dyDescent="0.2">
      <c r="B911" s="283" t="s">
        <v>474</v>
      </c>
      <c r="C911" s="199">
        <v>0.18771212806000001</v>
      </c>
      <c r="D911" s="199">
        <v>0.18771212806000001</v>
      </c>
      <c r="E911" s="204">
        <f t="shared" si="14"/>
        <v>-1.6728457234120753</v>
      </c>
    </row>
    <row r="912" spans="2:5" x14ac:dyDescent="0.2">
      <c r="B912" s="283" t="s">
        <v>475</v>
      </c>
      <c r="C912" s="199">
        <v>0.11267960176</v>
      </c>
      <c r="D912" s="199">
        <v>0.11267960176</v>
      </c>
      <c r="E912" s="204">
        <f t="shared" si="14"/>
        <v>-2.1832068702365119</v>
      </c>
    </row>
    <row r="913" spans="2:5" x14ac:dyDescent="0.2">
      <c r="B913" s="283" t="s">
        <v>476</v>
      </c>
      <c r="C913" s="199">
        <v>4.6519685480000003E-2</v>
      </c>
      <c r="D913" s="199">
        <v>4.6519685480000003E-2</v>
      </c>
      <c r="E913" s="204">
        <f t="shared" si="14"/>
        <v>-3.0678797123175552</v>
      </c>
    </row>
    <row r="914" spans="2:5" x14ac:dyDescent="0.2">
      <c r="B914" s="283" t="s">
        <v>477</v>
      </c>
      <c r="C914" s="199">
        <v>1.769148093E-2</v>
      </c>
      <c r="D914" s="199">
        <v>1.769148093E-2</v>
      </c>
      <c r="E914" s="204">
        <f t="shared" si="14"/>
        <v>-4.0346720586558389</v>
      </c>
    </row>
    <row r="915" spans="2:5" x14ac:dyDescent="0.2">
      <c r="B915" s="283" t="s">
        <v>478</v>
      </c>
      <c r="C915" s="199">
        <v>2.3160142549999999E-2</v>
      </c>
      <c r="D915" s="199">
        <v>2.3160142549999999E-2</v>
      </c>
      <c r="E915" s="204">
        <f t="shared" si="14"/>
        <v>-3.7653224712876492</v>
      </c>
    </row>
    <row r="916" spans="2:5" x14ac:dyDescent="0.2">
      <c r="B916" s="283" t="s">
        <v>479</v>
      </c>
      <c r="C916" s="199">
        <v>0.19001301052</v>
      </c>
      <c r="D916" s="199">
        <v>0.19001301052</v>
      </c>
      <c r="E916" s="204">
        <f t="shared" si="14"/>
        <v>-1.6606627327450014</v>
      </c>
    </row>
    <row r="917" spans="2:5" x14ac:dyDescent="0.2">
      <c r="B917" s="283" t="s">
        <v>480</v>
      </c>
      <c r="C917" s="199">
        <v>3.90455933929</v>
      </c>
      <c r="D917" s="199">
        <v>3.90455933929</v>
      </c>
      <c r="E917" s="204">
        <f t="shared" si="14"/>
        <v>1.3621449316719041</v>
      </c>
    </row>
    <row r="918" spans="2:5" x14ac:dyDescent="0.2">
      <c r="B918" s="283" t="s">
        <v>481</v>
      </c>
      <c r="C918" s="199">
        <v>0.10148348229</v>
      </c>
      <c r="D918" s="199">
        <v>0.10148348229</v>
      </c>
      <c r="E918" s="204">
        <f t="shared" si="14"/>
        <v>-2.2878592298023577</v>
      </c>
    </row>
    <row r="919" spans="2:5" x14ac:dyDescent="0.2">
      <c r="B919" s="283" t="s">
        <v>482</v>
      </c>
      <c r="C919" s="199">
        <v>3.056341215E-2</v>
      </c>
      <c r="D919" s="199">
        <v>3.056341215E-2</v>
      </c>
      <c r="E919" s="204">
        <f t="shared" si="14"/>
        <v>-3.4879516667936383</v>
      </c>
    </row>
    <row r="920" spans="2:5" x14ac:dyDescent="0.2">
      <c r="B920" s="283" t="s">
        <v>483</v>
      </c>
      <c r="C920" s="199">
        <v>0.94634291208999999</v>
      </c>
      <c r="D920" s="199">
        <v>0.94634291208999999</v>
      </c>
      <c r="E920" s="204">
        <f t="shared" si="14"/>
        <v>-5.5150289259499184E-2</v>
      </c>
    </row>
    <row r="921" spans="2:5" x14ac:dyDescent="0.2">
      <c r="B921" s="283" t="s">
        <v>484</v>
      </c>
      <c r="C921" s="199">
        <v>0.27089744314000003</v>
      </c>
      <c r="D921" s="199">
        <v>0.27089744314000003</v>
      </c>
      <c r="E921" s="204">
        <f t="shared" si="14"/>
        <v>-1.3060149683261795</v>
      </c>
    </row>
    <row r="922" spans="2:5" x14ac:dyDescent="0.2">
      <c r="B922" s="283" t="s">
        <v>485</v>
      </c>
      <c r="C922" s="199">
        <v>2.9057302859999998E-2</v>
      </c>
      <c r="D922" s="199">
        <v>2.9057302859999998E-2</v>
      </c>
      <c r="E922" s="204">
        <f t="shared" si="14"/>
        <v>-3.5384854379484758</v>
      </c>
    </row>
    <row r="923" spans="2:5" x14ac:dyDescent="0.2">
      <c r="B923" s="283" t="s">
        <v>486</v>
      </c>
      <c r="C923" s="199">
        <v>4.2002771799999998E-2</v>
      </c>
      <c r="D923" s="199">
        <v>4.2002771799999998E-2</v>
      </c>
      <c r="E923" s="204">
        <f t="shared" si="14"/>
        <v>-3.1700196676382633</v>
      </c>
    </row>
    <row r="924" spans="2:5" x14ac:dyDescent="0.2">
      <c r="B924" s="283" t="s">
        <v>487</v>
      </c>
      <c r="C924" s="199">
        <v>1.3854791260000001E-2</v>
      </c>
      <c r="D924" s="199">
        <v>1.3854791260000001E-2</v>
      </c>
      <c r="E924" s="204">
        <f t="shared" si="14"/>
        <v>-4.2791241668218296</v>
      </c>
    </row>
    <row r="925" spans="2:5" x14ac:dyDescent="0.2">
      <c r="B925" s="283" t="s">
        <v>488</v>
      </c>
      <c r="C925" s="199">
        <v>0.26049609684000002</v>
      </c>
      <c r="D925" s="199">
        <v>0.26049609684000002</v>
      </c>
      <c r="E925" s="204">
        <f t="shared" si="14"/>
        <v>-1.345167401240698</v>
      </c>
    </row>
    <row r="926" spans="2:5" x14ac:dyDescent="0.2">
      <c r="B926" s="283" t="s">
        <v>489</v>
      </c>
      <c r="C926" s="199">
        <v>1.757127503E-2</v>
      </c>
      <c r="D926" s="199">
        <v>1.757127503E-2</v>
      </c>
      <c r="E926" s="204">
        <f t="shared" si="14"/>
        <v>-4.0414898108332915</v>
      </c>
    </row>
    <row r="927" spans="2:5" x14ac:dyDescent="0.2">
      <c r="B927" s="283" t="s">
        <v>490</v>
      </c>
      <c r="C927" s="199">
        <v>2.155786853E-2</v>
      </c>
      <c r="D927" s="199">
        <v>2.155786853E-2</v>
      </c>
      <c r="E927" s="204">
        <f t="shared" si="14"/>
        <v>-3.8370144000734325</v>
      </c>
    </row>
    <row r="928" spans="2:5" x14ac:dyDescent="0.2">
      <c r="B928" s="283" t="s">
        <v>491</v>
      </c>
      <c r="C928" s="199">
        <v>0.80948071048000003</v>
      </c>
      <c r="D928" s="199">
        <v>0.80948071048000003</v>
      </c>
      <c r="E928" s="204">
        <f t="shared" si="14"/>
        <v>-0.21136233507979985</v>
      </c>
    </row>
    <row r="929" spans="2:5" x14ac:dyDescent="0.2">
      <c r="B929" s="283" t="s">
        <v>492</v>
      </c>
      <c r="C929" s="199">
        <v>0.23211618961</v>
      </c>
      <c r="D929" s="199">
        <v>0.23211618961</v>
      </c>
      <c r="E929" s="204">
        <f t="shared" si="14"/>
        <v>-1.4605172153984649</v>
      </c>
    </row>
    <row r="930" spans="2:5" x14ac:dyDescent="0.2">
      <c r="B930" s="283" t="s">
        <v>493</v>
      </c>
      <c r="C930" s="199">
        <v>0.20774691707000001</v>
      </c>
      <c r="D930" s="199">
        <v>0.20774691707000001</v>
      </c>
      <c r="E930" s="204">
        <f t="shared" si="14"/>
        <v>-1.5714346849716094</v>
      </c>
    </row>
    <row r="931" spans="2:5" x14ac:dyDescent="0.2">
      <c r="B931" s="283" t="s">
        <v>494</v>
      </c>
      <c r="C931" s="199">
        <v>3.9762699399999997E-2</v>
      </c>
      <c r="D931" s="199">
        <v>3.9762699399999997E-2</v>
      </c>
      <c r="E931" s="204">
        <f t="shared" si="14"/>
        <v>-3.2248260071442205</v>
      </c>
    </row>
    <row r="932" spans="2:5" x14ac:dyDescent="0.2">
      <c r="B932" s="283" t="s">
        <v>495</v>
      </c>
      <c r="C932" s="199">
        <v>2.0242674509999999E-2</v>
      </c>
      <c r="D932" s="199">
        <v>2.0242674509999999E-2</v>
      </c>
      <c r="E932" s="204">
        <f t="shared" si="14"/>
        <v>-3.8999623034704354</v>
      </c>
    </row>
    <row r="933" spans="2:5" x14ac:dyDescent="0.2">
      <c r="B933" s="283" t="s">
        <v>496</v>
      </c>
      <c r="C933" s="199">
        <v>1.2044631740000001E-2</v>
      </c>
      <c r="D933" s="199">
        <v>1.2044631740000001E-2</v>
      </c>
      <c r="E933" s="204">
        <f t="shared" si="14"/>
        <v>-4.4191362170647128</v>
      </c>
    </row>
    <row r="934" spans="2:5" x14ac:dyDescent="0.2">
      <c r="B934" s="283" t="s">
        <v>497</v>
      </c>
      <c r="C934" s="199">
        <v>1.534251612E-2</v>
      </c>
      <c r="D934" s="199">
        <v>1.534251612E-2</v>
      </c>
      <c r="E934" s="204">
        <f t="shared" si="14"/>
        <v>-4.1771274730253483</v>
      </c>
    </row>
    <row r="935" spans="2:5" x14ac:dyDescent="0.2">
      <c r="B935" s="283" t="s">
        <v>498</v>
      </c>
      <c r="C935" s="199">
        <v>0.12582022852999999</v>
      </c>
      <c r="D935" s="199">
        <v>0.12582022852999999</v>
      </c>
      <c r="E935" s="204">
        <f t="shared" si="14"/>
        <v>-2.0729011485169946</v>
      </c>
    </row>
    <row r="936" spans="2:5" x14ac:dyDescent="0.2">
      <c r="B936" s="283" t="s">
        <v>499</v>
      </c>
      <c r="C936" s="199">
        <v>8.9863106679999999E-2</v>
      </c>
      <c r="D936" s="199">
        <v>8.9863106679999999E-2</v>
      </c>
      <c r="E936" s="204">
        <f t="shared" si="14"/>
        <v>-2.4094678034917094</v>
      </c>
    </row>
    <row r="937" spans="2:5" x14ac:dyDescent="0.2">
      <c r="B937" s="283" t="s">
        <v>500</v>
      </c>
      <c r="C937" s="199">
        <v>1.8568121393799999</v>
      </c>
      <c r="D937" s="199">
        <v>1.8568121393799999</v>
      </c>
      <c r="E937" s="204">
        <f t="shared" si="14"/>
        <v>0.61886111375292741</v>
      </c>
    </row>
    <row r="938" spans="2:5" x14ac:dyDescent="0.2">
      <c r="B938" s="283" t="s">
        <v>501</v>
      </c>
      <c r="C938" s="199">
        <v>0.52826535806999997</v>
      </c>
      <c r="D938" s="199">
        <v>0.52826535806999997</v>
      </c>
      <c r="E938" s="204">
        <f t="shared" si="14"/>
        <v>-0.6381565494206648</v>
      </c>
    </row>
    <row r="939" spans="2:5" x14ac:dyDescent="0.2">
      <c r="B939" s="283" t="s">
        <v>502</v>
      </c>
      <c r="C939" s="199">
        <v>1.22122836293</v>
      </c>
      <c r="D939" s="199">
        <v>1.22122836293</v>
      </c>
      <c r="E939" s="204">
        <f t="shared" si="14"/>
        <v>0.19985720706744431</v>
      </c>
    </row>
    <row r="940" spans="2:5" x14ac:dyDescent="0.2">
      <c r="B940" s="283" t="s">
        <v>503</v>
      </c>
      <c r="C940" s="199">
        <v>2.6507099219299999</v>
      </c>
      <c r="D940" s="199">
        <v>2.6507099219299999</v>
      </c>
      <c r="E940" s="204">
        <f t="shared" si="14"/>
        <v>0.97482749918857903</v>
      </c>
    </row>
    <row r="941" spans="2:5" x14ac:dyDescent="0.2">
      <c r="B941" s="283" t="s">
        <v>504</v>
      </c>
      <c r="C941" s="199">
        <v>3.9844722249999999E-2</v>
      </c>
      <c r="D941" s="199">
        <v>3.9844722249999999E-2</v>
      </c>
      <c r="E941" s="204">
        <f t="shared" si="14"/>
        <v>-3.222765322918423</v>
      </c>
    </row>
    <row r="942" spans="2:5" x14ac:dyDescent="0.2">
      <c r="B942" s="283" t="s">
        <v>505</v>
      </c>
      <c r="C942" s="199">
        <v>0.17134998302000001</v>
      </c>
      <c r="D942" s="199">
        <v>0.17134998302000001</v>
      </c>
      <c r="E942" s="204">
        <f t="shared" si="14"/>
        <v>-1.7640471297569429</v>
      </c>
    </row>
    <row r="943" spans="2:5" x14ac:dyDescent="0.2">
      <c r="B943" s="283" t="s">
        <v>506</v>
      </c>
      <c r="C943" s="199">
        <v>0.30699174114</v>
      </c>
      <c r="D943" s="199">
        <v>0.30699174114</v>
      </c>
      <c r="E943" s="204">
        <f t="shared" si="14"/>
        <v>-1.1809344335809047</v>
      </c>
    </row>
    <row r="944" spans="2:5" x14ac:dyDescent="0.2">
      <c r="B944" s="283" t="s">
        <v>507</v>
      </c>
      <c r="C944" s="199">
        <v>0.45310979748000002</v>
      </c>
      <c r="D944" s="199">
        <v>0.45310979748000002</v>
      </c>
      <c r="E944" s="204">
        <f t="shared" si="14"/>
        <v>-0.79162080432499016</v>
      </c>
    </row>
    <row r="945" spans="2:5" x14ac:dyDescent="0.2">
      <c r="B945" s="283" t="s">
        <v>508</v>
      </c>
      <c r="C945" s="199">
        <v>0.14277633215999999</v>
      </c>
      <c r="D945" s="199">
        <v>0.14277633215999999</v>
      </c>
      <c r="E945" s="204">
        <f t="shared" si="14"/>
        <v>-1.9464759839897103</v>
      </c>
    </row>
    <row r="946" spans="2:5" x14ac:dyDescent="0.2">
      <c r="B946" s="283" t="s">
        <v>509</v>
      </c>
      <c r="C946" s="199">
        <v>5.4403778699999997E-3</v>
      </c>
      <c r="D946" s="199">
        <v>5.4403778699999997E-3</v>
      </c>
      <c r="E946" s="204">
        <f t="shared" si="14"/>
        <v>-5.213906759129558</v>
      </c>
    </row>
    <row r="947" spans="2:5" x14ac:dyDescent="0.2">
      <c r="B947" s="283" t="s">
        <v>510</v>
      </c>
      <c r="C947" s="199">
        <v>9.6461703799999993E-3</v>
      </c>
      <c r="D947" s="199">
        <v>9.6461703799999993E-3</v>
      </c>
      <c r="E947" s="204">
        <f t="shared" si="14"/>
        <v>-4.6411942942112345</v>
      </c>
    </row>
    <row r="948" spans="2:5" x14ac:dyDescent="0.2">
      <c r="B948" s="283" t="s">
        <v>511</v>
      </c>
      <c r="C948" s="199">
        <v>0.15611635931000001</v>
      </c>
      <c r="D948" s="199">
        <v>0.15611635931000001</v>
      </c>
      <c r="E948" s="204">
        <f t="shared" si="14"/>
        <v>-1.8571536567597227</v>
      </c>
    </row>
    <row r="949" spans="2:5" x14ac:dyDescent="0.2">
      <c r="B949" s="283" t="s">
        <v>512</v>
      </c>
      <c r="C949" s="199">
        <v>0.19386667043</v>
      </c>
      <c r="D949" s="199">
        <v>0.19386667043</v>
      </c>
      <c r="E949" s="204">
        <f t="shared" si="14"/>
        <v>-1.6405846220189704</v>
      </c>
    </row>
    <row r="950" spans="2:5" x14ac:dyDescent="0.2">
      <c r="B950" s="283" t="s">
        <v>513</v>
      </c>
      <c r="C950" s="199">
        <v>2.265810612E-2</v>
      </c>
      <c r="D950" s="199">
        <v>2.265810612E-2</v>
      </c>
      <c r="E950" s="204">
        <f t="shared" si="14"/>
        <v>-3.787237604986331</v>
      </c>
    </row>
    <row r="951" spans="2:5" x14ac:dyDescent="0.2">
      <c r="B951" s="283" t="s">
        <v>514</v>
      </c>
      <c r="C951" s="199">
        <v>0.46431864464</v>
      </c>
      <c r="D951" s="199">
        <v>0.46431864464</v>
      </c>
      <c r="E951" s="204">
        <f t="shared" si="14"/>
        <v>-0.767184228311939</v>
      </c>
    </row>
    <row r="952" spans="2:5" x14ac:dyDescent="0.2">
      <c r="B952" s="283" t="s">
        <v>515</v>
      </c>
      <c r="C952" s="199">
        <v>0.77640145944000005</v>
      </c>
      <c r="D952" s="199">
        <v>0.77640145944000005</v>
      </c>
      <c r="E952" s="204">
        <f t="shared" si="14"/>
        <v>-0.25308554793634375</v>
      </c>
    </row>
    <row r="953" spans="2:5" x14ac:dyDescent="0.2">
      <c r="B953" s="283" t="s">
        <v>516</v>
      </c>
      <c r="C953" s="199">
        <v>0.36872242334999999</v>
      </c>
      <c r="D953" s="199">
        <v>0.36872242334999999</v>
      </c>
      <c r="E953" s="204">
        <f t="shared" si="14"/>
        <v>-0.99771115826017365</v>
      </c>
    </row>
    <row r="954" spans="2:5" x14ac:dyDescent="0.2">
      <c r="B954" s="283" t="s">
        <v>517</v>
      </c>
      <c r="C954" s="199">
        <v>2.0927141069999999E-2</v>
      </c>
      <c r="D954" s="199">
        <v>2.0927141069999999E-2</v>
      </c>
      <c r="E954" s="204">
        <f t="shared" si="14"/>
        <v>-3.8667083466940961</v>
      </c>
    </row>
    <row r="955" spans="2:5" x14ac:dyDescent="0.2">
      <c r="B955" s="283" t="s">
        <v>518</v>
      </c>
      <c r="C955" s="199">
        <v>2.7077440880000001E-2</v>
      </c>
      <c r="D955" s="199">
        <v>2.7077440880000001E-2</v>
      </c>
      <c r="E955" s="204">
        <f t="shared" si="14"/>
        <v>-3.6090543376193356</v>
      </c>
    </row>
    <row r="956" spans="2:5" x14ac:dyDescent="0.2">
      <c r="B956" s="283" t="s">
        <v>519</v>
      </c>
      <c r="C956" s="199">
        <v>0.20148348228999999</v>
      </c>
      <c r="D956" s="199">
        <v>0.20148348228999999</v>
      </c>
      <c r="E956" s="204">
        <f t="shared" si="14"/>
        <v>-1.602047874702329</v>
      </c>
    </row>
    <row r="957" spans="2:5" x14ac:dyDescent="0.2">
      <c r="B957" s="283" t="s">
        <v>520</v>
      </c>
      <c r="C957" s="199">
        <v>0.14303937096</v>
      </c>
      <c r="D957" s="199">
        <v>0.14303937096</v>
      </c>
      <c r="E957" s="204">
        <f t="shared" si="14"/>
        <v>-1.9446353652176094</v>
      </c>
    </row>
    <row r="958" spans="2:5" x14ac:dyDescent="0.2">
      <c r="B958" s="283" t="s">
        <v>521</v>
      </c>
      <c r="C958" s="199">
        <v>3.5760549830000002E-2</v>
      </c>
      <c r="D958" s="199">
        <v>3.5760549830000002E-2</v>
      </c>
      <c r="E958" s="204">
        <f t="shared" si="14"/>
        <v>-3.330909953235742</v>
      </c>
    </row>
    <row r="959" spans="2:5" x14ac:dyDescent="0.2">
      <c r="B959" s="283" t="s">
        <v>522</v>
      </c>
      <c r="C959" s="199">
        <v>0.47466342346000001</v>
      </c>
      <c r="D959" s="199">
        <v>0.47466342346000001</v>
      </c>
      <c r="E959" s="204">
        <f t="shared" si="14"/>
        <v>-0.7451493082999826</v>
      </c>
    </row>
    <row r="960" spans="2:5" x14ac:dyDescent="0.2">
      <c r="B960" s="283" t="s">
        <v>523</v>
      </c>
      <c r="C960" s="199">
        <v>1.2932203869200001</v>
      </c>
      <c r="D960" s="199">
        <v>1.2932203869200001</v>
      </c>
      <c r="E960" s="204">
        <f t="shared" si="14"/>
        <v>0.25713553145258117</v>
      </c>
    </row>
    <row r="961" spans="2:5" x14ac:dyDescent="0.2">
      <c r="B961" s="283" t="s">
        <v>524</v>
      </c>
      <c r="C961" s="199">
        <v>3.8868933129999998E-2</v>
      </c>
      <c r="D961" s="199">
        <v>3.8868933129999998E-2</v>
      </c>
      <c r="E961" s="204">
        <f t="shared" si="14"/>
        <v>-3.2475599816261487</v>
      </c>
    </row>
    <row r="962" spans="2:5" x14ac:dyDescent="0.2">
      <c r="B962" s="283" t="s">
        <v>525</v>
      </c>
      <c r="C962" s="199">
        <v>1.1079901572499999</v>
      </c>
      <c r="D962" s="199">
        <v>1.1079901572499999</v>
      </c>
      <c r="E962" s="204">
        <f t="shared" ref="E962:E1025" si="15">IF(D962=0,"",LN(D962))</f>
        <v>0.10254770493725938</v>
      </c>
    </row>
    <row r="963" spans="2:5" x14ac:dyDescent="0.2">
      <c r="B963" s="283" t="s">
        <v>526</v>
      </c>
      <c r="C963" s="199">
        <v>0.25968576762000001</v>
      </c>
      <c r="D963" s="199">
        <v>0.25968576762000001</v>
      </c>
      <c r="E963" s="204">
        <f t="shared" si="15"/>
        <v>-1.3482829649726715</v>
      </c>
    </row>
    <row r="964" spans="2:5" x14ac:dyDescent="0.2">
      <c r="B964" s="283" t="s">
        <v>527</v>
      </c>
      <c r="C964" s="199">
        <v>7.3287419389999997E-2</v>
      </c>
      <c r="D964" s="199">
        <v>7.3287419389999997E-2</v>
      </c>
      <c r="E964" s="204">
        <f t="shared" si="15"/>
        <v>-2.6133663166071281</v>
      </c>
    </row>
    <row r="965" spans="2:5" x14ac:dyDescent="0.2">
      <c r="B965" s="283" t="s">
        <v>528</v>
      </c>
      <c r="C965" s="199">
        <v>0.19919532751999999</v>
      </c>
      <c r="D965" s="199">
        <v>0.19919532751999999</v>
      </c>
      <c r="E965" s="204">
        <f t="shared" si="15"/>
        <v>-1.6134693903316404</v>
      </c>
    </row>
    <row r="966" spans="2:5" x14ac:dyDescent="0.2">
      <c r="B966" s="283" t="s">
        <v>529</v>
      </c>
      <c r="C966" s="199">
        <v>3.307783685E-2</v>
      </c>
      <c r="D966" s="199">
        <v>3.307783685E-2</v>
      </c>
      <c r="E966" s="204">
        <f t="shared" si="15"/>
        <v>-3.4088918024399737</v>
      </c>
    </row>
    <row r="967" spans="2:5" x14ac:dyDescent="0.2">
      <c r="B967" s="283" t="s">
        <v>530</v>
      </c>
      <c r="C967" s="199">
        <v>1.8370290750000001E-2</v>
      </c>
      <c r="D967" s="199">
        <v>1.8370290750000001E-2</v>
      </c>
      <c r="E967" s="204">
        <f t="shared" si="15"/>
        <v>-3.9970205524443183</v>
      </c>
    </row>
    <row r="968" spans="2:5" x14ac:dyDescent="0.2">
      <c r="B968" s="283" t="s">
        <v>531</v>
      </c>
      <c r="C968" s="199">
        <v>2.9762982229999999E-2</v>
      </c>
      <c r="D968" s="199">
        <v>2.9762982229999999E-2</v>
      </c>
      <c r="E968" s="204">
        <f t="shared" si="15"/>
        <v>-3.5144898646964688</v>
      </c>
    </row>
    <row r="969" spans="2:5" x14ac:dyDescent="0.2">
      <c r="B969" s="283" t="s">
        <v>532</v>
      </c>
      <c r="C969" s="199">
        <v>0.12036853716</v>
      </c>
      <c r="D969" s="199">
        <v>0.12036853716</v>
      </c>
      <c r="E969" s="204">
        <f t="shared" si="15"/>
        <v>-2.1171970995263489</v>
      </c>
    </row>
    <row r="970" spans="2:5" x14ac:dyDescent="0.2">
      <c r="B970" s="283" t="s">
        <v>533</v>
      </c>
      <c r="C970" s="199">
        <v>0.35634545762999997</v>
      </c>
      <c r="D970" s="199">
        <v>0.35634545762999997</v>
      </c>
      <c r="E970" s="204">
        <f t="shared" si="15"/>
        <v>-1.0318546320496942</v>
      </c>
    </row>
    <row r="971" spans="2:5" x14ac:dyDescent="0.2">
      <c r="B971" s="283" t="s">
        <v>534</v>
      </c>
      <c r="C971" s="199">
        <v>0.27090168571000001</v>
      </c>
      <c r="D971" s="199">
        <v>0.27090168571000001</v>
      </c>
      <c r="E971" s="204">
        <f t="shared" si="15"/>
        <v>-1.3059993072821721</v>
      </c>
    </row>
    <row r="972" spans="2:5" x14ac:dyDescent="0.2">
      <c r="B972" s="283" t="s">
        <v>535</v>
      </c>
      <c r="C972" s="199">
        <v>4.5216299920800003</v>
      </c>
      <c r="D972" s="199">
        <v>4.5216299920800003</v>
      </c>
      <c r="E972" s="204">
        <f t="shared" si="15"/>
        <v>1.5088725465540131</v>
      </c>
    </row>
    <row r="973" spans="2:5" x14ac:dyDescent="0.2">
      <c r="B973" s="283" t="s">
        <v>536</v>
      </c>
      <c r="C973" s="199">
        <v>1.45945242674</v>
      </c>
      <c r="D973" s="199">
        <v>1.45945242674</v>
      </c>
      <c r="E973" s="204">
        <f t="shared" si="15"/>
        <v>0.3780613151932547</v>
      </c>
    </row>
    <row r="974" spans="2:5" x14ac:dyDescent="0.2">
      <c r="B974" s="283" t="s">
        <v>537</v>
      </c>
      <c r="C974" s="199">
        <v>0.15104367009</v>
      </c>
      <c r="D974" s="199">
        <v>0.15104367009</v>
      </c>
      <c r="E974" s="204">
        <f t="shared" si="15"/>
        <v>-1.8901862780851362</v>
      </c>
    </row>
    <row r="975" spans="2:5" x14ac:dyDescent="0.2">
      <c r="B975" s="283" t="s">
        <v>538</v>
      </c>
      <c r="C975" s="199">
        <v>1.9641758117400001</v>
      </c>
      <c r="D975" s="199">
        <v>1.9641758117400001</v>
      </c>
      <c r="E975" s="204">
        <f t="shared" si="15"/>
        <v>0.67507272310507671</v>
      </c>
    </row>
    <row r="976" spans="2:5" x14ac:dyDescent="0.2">
      <c r="B976" s="283" t="s">
        <v>539</v>
      </c>
      <c r="C976" s="199">
        <v>0.91361155108000003</v>
      </c>
      <c r="D976" s="199">
        <v>0.91361155108000003</v>
      </c>
      <c r="E976" s="204">
        <f t="shared" si="15"/>
        <v>-9.034979668396205E-2</v>
      </c>
    </row>
    <row r="977" spans="2:5" x14ac:dyDescent="0.2">
      <c r="B977" s="283" t="s">
        <v>540</v>
      </c>
      <c r="C977" s="199">
        <v>0.19407031338</v>
      </c>
      <c r="D977" s="199">
        <v>0.19407031338</v>
      </c>
      <c r="E977" s="204">
        <f t="shared" si="15"/>
        <v>-1.6395347454812643</v>
      </c>
    </row>
    <row r="978" spans="2:5" x14ac:dyDescent="0.2">
      <c r="B978" s="283" t="s">
        <v>541</v>
      </c>
      <c r="C978" s="199">
        <v>0.27617236111999999</v>
      </c>
      <c r="D978" s="199">
        <v>0.27617236111999999</v>
      </c>
      <c r="E978" s="204">
        <f t="shared" si="15"/>
        <v>-1.2867301113703808</v>
      </c>
    </row>
    <row r="979" spans="2:5" x14ac:dyDescent="0.2">
      <c r="B979" s="283" t="s">
        <v>542</v>
      </c>
      <c r="C979" s="199">
        <v>0.40452681297999998</v>
      </c>
      <c r="D979" s="199">
        <v>0.40452681297999998</v>
      </c>
      <c r="E979" s="204">
        <f t="shared" si="15"/>
        <v>-0.90503725795610745</v>
      </c>
    </row>
    <row r="980" spans="2:5" x14ac:dyDescent="0.2">
      <c r="B980" s="283" t="s">
        <v>543</v>
      </c>
      <c r="C980" s="199">
        <v>0.15143822830000001</v>
      </c>
      <c r="D980" s="199">
        <v>0.15143822830000001</v>
      </c>
      <c r="E980" s="204">
        <f t="shared" si="15"/>
        <v>-1.8875774711722191</v>
      </c>
    </row>
    <row r="981" spans="2:5" x14ac:dyDescent="0.2">
      <c r="B981" s="283" t="s">
        <v>544</v>
      </c>
      <c r="C981" s="199">
        <v>0.55715437266000001</v>
      </c>
      <c r="D981" s="199">
        <v>0.55715437266000001</v>
      </c>
      <c r="E981" s="204">
        <f t="shared" si="15"/>
        <v>-0.58491292725638777</v>
      </c>
    </row>
    <row r="982" spans="2:5" x14ac:dyDescent="0.2">
      <c r="B982" s="283" t="s">
        <v>545</v>
      </c>
      <c r="C982" s="199">
        <v>0.14866642154000001</v>
      </c>
      <c r="D982" s="199">
        <v>0.14866642154000001</v>
      </c>
      <c r="E982" s="204">
        <f t="shared" si="15"/>
        <v>-1.9060502644656228</v>
      </c>
    </row>
    <row r="983" spans="2:5" x14ac:dyDescent="0.2">
      <c r="B983" s="283" t="s">
        <v>546</v>
      </c>
      <c r="C983" s="199">
        <v>3.4295451970000002E-2</v>
      </c>
      <c r="D983" s="199">
        <v>3.4295451970000002E-2</v>
      </c>
      <c r="E983" s="204">
        <f t="shared" si="15"/>
        <v>-3.3727425292286424</v>
      </c>
    </row>
    <row r="984" spans="2:5" x14ac:dyDescent="0.2">
      <c r="B984" s="283" t="s">
        <v>547</v>
      </c>
      <c r="C984" s="199">
        <v>0.13328713654999999</v>
      </c>
      <c r="D984" s="199">
        <v>0.13328713654999999</v>
      </c>
      <c r="E984" s="204">
        <f t="shared" si="15"/>
        <v>-2.0152495564538988</v>
      </c>
    </row>
    <row r="985" spans="2:5" x14ac:dyDescent="0.2">
      <c r="B985" s="283" t="s">
        <v>548</v>
      </c>
      <c r="C985" s="199">
        <v>5.1197816489999999E-2</v>
      </c>
      <c r="D985" s="199">
        <v>5.1197816489999999E-2</v>
      </c>
      <c r="E985" s="204">
        <f t="shared" si="15"/>
        <v>-2.9720583945257579</v>
      </c>
    </row>
    <row r="986" spans="2:5" x14ac:dyDescent="0.2">
      <c r="B986" s="283" t="s">
        <v>549</v>
      </c>
      <c r="C986" s="199">
        <v>0.10625070708999999</v>
      </c>
      <c r="D986" s="199">
        <v>0.10625070708999999</v>
      </c>
      <c r="E986" s="204">
        <f t="shared" si="15"/>
        <v>-2.2419538162350494</v>
      </c>
    </row>
    <row r="987" spans="2:5" x14ac:dyDescent="0.2">
      <c r="B987" s="283" t="s">
        <v>550</v>
      </c>
      <c r="C987" s="199">
        <v>0.24699060979000001</v>
      </c>
      <c r="D987" s="199">
        <v>0.24699060979000001</v>
      </c>
      <c r="E987" s="204">
        <f t="shared" si="15"/>
        <v>-1.3984049601213604</v>
      </c>
    </row>
    <row r="988" spans="2:5" x14ac:dyDescent="0.2">
      <c r="B988" s="283" t="s">
        <v>551</v>
      </c>
      <c r="C988" s="199">
        <v>4.8611268239999998E-2</v>
      </c>
      <c r="D988" s="199">
        <v>4.8611268239999998E-2</v>
      </c>
      <c r="E988" s="204">
        <f t="shared" si="15"/>
        <v>-3.0238999181601973</v>
      </c>
    </row>
    <row r="989" spans="2:5" x14ac:dyDescent="0.2">
      <c r="B989" s="283" t="s">
        <v>552</v>
      </c>
      <c r="C989" s="199">
        <v>7.0109740919999997E-2</v>
      </c>
      <c r="D989" s="199">
        <v>7.0109740919999997E-2</v>
      </c>
      <c r="E989" s="204">
        <f t="shared" si="15"/>
        <v>-2.6576935371059891</v>
      </c>
    </row>
    <row r="990" spans="2:5" x14ac:dyDescent="0.2">
      <c r="B990" s="283" t="s">
        <v>553</v>
      </c>
      <c r="C990" s="199">
        <v>0.38483567145000003</v>
      </c>
      <c r="D990" s="199">
        <v>0.38483567145000003</v>
      </c>
      <c r="E990" s="204">
        <f t="shared" si="15"/>
        <v>-0.95493886321369426</v>
      </c>
    </row>
    <row r="991" spans="2:5" x14ac:dyDescent="0.2">
      <c r="B991" s="283" t="s">
        <v>554</v>
      </c>
      <c r="C991" s="199">
        <v>6.8008258850000003E-2</v>
      </c>
      <c r="D991" s="199">
        <v>6.8008258850000003E-2</v>
      </c>
      <c r="E991" s="204">
        <f t="shared" si="15"/>
        <v>-2.6881261275044603</v>
      </c>
    </row>
    <row r="992" spans="2:5" x14ac:dyDescent="0.2">
      <c r="B992" s="283" t="s">
        <v>555</v>
      </c>
      <c r="C992" s="199">
        <v>2.944196176E-2</v>
      </c>
      <c r="D992" s="199">
        <v>2.944196176E-2</v>
      </c>
      <c r="E992" s="204">
        <f t="shared" si="15"/>
        <v>-3.5253343514719675</v>
      </c>
    </row>
    <row r="993" spans="2:5" x14ac:dyDescent="0.2">
      <c r="B993" s="283" t="s">
        <v>556</v>
      </c>
      <c r="C993" s="199">
        <v>0.10917524605999999</v>
      </c>
      <c r="D993" s="199">
        <v>0.10917524605999999</v>
      </c>
      <c r="E993" s="204">
        <f t="shared" si="15"/>
        <v>-2.214800925800366</v>
      </c>
    </row>
    <row r="994" spans="2:5" x14ac:dyDescent="0.2">
      <c r="B994" s="283" t="s">
        <v>557</v>
      </c>
      <c r="C994" s="199">
        <v>1.3990553229999999E-2</v>
      </c>
      <c r="D994" s="199">
        <v>1.3990553229999999E-2</v>
      </c>
      <c r="E994" s="204">
        <f t="shared" si="15"/>
        <v>-4.2693729464118499</v>
      </c>
    </row>
    <row r="995" spans="2:5" x14ac:dyDescent="0.2">
      <c r="B995" s="283" t="s">
        <v>558</v>
      </c>
      <c r="C995" s="199">
        <v>0.18205537956000001</v>
      </c>
      <c r="D995" s="199">
        <v>0.18205537956000001</v>
      </c>
      <c r="E995" s="204">
        <f t="shared" si="15"/>
        <v>-1.7034443548934117</v>
      </c>
    </row>
    <row r="996" spans="2:5" x14ac:dyDescent="0.2">
      <c r="B996" s="283" t="s">
        <v>559</v>
      </c>
      <c r="C996" s="199">
        <v>15.771450390309999</v>
      </c>
      <c r="D996" s="199">
        <v>15.771450390309999</v>
      </c>
      <c r="E996" s="204">
        <f t="shared" si="15"/>
        <v>2.7582013682302935</v>
      </c>
    </row>
    <row r="997" spans="2:5" x14ac:dyDescent="0.2">
      <c r="B997" s="283" t="s">
        <v>560</v>
      </c>
      <c r="C997" s="199">
        <v>15.831006052719999</v>
      </c>
      <c r="D997" s="199">
        <v>15.831006052719999</v>
      </c>
      <c r="E997" s="204">
        <f t="shared" si="15"/>
        <v>2.761970425424964</v>
      </c>
    </row>
    <row r="998" spans="2:5" x14ac:dyDescent="0.2">
      <c r="B998" s="283" t="s">
        <v>561</v>
      </c>
      <c r="C998" s="199">
        <v>0.27893002602</v>
      </c>
      <c r="D998" s="199">
        <v>0.27893002602</v>
      </c>
      <c r="E998" s="204">
        <f t="shared" si="15"/>
        <v>-1.2767943314127512</v>
      </c>
    </row>
    <row r="999" spans="2:5" x14ac:dyDescent="0.2">
      <c r="B999" s="283" t="s">
        <v>562</v>
      </c>
      <c r="C999" s="199">
        <v>7.9597522340000004E-2</v>
      </c>
      <c r="D999" s="199">
        <v>7.9597522340000004E-2</v>
      </c>
      <c r="E999" s="204">
        <f t="shared" si="15"/>
        <v>-2.530772312998145</v>
      </c>
    </row>
    <row r="1000" spans="2:5" x14ac:dyDescent="0.2">
      <c r="B1000" s="283" t="s">
        <v>563</v>
      </c>
      <c r="C1000" s="199">
        <v>0.18496436248000001</v>
      </c>
      <c r="D1000" s="199">
        <v>0.18496436248000001</v>
      </c>
      <c r="E1000" s="204">
        <f t="shared" si="15"/>
        <v>-1.6875921077036071</v>
      </c>
    </row>
    <row r="1001" spans="2:5" x14ac:dyDescent="0.2">
      <c r="B1001" s="283" t="s">
        <v>564</v>
      </c>
      <c r="C1001" s="199">
        <v>0.59008371986999997</v>
      </c>
      <c r="D1001" s="199">
        <v>0.59008371986999997</v>
      </c>
      <c r="E1001" s="204">
        <f t="shared" si="15"/>
        <v>-0.52749085406420715</v>
      </c>
    </row>
    <row r="1002" spans="2:5" x14ac:dyDescent="0.2">
      <c r="B1002" s="283" t="s">
        <v>565</v>
      </c>
      <c r="C1002" s="199">
        <v>0.12709723949999999</v>
      </c>
      <c r="D1002" s="199">
        <v>0.12709723949999999</v>
      </c>
      <c r="E1002" s="204">
        <f t="shared" si="15"/>
        <v>-2.0628028201413962</v>
      </c>
    </row>
    <row r="1003" spans="2:5" x14ac:dyDescent="0.2">
      <c r="B1003" s="283" t="s">
        <v>566</v>
      </c>
      <c r="C1003" s="199">
        <v>0.22710431044000001</v>
      </c>
      <c r="D1003" s="199">
        <v>0.22710431044000001</v>
      </c>
      <c r="E1003" s="204">
        <f t="shared" si="15"/>
        <v>-1.4823458496896746</v>
      </c>
    </row>
    <row r="1004" spans="2:5" x14ac:dyDescent="0.2">
      <c r="B1004" s="283" t="s">
        <v>567</v>
      </c>
      <c r="C1004" s="199">
        <v>1.331032922E-2</v>
      </c>
      <c r="D1004" s="199">
        <v>1.331032922E-2</v>
      </c>
      <c r="E1004" s="204">
        <f t="shared" si="15"/>
        <v>-4.3192149120951413</v>
      </c>
    </row>
    <row r="1005" spans="2:5" x14ac:dyDescent="0.2">
      <c r="B1005" s="283" t="s">
        <v>568</v>
      </c>
      <c r="C1005" s="199">
        <v>9.3363219819999996E-2</v>
      </c>
      <c r="D1005" s="199">
        <v>9.3363219819999996E-2</v>
      </c>
      <c r="E1005" s="204">
        <f t="shared" si="15"/>
        <v>-2.3712578033808893</v>
      </c>
    </row>
    <row r="1006" spans="2:5" x14ac:dyDescent="0.2">
      <c r="B1006" s="283" t="s">
        <v>569</v>
      </c>
      <c r="C1006" s="199">
        <v>0.25090507975999998</v>
      </c>
      <c r="D1006" s="199">
        <v>0.25090507975999998</v>
      </c>
      <c r="E1006" s="204">
        <f t="shared" si="15"/>
        <v>-1.382680579660865</v>
      </c>
    </row>
    <row r="1007" spans="2:5" x14ac:dyDescent="0.2">
      <c r="B1007" s="283" t="s">
        <v>570</v>
      </c>
      <c r="C1007" s="199">
        <v>2.7729381149999999E-2</v>
      </c>
      <c r="D1007" s="199">
        <v>2.7729381149999999E-2</v>
      </c>
      <c r="E1007" s="204">
        <f t="shared" si="15"/>
        <v>-3.5852627365886924</v>
      </c>
    </row>
    <row r="1008" spans="2:5" x14ac:dyDescent="0.2">
      <c r="B1008" s="283" t="s">
        <v>571</v>
      </c>
      <c r="C1008" s="199">
        <v>4.2407229320000003E-2</v>
      </c>
      <c r="D1008" s="199">
        <v>4.2407229320000003E-2</v>
      </c>
      <c r="E1008" s="204">
        <f t="shared" si="15"/>
        <v>-3.1604364284479916</v>
      </c>
    </row>
    <row r="1009" spans="2:5" x14ac:dyDescent="0.2">
      <c r="B1009" s="283" t="s">
        <v>572</v>
      </c>
      <c r="C1009" s="199">
        <v>0.14823509445999999</v>
      </c>
      <c r="D1009" s="199">
        <v>0.14823509445999999</v>
      </c>
      <c r="E1009" s="204">
        <f t="shared" si="15"/>
        <v>-1.9089557894306166</v>
      </c>
    </row>
    <row r="1010" spans="2:5" x14ac:dyDescent="0.2">
      <c r="B1010" s="283" t="s">
        <v>573</v>
      </c>
      <c r="C1010" s="199">
        <v>0.13776445299000001</v>
      </c>
      <c r="D1010" s="199">
        <v>0.13776445299000001</v>
      </c>
      <c r="E1010" s="204">
        <f t="shared" si="15"/>
        <v>-1.9822099145655521</v>
      </c>
    </row>
    <row r="1011" spans="2:5" x14ac:dyDescent="0.2">
      <c r="B1011" s="283" t="s">
        <v>574</v>
      </c>
      <c r="C1011" s="199">
        <v>0.40560442356999998</v>
      </c>
      <c r="D1011" s="199">
        <v>0.40560442356999998</v>
      </c>
      <c r="E1011" s="204">
        <f t="shared" si="15"/>
        <v>-0.90237692052696372</v>
      </c>
    </row>
    <row r="1012" spans="2:5" x14ac:dyDescent="0.2">
      <c r="B1012" s="283" t="s">
        <v>575</v>
      </c>
      <c r="C1012" s="199">
        <v>3.3347946599999997E-2</v>
      </c>
      <c r="D1012" s="199">
        <v>3.3347946599999997E-2</v>
      </c>
      <c r="E1012" s="204">
        <f t="shared" si="15"/>
        <v>-3.4007590797304821</v>
      </c>
    </row>
    <row r="1013" spans="2:5" x14ac:dyDescent="0.2">
      <c r="B1013" s="283" t="s">
        <v>576</v>
      </c>
      <c r="C1013" s="199">
        <v>1.3164667939999999E-2</v>
      </c>
      <c r="D1013" s="199">
        <v>1.3164667939999999E-2</v>
      </c>
      <c r="E1013" s="204">
        <f t="shared" si="15"/>
        <v>-4.3302187092915805</v>
      </c>
    </row>
    <row r="1014" spans="2:5" x14ac:dyDescent="0.2">
      <c r="B1014" s="283" t="s">
        <v>577</v>
      </c>
      <c r="C1014" s="199">
        <v>0.17616953275</v>
      </c>
      <c r="D1014" s="199">
        <v>0.17616953275</v>
      </c>
      <c r="E1014" s="204">
        <f t="shared" si="15"/>
        <v>-1.7363084933143014</v>
      </c>
    </row>
    <row r="1015" spans="2:5" x14ac:dyDescent="0.2">
      <c r="B1015" s="283" t="s">
        <v>578</v>
      </c>
      <c r="C1015" s="199">
        <v>0.13725675980999999</v>
      </c>
      <c r="D1015" s="199">
        <v>0.13725675980999999</v>
      </c>
      <c r="E1015" s="204">
        <f t="shared" si="15"/>
        <v>-1.9859019480020486</v>
      </c>
    </row>
    <row r="1016" spans="2:5" x14ac:dyDescent="0.2">
      <c r="B1016" s="283" t="s">
        <v>579</v>
      </c>
      <c r="C1016" s="199">
        <v>1.41608779273</v>
      </c>
      <c r="D1016" s="199">
        <v>1.41608779273</v>
      </c>
      <c r="E1016" s="204">
        <f t="shared" si="15"/>
        <v>0.34789799386511217</v>
      </c>
    </row>
    <row r="1017" spans="2:5" x14ac:dyDescent="0.2">
      <c r="B1017" s="283" t="s">
        <v>580</v>
      </c>
      <c r="C1017" s="199">
        <v>0.75943969905999997</v>
      </c>
      <c r="D1017" s="199">
        <v>0.75943969905999997</v>
      </c>
      <c r="E1017" s="204">
        <f t="shared" si="15"/>
        <v>-0.27517435567434201</v>
      </c>
    </row>
    <row r="1018" spans="2:5" x14ac:dyDescent="0.2">
      <c r="B1018" s="283" t="s">
        <v>581</v>
      </c>
      <c r="C1018" s="199">
        <v>1.362710713E-2</v>
      </c>
      <c r="D1018" s="199">
        <v>1.362710713E-2</v>
      </c>
      <c r="E1018" s="204">
        <f t="shared" si="15"/>
        <v>-4.2956942986470583</v>
      </c>
    </row>
    <row r="1019" spans="2:5" x14ac:dyDescent="0.2">
      <c r="B1019" s="283" t="s">
        <v>582</v>
      </c>
      <c r="C1019" s="199">
        <v>3.5097296069999999E-2</v>
      </c>
      <c r="D1019" s="199">
        <v>3.5097296069999999E-2</v>
      </c>
      <c r="E1019" s="204">
        <f t="shared" si="15"/>
        <v>-3.3496311865204031</v>
      </c>
    </row>
    <row r="1020" spans="2:5" x14ac:dyDescent="0.2">
      <c r="B1020" s="283" t="s">
        <v>583</v>
      </c>
      <c r="C1020" s="199">
        <v>0.73887458987999999</v>
      </c>
      <c r="D1020" s="199">
        <v>0.73887458987999999</v>
      </c>
      <c r="E1020" s="204">
        <f t="shared" si="15"/>
        <v>-0.3026270748978151</v>
      </c>
    </row>
    <row r="1021" spans="2:5" x14ac:dyDescent="0.2">
      <c r="B1021" s="283" t="s">
        <v>584</v>
      </c>
      <c r="C1021" s="199">
        <v>4.4532752500000003E-3</v>
      </c>
      <c r="D1021" s="199">
        <v>4.4532752500000003E-3</v>
      </c>
      <c r="E1021" s="204">
        <f t="shared" si="15"/>
        <v>-5.4141154422914743</v>
      </c>
    </row>
    <row r="1022" spans="2:5" x14ac:dyDescent="0.2">
      <c r="B1022" s="283" t="s">
        <v>585</v>
      </c>
      <c r="C1022" s="199">
        <v>3.4406988912699998</v>
      </c>
      <c r="D1022" s="199">
        <v>3.4406988912699998</v>
      </c>
      <c r="E1022" s="204">
        <f t="shared" si="15"/>
        <v>1.235674616816737</v>
      </c>
    </row>
    <row r="1023" spans="2:5" x14ac:dyDescent="0.2">
      <c r="B1023" s="283" t="s">
        <v>586</v>
      </c>
      <c r="C1023" s="199">
        <v>8.9297431829999996E-2</v>
      </c>
      <c r="D1023" s="199">
        <v>8.9297431829999996E-2</v>
      </c>
      <c r="E1023" s="204">
        <f t="shared" si="15"/>
        <v>-2.4157825504158046</v>
      </c>
    </row>
    <row r="1024" spans="2:5" x14ac:dyDescent="0.2">
      <c r="B1024" s="283" t="s">
        <v>587</v>
      </c>
      <c r="C1024" s="199">
        <v>7.0171965150000001E-2</v>
      </c>
      <c r="D1024" s="199">
        <v>7.0171965150000001E-2</v>
      </c>
      <c r="E1024" s="204">
        <f t="shared" si="15"/>
        <v>-2.6568064045521571</v>
      </c>
    </row>
    <row r="1025" spans="2:5" x14ac:dyDescent="0.2">
      <c r="B1025" s="283" t="s">
        <v>588</v>
      </c>
      <c r="C1025" s="199">
        <v>5.2040672019999998E-2</v>
      </c>
      <c r="D1025" s="199">
        <v>5.2040672019999998E-2</v>
      </c>
      <c r="E1025" s="204">
        <f t="shared" si="15"/>
        <v>-2.9557297118931563</v>
      </c>
    </row>
    <row r="1026" spans="2:5" x14ac:dyDescent="0.2">
      <c r="B1026" s="283" t="s">
        <v>589</v>
      </c>
      <c r="C1026" s="199">
        <v>0.47003761736999999</v>
      </c>
      <c r="D1026" s="199">
        <v>0.47003761736999999</v>
      </c>
      <c r="E1026" s="204">
        <f t="shared" ref="E1026:E1089" si="16">IF(D1026=0,"",LN(D1026))</f>
        <v>-0.75494255052337234</v>
      </c>
    </row>
    <row r="1027" spans="2:5" x14ac:dyDescent="0.2">
      <c r="B1027" s="283" t="s">
        <v>590</v>
      </c>
      <c r="C1027" s="199">
        <v>0.11764481275999999</v>
      </c>
      <c r="D1027" s="199">
        <v>0.11764481275999999</v>
      </c>
      <c r="E1027" s="204">
        <f t="shared" si="16"/>
        <v>-2.1400852552185166</v>
      </c>
    </row>
    <row r="1028" spans="2:5" x14ac:dyDescent="0.2">
      <c r="B1028" s="283" t="s">
        <v>591</v>
      </c>
      <c r="C1028" s="199">
        <v>2.2168330693499998</v>
      </c>
      <c r="D1028" s="199">
        <v>2.2168330693499998</v>
      </c>
      <c r="E1028" s="204">
        <f t="shared" si="16"/>
        <v>0.79607963206182486</v>
      </c>
    </row>
    <row r="1029" spans="2:5" x14ac:dyDescent="0.2">
      <c r="B1029" s="283" t="s">
        <v>592</v>
      </c>
      <c r="C1029" s="199">
        <v>8.2271750190000006E-2</v>
      </c>
      <c r="D1029" s="199">
        <v>8.2271750190000006E-2</v>
      </c>
      <c r="E1029" s="204">
        <f t="shared" si="16"/>
        <v>-2.4977274842947499</v>
      </c>
    </row>
    <row r="1030" spans="2:5" x14ac:dyDescent="0.2">
      <c r="B1030" s="283" t="s">
        <v>593</v>
      </c>
      <c r="C1030" s="199">
        <v>0.34460204773999997</v>
      </c>
      <c r="D1030" s="199">
        <v>0.34460204773999997</v>
      </c>
      <c r="E1030" s="204">
        <f t="shared" si="16"/>
        <v>-1.0653650125380008</v>
      </c>
    </row>
    <row r="1031" spans="2:5" x14ac:dyDescent="0.2">
      <c r="B1031" s="283" t="s">
        <v>594</v>
      </c>
      <c r="C1031" s="199">
        <v>2.346419278E-2</v>
      </c>
      <c r="D1031" s="199">
        <v>2.346419278E-2</v>
      </c>
      <c r="E1031" s="204">
        <f t="shared" si="16"/>
        <v>-3.7522797313502849</v>
      </c>
    </row>
    <row r="1032" spans="2:5" x14ac:dyDescent="0.2">
      <c r="B1032" s="283" t="s">
        <v>595</v>
      </c>
      <c r="C1032" s="199">
        <v>1.693206245E-2</v>
      </c>
      <c r="D1032" s="199">
        <v>1.693206245E-2</v>
      </c>
      <c r="E1032" s="204">
        <f t="shared" si="16"/>
        <v>-4.0785462680477194</v>
      </c>
    </row>
    <row r="1033" spans="2:5" x14ac:dyDescent="0.2">
      <c r="B1033" s="283" t="s">
        <v>596</v>
      </c>
      <c r="C1033" s="199">
        <v>0.39096193008000002</v>
      </c>
      <c r="D1033" s="199">
        <v>0.39096193008000002</v>
      </c>
      <c r="E1033" s="204">
        <f t="shared" si="16"/>
        <v>-0.93914508926139828</v>
      </c>
    </row>
    <row r="1034" spans="2:5" x14ac:dyDescent="0.2">
      <c r="B1034" s="283" t="s">
        <v>597</v>
      </c>
      <c r="C1034" s="199">
        <v>0.15507268921</v>
      </c>
      <c r="D1034" s="199">
        <v>0.15507268921</v>
      </c>
      <c r="E1034" s="204">
        <f t="shared" si="16"/>
        <v>-1.8638613093463434</v>
      </c>
    </row>
    <row r="1035" spans="2:5" x14ac:dyDescent="0.2">
      <c r="B1035" s="283" t="s">
        <v>598</v>
      </c>
      <c r="C1035" s="199">
        <v>0.22028934268</v>
      </c>
      <c r="D1035" s="199">
        <v>0.22028934268</v>
      </c>
      <c r="E1035" s="204">
        <f t="shared" si="16"/>
        <v>-1.512813402739839</v>
      </c>
    </row>
    <row r="1036" spans="2:5" x14ac:dyDescent="0.2">
      <c r="B1036" s="283" t="s">
        <v>599</v>
      </c>
      <c r="C1036" s="199">
        <v>0.53786203190000004</v>
      </c>
      <c r="D1036" s="199">
        <v>0.53786203190000004</v>
      </c>
      <c r="E1036" s="204">
        <f t="shared" si="16"/>
        <v>-0.62015319799085111</v>
      </c>
    </row>
    <row r="1037" spans="2:5" x14ac:dyDescent="0.2">
      <c r="B1037" s="283" t="s">
        <v>600</v>
      </c>
      <c r="C1037" s="199">
        <v>0.78946572010000005</v>
      </c>
      <c r="D1037" s="199">
        <v>0.78946572010000005</v>
      </c>
      <c r="E1037" s="204">
        <f t="shared" si="16"/>
        <v>-0.23639886598844662</v>
      </c>
    </row>
    <row r="1038" spans="2:5" x14ac:dyDescent="0.2">
      <c r="B1038" s="283" t="s">
        <v>601</v>
      </c>
      <c r="C1038" s="199">
        <v>0.18927339065000001</v>
      </c>
      <c r="D1038" s="199">
        <v>0.18927339065000001</v>
      </c>
      <c r="E1038" s="204">
        <f t="shared" si="16"/>
        <v>-1.6645627977366153</v>
      </c>
    </row>
    <row r="1039" spans="2:5" x14ac:dyDescent="0.2">
      <c r="B1039" s="283" t="s">
        <v>602</v>
      </c>
      <c r="C1039" s="199">
        <v>0.26061630274000003</v>
      </c>
      <c r="D1039" s="199">
        <v>0.26061630274000003</v>
      </c>
      <c r="E1039" s="204">
        <f t="shared" si="16"/>
        <v>-1.3447060577676626</v>
      </c>
    </row>
    <row r="1040" spans="2:5" x14ac:dyDescent="0.2">
      <c r="B1040" s="283" t="s">
        <v>603</v>
      </c>
      <c r="C1040" s="199">
        <v>0.26231049892000002</v>
      </c>
      <c r="D1040" s="199">
        <v>0.26231049892000002</v>
      </c>
      <c r="E1040" s="204">
        <f t="shared" si="16"/>
        <v>-1.3382263665283378</v>
      </c>
    </row>
    <row r="1041" spans="2:5" x14ac:dyDescent="0.2">
      <c r="B1041" s="283" t="s">
        <v>604</v>
      </c>
      <c r="C1041" s="199">
        <v>4.1430026020000003E-2</v>
      </c>
      <c r="D1041" s="199">
        <v>4.1430026020000003E-2</v>
      </c>
      <c r="E1041" s="204">
        <f t="shared" si="16"/>
        <v>-3.183749394845715</v>
      </c>
    </row>
    <row r="1042" spans="2:5" x14ac:dyDescent="0.2">
      <c r="B1042" s="283" t="s">
        <v>605</v>
      </c>
      <c r="C1042" s="199">
        <v>3.1938002030000003E-2</v>
      </c>
      <c r="D1042" s="199">
        <v>3.1938002030000003E-2</v>
      </c>
      <c r="E1042" s="204">
        <f t="shared" si="16"/>
        <v>-3.4439586920028149</v>
      </c>
    </row>
    <row r="1043" spans="2:5" x14ac:dyDescent="0.2">
      <c r="B1043" s="283" t="s">
        <v>606</v>
      </c>
      <c r="C1043" s="199">
        <v>4.7494060409999997E-2</v>
      </c>
      <c r="D1043" s="199">
        <v>4.7494060409999997E-2</v>
      </c>
      <c r="E1043" s="204">
        <f t="shared" si="16"/>
        <v>-3.0471506197601945</v>
      </c>
    </row>
    <row r="1044" spans="2:5" x14ac:dyDescent="0.2">
      <c r="B1044" s="283" t="s">
        <v>607</v>
      </c>
      <c r="C1044" s="199">
        <v>0.77721603122000005</v>
      </c>
      <c r="D1044" s="199">
        <v>0.77721603122000005</v>
      </c>
      <c r="E1044" s="204">
        <f t="shared" si="16"/>
        <v>-0.2520369348001783</v>
      </c>
    </row>
    <row r="1045" spans="2:5" x14ac:dyDescent="0.2">
      <c r="B1045" s="283" t="s">
        <v>608</v>
      </c>
      <c r="C1045" s="199">
        <v>3.075856997E-2</v>
      </c>
      <c r="D1045" s="199">
        <v>3.075856997E-2</v>
      </c>
      <c r="E1045" s="204">
        <f t="shared" si="16"/>
        <v>-3.4815866253473602</v>
      </c>
    </row>
    <row r="1046" spans="2:5" x14ac:dyDescent="0.2">
      <c r="B1046" s="283" t="s">
        <v>609</v>
      </c>
      <c r="C1046" s="199">
        <v>8.4565561710000001E-2</v>
      </c>
      <c r="D1046" s="199">
        <v>8.4565561710000001E-2</v>
      </c>
      <c r="E1046" s="204">
        <f t="shared" si="16"/>
        <v>-2.4702281672320678</v>
      </c>
    </row>
    <row r="1047" spans="2:5" x14ac:dyDescent="0.2">
      <c r="B1047" s="283" t="s">
        <v>610</v>
      </c>
      <c r="C1047" s="199">
        <v>8.2154372660000002E-2</v>
      </c>
      <c r="D1047" s="199">
        <v>8.2154372660000002E-2</v>
      </c>
      <c r="E1047" s="204">
        <f t="shared" si="16"/>
        <v>-2.4991552081612984</v>
      </c>
    </row>
    <row r="1048" spans="2:5" x14ac:dyDescent="0.2">
      <c r="B1048" s="283" t="s">
        <v>611</v>
      </c>
      <c r="C1048" s="199">
        <v>0.41134036655</v>
      </c>
      <c r="D1048" s="199">
        <v>0.41134036655</v>
      </c>
      <c r="E1048" s="204">
        <f t="shared" si="16"/>
        <v>-0.88833426474924504</v>
      </c>
    </row>
    <row r="1049" spans="2:5" x14ac:dyDescent="0.2">
      <c r="B1049" s="283" t="s">
        <v>612</v>
      </c>
      <c r="C1049" s="199">
        <v>0.38295197419999999</v>
      </c>
      <c r="D1049" s="199">
        <v>0.38295197419999999</v>
      </c>
      <c r="E1049" s="204">
        <f t="shared" si="16"/>
        <v>-0.9598456913976241</v>
      </c>
    </row>
    <row r="1050" spans="2:5" x14ac:dyDescent="0.2">
      <c r="B1050" s="283" t="s">
        <v>613</v>
      </c>
      <c r="C1050" s="199">
        <v>8.6524210879999994E-2</v>
      </c>
      <c r="D1050" s="199">
        <v>8.6524210879999994E-2</v>
      </c>
      <c r="E1050" s="204">
        <f t="shared" si="16"/>
        <v>-2.4473310096410059</v>
      </c>
    </row>
    <row r="1051" spans="2:5" x14ac:dyDescent="0.2">
      <c r="B1051" s="283" t="s">
        <v>614</v>
      </c>
      <c r="C1051" s="199">
        <v>6.7965833229999995E-2</v>
      </c>
      <c r="D1051" s="199">
        <v>6.7965833229999995E-2</v>
      </c>
      <c r="E1051" s="204">
        <f t="shared" si="16"/>
        <v>-2.6887501525775868</v>
      </c>
    </row>
    <row r="1052" spans="2:5" x14ac:dyDescent="0.2">
      <c r="B1052" s="283" t="s">
        <v>615</v>
      </c>
      <c r="C1052" s="199">
        <v>0.39557783684999998</v>
      </c>
      <c r="D1052" s="199">
        <v>0.39557783684999998</v>
      </c>
      <c r="E1052" s="204">
        <f t="shared" si="16"/>
        <v>-0.92740770494353686</v>
      </c>
    </row>
    <row r="1053" spans="2:5" x14ac:dyDescent="0.2">
      <c r="B1053" s="283" t="s">
        <v>616</v>
      </c>
      <c r="C1053" s="199">
        <v>2.2413536599100001</v>
      </c>
      <c r="D1053" s="199">
        <v>2.2413536599100001</v>
      </c>
      <c r="E1053" s="204">
        <f t="shared" si="16"/>
        <v>0.80707999580352574</v>
      </c>
    </row>
    <row r="1054" spans="2:5" x14ac:dyDescent="0.2">
      <c r="B1054" s="283" t="s">
        <v>617</v>
      </c>
      <c r="C1054" s="199">
        <v>7.4990100690000006E-2</v>
      </c>
      <c r="D1054" s="199">
        <v>7.4990100690000006E-2</v>
      </c>
      <c r="E1054" s="204">
        <f t="shared" si="16"/>
        <v>-2.5903991649573785</v>
      </c>
    </row>
    <row r="1055" spans="2:5" x14ac:dyDescent="0.2">
      <c r="B1055" s="283" t="s">
        <v>618</v>
      </c>
      <c r="C1055" s="199">
        <v>0.3849954746</v>
      </c>
      <c r="D1055" s="199">
        <v>0.3849954746</v>
      </c>
      <c r="E1055" s="204">
        <f t="shared" si="16"/>
        <v>-0.95452369904914924</v>
      </c>
    </row>
    <row r="1056" spans="2:5" x14ac:dyDescent="0.2">
      <c r="B1056" s="283" t="s">
        <v>619</v>
      </c>
      <c r="C1056" s="199">
        <v>3.9745729149999999E-2</v>
      </c>
      <c r="D1056" s="199">
        <v>3.9745729149999999E-2</v>
      </c>
      <c r="E1056" s="204">
        <f t="shared" si="16"/>
        <v>-3.2252528864214796</v>
      </c>
    </row>
    <row r="1057" spans="2:5" x14ac:dyDescent="0.2">
      <c r="B1057" s="283" t="s">
        <v>620</v>
      </c>
      <c r="C1057" s="199">
        <v>4.7779726209999998E-2</v>
      </c>
      <c r="D1057" s="199">
        <v>4.7779726209999998E-2</v>
      </c>
      <c r="E1057" s="204">
        <f t="shared" si="16"/>
        <v>-3.0411538673227416</v>
      </c>
    </row>
    <row r="1058" spans="2:5" x14ac:dyDescent="0.2">
      <c r="B1058" s="283" t="s">
        <v>621</v>
      </c>
      <c r="C1058" s="199">
        <v>5.5518158159999997E-2</v>
      </c>
      <c r="D1058" s="199">
        <v>5.5518158159999997E-2</v>
      </c>
      <c r="E1058" s="204">
        <f t="shared" si="16"/>
        <v>-2.8910451376854542</v>
      </c>
    </row>
    <row r="1059" spans="2:5" x14ac:dyDescent="0.2">
      <c r="B1059" s="283" t="s">
        <v>622</v>
      </c>
      <c r="C1059" s="199">
        <v>2.5820228529999999E-2</v>
      </c>
      <c r="D1059" s="199">
        <v>2.5820228529999999E-2</v>
      </c>
      <c r="E1059" s="204">
        <f t="shared" si="16"/>
        <v>-3.6565970427120273</v>
      </c>
    </row>
    <row r="1060" spans="2:5" x14ac:dyDescent="0.2">
      <c r="B1060" s="283" t="s">
        <v>623</v>
      </c>
      <c r="C1060" s="199">
        <v>0.35177339065000002</v>
      </c>
      <c r="D1060" s="199">
        <v>0.35177339065000002</v>
      </c>
      <c r="E1060" s="204">
        <f t="shared" si="16"/>
        <v>-1.0447680872596514</v>
      </c>
    </row>
    <row r="1061" spans="2:5" x14ac:dyDescent="0.2">
      <c r="B1061" s="283" t="s">
        <v>624</v>
      </c>
      <c r="C1061" s="199">
        <v>8.2828939919999997E-2</v>
      </c>
      <c r="D1061" s="199">
        <v>8.2828939919999997E-2</v>
      </c>
      <c r="E1061" s="204">
        <f t="shared" si="16"/>
        <v>-2.4909777627153624</v>
      </c>
    </row>
    <row r="1062" spans="2:5" x14ac:dyDescent="0.2">
      <c r="B1062" s="283" t="s">
        <v>625</v>
      </c>
      <c r="C1062" s="199">
        <v>0.15239280460999999</v>
      </c>
      <c r="D1062" s="199">
        <v>0.15239280460999999</v>
      </c>
      <c r="E1062" s="204">
        <f t="shared" si="16"/>
        <v>-1.8812938506893442</v>
      </c>
    </row>
    <row r="1063" spans="2:5" x14ac:dyDescent="0.2">
      <c r="B1063" s="283" t="s">
        <v>626</v>
      </c>
      <c r="C1063" s="199">
        <v>5.3026360440000003E-2</v>
      </c>
      <c r="D1063" s="199">
        <v>5.3026360440000003E-2</v>
      </c>
      <c r="E1063" s="204">
        <f t="shared" si="16"/>
        <v>-2.9369661222834291</v>
      </c>
    </row>
    <row r="1064" spans="2:5" x14ac:dyDescent="0.2">
      <c r="B1064" s="283" t="s">
        <v>627</v>
      </c>
      <c r="C1064" s="199">
        <v>0.15929969453000001</v>
      </c>
      <c r="D1064" s="199">
        <v>0.15929969453000001</v>
      </c>
      <c r="E1064" s="204">
        <f t="shared" si="16"/>
        <v>-1.8369679796448717</v>
      </c>
    </row>
    <row r="1065" spans="2:5" x14ac:dyDescent="0.2">
      <c r="B1065" s="283" t="s">
        <v>628</v>
      </c>
      <c r="C1065" s="199">
        <v>0.53687634347000002</v>
      </c>
      <c r="D1065" s="199">
        <v>0.53687634347000002</v>
      </c>
      <c r="E1065" s="204">
        <f t="shared" si="16"/>
        <v>-0.62198748385792391</v>
      </c>
    </row>
    <row r="1066" spans="2:5" x14ac:dyDescent="0.2">
      <c r="B1066" s="283" t="s">
        <v>629</v>
      </c>
      <c r="C1066" s="199">
        <v>0.19297714672999999</v>
      </c>
      <c r="D1066" s="199">
        <v>0.19297714672999999</v>
      </c>
      <c r="E1066" s="204">
        <f t="shared" si="16"/>
        <v>-1.6451835078137436</v>
      </c>
    </row>
    <row r="1067" spans="2:5" x14ac:dyDescent="0.2">
      <c r="B1067" s="283" t="s">
        <v>630</v>
      </c>
      <c r="C1067" s="199">
        <v>0.95910595088999995</v>
      </c>
      <c r="D1067" s="199">
        <v>0.95910595088999995</v>
      </c>
      <c r="E1067" s="204">
        <f t="shared" si="16"/>
        <v>-4.1753729606861148E-2</v>
      </c>
    </row>
    <row r="1068" spans="2:5" x14ac:dyDescent="0.2">
      <c r="B1068" s="283" t="s">
        <v>631</v>
      </c>
      <c r="C1068" s="199">
        <v>6.9645887540000007E-2</v>
      </c>
      <c r="D1068" s="199">
        <v>6.9645887540000007E-2</v>
      </c>
      <c r="E1068" s="204">
        <f t="shared" si="16"/>
        <v>-2.6643316251513567</v>
      </c>
    </row>
    <row r="1069" spans="2:5" x14ac:dyDescent="0.2">
      <c r="B1069" s="283" t="s">
        <v>632</v>
      </c>
      <c r="C1069" s="199">
        <v>9.2728249800000002E-3</v>
      </c>
      <c r="D1069" s="199">
        <v>9.2728249800000002E-3</v>
      </c>
      <c r="E1069" s="204">
        <f t="shared" si="16"/>
        <v>-4.6806672014929278</v>
      </c>
    </row>
    <row r="1070" spans="2:5" x14ac:dyDescent="0.2">
      <c r="B1070" s="283" t="s">
        <v>633</v>
      </c>
      <c r="C1070" s="199">
        <v>0.51127955651000001</v>
      </c>
      <c r="D1070" s="199">
        <v>0.51127955651000001</v>
      </c>
      <c r="E1070" s="204">
        <f t="shared" si="16"/>
        <v>-0.67083876105169016</v>
      </c>
    </row>
    <row r="1071" spans="2:5" x14ac:dyDescent="0.2">
      <c r="B1071" s="283" t="s">
        <v>634</v>
      </c>
      <c r="C1071" s="199">
        <v>0.45848795112000001</v>
      </c>
      <c r="D1071" s="199">
        <v>0.45848795112000001</v>
      </c>
      <c r="E1071" s="204">
        <f t="shared" si="16"/>
        <v>-0.77982126654040151</v>
      </c>
    </row>
    <row r="1072" spans="2:5" x14ac:dyDescent="0.2">
      <c r="B1072" s="283" t="s">
        <v>635</v>
      </c>
      <c r="C1072" s="199">
        <v>0.14423718746</v>
      </c>
      <c r="D1072" s="199">
        <v>0.14423718746</v>
      </c>
      <c r="E1072" s="204">
        <f t="shared" si="16"/>
        <v>-1.9362961993065793</v>
      </c>
    </row>
    <row r="1073" spans="2:5" x14ac:dyDescent="0.2">
      <c r="B1073" s="283" t="s">
        <v>636</v>
      </c>
      <c r="C1073" s="199">
        <v>5.9879511250000003E-2</v>
      </c>
      <c r="D1073" s="199">
        <v>5.9879511250000003E-2</v>
      </c>
      <c r="E1073" s="204">
        <f t="shared" si="16"/>
        <v>-2.8154208816216686</v>
      </c>
    </row>
    <row r="1074" spans="2:5" x14ac:dyDescent="0.2">
      <c r="B1074" s="283" t="s">
        <v>637</v>
      </c>
      <c r="C1074" s="199">
        <v>7.8576479229999996E-2</v>
      </c>
      <c r="D1074" s="199">
        <v>7.8576479229999996E-2</v>
      </c>
      <c r="E1074" s="204">
        <f t="shared" si="16"/>
        <v>-2.543682870767785</v>
      </c>
    </row>
    <row r="1075" spans="2:5" x14ac:dyDescent="0.2">
      <c r="B1075" s="283" t="s">
        <v>638</v>
      </c>
      <c r="C1075" s="199">
        <v>0.36585869442000002</v>
      </c>
      <c r="D1075" s="199">
        <v>0.36585869442000002</v>
      </c>
      <c r="E1075" s="204">
        <f t="shared" si="16"/>
        <v>-1.0055081009488309</v>
      </c>
    </row>
    <row r="1076" spans="2:5" x14ac:dyDescent="0.2">
      <c r="B1076" s="283" t="s">
        <v>639</v>
      </c>
      <c r="C1076" s="199">
        <v>0.16037023417999999</v>
      </c>
      <c r="D1076" s="199">
        <v>0.16037023417999999</v>
      </c>
      <c r="E1076" s="204">
        <f t="shared" si="16"/>
        <v>-1.8302701732143098</v>
      </c>
    </row>
    <row r="1077" spans="2:5" x14ac:dyDescent="0.2">
      <c r="B1077" s="283" t="s">
        <v>640</v>
      </c>
      <c r="C1077" s="199">
        <v>0.98703473242999995</v>
      </c>
      <c r="D1077" s="199">
        <v>0.98703473242999995</v>
      </c>
      <c r="E1077" s="204">
        <f t="shared" si="16"/>
        <v>-1.3050050269122601E-2</v>
      </c>
    </row>
    <row r="1078" spans="2:5" x14ac:dyDescent="0.2">
      <c r="B1078" s="283" t="s">
        <v>641</v>
      </c>
      <c r="C1078" s="199">
        <v>0.56530433306000005</v>
      </c>
      <c r="D1078" s="199">
        <v>0.56530433306000005</v>
      </c>
      <c r="E1078" s="204">
        <f t="shared" si="16"/>
        <v>-0.57039105026746972</v>
      </c>
    </row>
    <row r="1079" spans="2:5" x14ac:dyDescent="0.2">
      <c r="B1079" s="283" t="s">
        <v>642</v>
      </c>
      <c r="C1079" s="199">
        <v>1.93407483878</v>
      </c>
      <c r="D1079" s="199">
        <v>1.93407483878</v>
      </c>
      <c r="E1079" s="204">
        <f t="shared" si="16"/>
        <v>0.65962909265263447</v>
      </c>
    </row>
    <row r="1080" spans="2:5" x14ac:dyDescent="0.2">
      <c r="B1080" s="283" t="s">
        <v>643</v>
      </c>
      <c r="C1080" s="199">
        <v>0.91805634121000002</v>
      </c>
      <c r="D1080" s="199">
        <v>0.91805634121000002</v>
      </c>
      <c r="E1080" s="204">
        <f t="shared" si="16"/>
        <v>-8.5496516377842904E-2</v>
      </c>
    </row>
    <row r="1081" spans="2:5" x14ac:dyDescent="0.2">
      <c r="B1081" s="283" t="s">
        <v>644</v>
      </c>
      <c r="C1081" s="199">
        <v>1.07177706754</v>
      </c>
      <c r="D1081" s="199">
        <v>1.07177706754</v>
      </c>
      <c r="E1081" s="204">
        <f t="shared" si="16"/>
        <v>6.9318081637730788E-2</v>
      </c>
    </row>
    <row r="1082" spans="2:5" x14ac:dyDescent="0.2">
      <c r="B1082" s="283" t="s">
        <v>645</v>
      </c>
      <c r="C1082" s="199">
        <v>0.45918090281000001</v>
      </c>
      <c r="D1082" s="199">
        <v>0.45918090281000001</v>
      </c>
      <c r="E1082" s="204">
        <f t="shared" si="16"/>
        <v>-0.77831102279890052</v>
      </c>
    </row>
    <row r="1083" spans="2:5" x14ac:dyDescent="0.2">
      <c r="B1083" s="283" t="s">
        <v>646</v>
      </c>
      <c r="C1083" s="199">
        <v>0.11338669531999999</v>
      </c>
      <c r="D1083" s="199">
        <v>0.11338669531999999</v>
      </c>
      <c r="E1083" s="204">
        <f t="shared" si="16"/>
        <v>-2.1769512197920862</v>
      </c>
    </row>
    <row r="1084" spans="2:5" x14ac:dyDescent="0.2">
      <c r="B1084" s="283" t="s">
        <v>647</v>
      </c>
      <c r="C1084" s="199">
        <v>0.12918882226</v>
      </c>
      <c r="D1084" s="199">
        <v>0.12918882226</v>
      </c>
      <c r="E1084" s="204">
        <f t="shared" si="16"/>
        <v>-2.0464802063917551</v>
      </c>
    </row>
    <row r="1085" spans="2:5" x14ac:dyDescent="0.2">
      <c r="B1085" s="283" t="s">
        <v>648</v>
      </c>
      <c r="C1085" s="199">
        <v>0.98655390881000005</v>
      </c>
      <c r="D1085" s="199">
        <v>0.98655390881000005</v>
      </c>
      <c r="E1085" s="204">
        <f t="shared" si="16"/>
        <v>-1.3537308474268048E-2</v>
      </c>
    </row>
    <row r="1086" spans="2:5" x14ac:dyDescent="0.2">
      <c r="B1086" s="283" t="s">
        <v>649</v>
      </c>
      <c r="C1086" s="199">
        <v>2.77972621337</v>
      </c>
      <c r="D1086" s="199">
        <v>2.77972621337</v>
      </c>
      <c r="E1086" s="204">
        <f t="shared" si="16"/>
        <v>1.0223524384533582</v>
      </c>
    </row>
    <row r="1087" spans="2:5" x14ac:dyDescent="0.2">
      <c r="B1087" s="283" t="s">
        <v>650</v>
      </c>
      <c r="C1087" s="199">
        <v>0.24477033601000001</v>
      </c>
      <c r="D1087" s="199">
        <v>0.24477033601000001</v>
      </c>
      <c r="E1087" s="204">
        <f t="shared" si="16"/>
        <v>-1.4074349121161613</v>
      </c>
    </row>
    <row r="1088" spans="2:5" x14ac:dyDescent="0.2">
      <c r="B1088" s="283" t="s">
        <v>651</v>
      </c>
      <c r="C1088" s="199">
        <v>0.61886242787000001</v>
      </c>
      <c r="D1088" s="199">
        <v>0.61886242787000001</v>
      </c>
      <c r="E1088" s="204">
        <f t="shared" si="16"/>
        <v>-0.47987227999689397</v>
      </c>
    </row>
    <row r="1089" spans="2:5" x14ac:dyDescent="0.2">
      <c r="B1089" s="283" t="s">
        <v>652</v>
      </c>
      <c r="C1089" s="199">
        <v>0.31401883696999999</v>
      </c>
      <c r="D1089" s="199">
        <v>0.31401883696999999</v>
      </c>
      <c r="E1089" s="204">
        <f t="shared" si="16"/>
        <v>-1.1583023045229144</v>
      </c>
    </row>
    <row r="1090" spans="2:5" x14ac:dyDescent="0.2">
      <c r="B1090" s="283" t="s">
        <v>653</v>
      </c>
      <c r="C1090" s="199">
        <v>2.6912306256299998</v>
      </c>
      <c r="D1090" s="199">
        <v>2.6912306256299998</v>
      </c>
      <c r="E1090" s="204">
        <f t="shared" ref="E1090:E1153" si="17">IF(D1090=0,"",LN(D1090))</f>
        <v>0.98999857064776364</v>
      </c>
    </row>
    <row r="1091" spans="2:5" x14ac:dyDescent="0.2">
      <c r="B1091" s="283" t="s">
        <v>654</v>
      </c>
      <c r="C1091" s="199">
        <v>0.74047686389</v>
      </c>
      <c r="D1091" s="199">
        <v>0.74047686389</v>
      </c>
      <c r="E1091" s="204">
        <f t="shared" si="17"/>
        <v>-0.30046088966515289</v>
      </c>
    </row>
    <row r="1092" spans="2:5" x14ac:dyDescent="0.2">
      <c r="B1092" s="283" t="s">
        <v>655</v>
      </c>
      <c r="C1092" s="199">
        <v>0.20327808575</v>
      </c>
      <c r="D1092" s="199">
        <v>0.20327808575</v>
      </c>
      <c r="E1092" s="204">
        <f t="shared" si="17"/>
        <v>-1.5931803568288132</v>
      </c>
    </row>
    <row r="1093" spans="2:5" x14ac:dyDescent="0.2">
      <c r="B1093" s="283" t="s">
        <v>656</v>
      </c>
      <c r="C1093" s="199">
        <v>0.31969255570999999</v>
      </c>
      <c r="D1093" s="199">
        <v>0.31969255570999999</v>
      </c>
      <c r="E1093" s="204">
        <f t="shared" si="17"/>
        <v>-1.1403955084236055</v>
      </c>
    </row>
    <row r="1094" spans="2:5" x14ac:dyDescent="0.2">
      <c r="B1094" s="283" t="s">
        <v>657</v>
      </c>
      <c r="C1094" s="199">
        <v>0.44183448352999999</v>
      </c>
      <c r="D1094" s="199">
        <v>0.44183448352999999</v>
      </c>
      <c r="E1094" s="204">
        <f t="shared" si="17"/>
        <v>-0.81681993868804048</v>
      </c>
    </row>
    <row r="1095" spans="2:5" x14ac:dyDescent="0.2">
      <c r="B1095" s="283" t="s">
        <v>658</v>
      </c>
      <c r="C1095" s="199">
        <v>0.32389127729</v>
      </c>
      <c r="D1095" s="199">
        <v>0.32389127729</v>
      </c>
      <c r="E1095" s="204">
        <f t="shared" si="17"/>
        <v>-1.1273473834237313</v>
      </c>
    </row>
    <row r="1096" spans="2:5" x14ac:dyDescent="0.2">
      <c r="B1096" s="283" t="s">
        <v>659</v>
      </c>
      <c r="C1096" s="199">
        <v>0.94441820341000005</v>
      </c>
      <c r="D1096" s="199">
        <v>0.94441820341000005</v>
      </c>
      <c r="E1096" s="204">
        <f t="shared" si="17"/>
        <v>-5.7186198850654284E-2</v>
      </c>
    </row>
    <row r="1097" spans="2:5" x14ac:dyDescent="0.2">
      <c r="B1097" s="283" t="s">
        <v>660</v>
      </c>
      <c r="C1097" s="199">
        <v>0.10932656408999999</v>
      </c>
      <c r="D1097" s="199">
        <v>0.10932656408999999</v>
      </c>
      <c r="E1097" s="204">
        <f t="shared" si="17"/>
        <v>-2.2134158749938178</v>
      </c>
    </row>
    <row r="1098" spans="2:5" x14ac:dyDescent="0.2">
      <c r="B1098" s="283" t="s">
        <v>661</v>
      </c>
      <c r="C1098" s="199">
        <v>0.37319832559999999</v>
      </c>
      <c r="D1098" s="199">
        <v>0.37319832559999999</v>
      </c>
      <c r="E1098" s="204">
        <f t="shared" si="17"/>
        <v>-0.98564529662137113</v>
      </c>
    </row>
    <row r="1099" spans="2:5" x14ac:dyDescent="0.2">
      <c r="B1099" s="283" t="s">
        <v>662</v>
      </c>
      <c r="C1099" s="199">
        <v>0.29506024437</v>
      </c>
      <c r="D1099" s="199">
        <v>0.29506024437</v>
      </c>
      <c r="E1099" s="204">
        <f t="shared" si="17"/>
        <v>-1.2205757252886262</v>
      </c>
    </row>
    <row r="1100" spans="2:5" x14ac:dyDescent="0.2">
      <c r="B1100" s="283" t="s">
        <v>663</v>
      </c>
      <c r="C1100" s="199">
        <v>0.15305040162</v>
      </c>
      <c r="D1100" s="199">
        <v>0.15305040162</v>
      </c>
      <c r="E1100" s="204">
        <f t="shared" si="17"/>
        <v>-1.8769879894843904</v>
      </c>
    </row>
    <row r="1101" spans="2:5" x14ac:dyDescent="0.2">
      <c r="B1101" s="283" t="s">
        <v>664</v>
      </c>
      <c r="C1101" s="199">
        <v>0.13822830636</v>
      </c>
      <c r="D1101" s="199">
        <v>0.13822830636</v>
      </c>
      <c r="E1101" s="204">
        <f t="shared" si="17"/>
        <v>-1.9788485669139997</v>
      </c>
    </row>
    <row r="1102" spans="2:5" x14ac:dyDescent="0.2">
      <c r="B1102" s="283" t="s">
        <v>665</v>
      </c>
      <c r="C1102" s="199">
        <v>0.26309961533999998</v>
      </c>
      <c r="D1102" s="199">
        <v>0.26309961533999998</v>
      </c>
      <c r="E1102" s="204">
        <f t="shared" si="17"/>
        <v>-1.3352225529666053</v>
      </c>
    </row>
    <row r="1103" spans="2:5" x14ac:dyDescent="0.2">
      <c r="B1103" s="283" t="s">
        <v>666</v>
      </c>
      <c r="C1103" s="199">
        <v>5.8886751889999998E-2</v>
      </c>
      <c r="D1103" s="199">
        <v>5.8886751889999998E-2</v>
      </c>
      <c r="E1103" s="204">
        <f t="shared" si="17"/>
        <v>-2.8321391390910158</v>
      </c>
    </row>
    <row r="1104" spans="2:5" x14ac:dyDescent="0.2">
      <c r="B1104" s="283" t="s">
        <v>667</v>
      </c>
      <c r="C1104" s="199">
        <v>4.7272033030000001E-2</v>
      </c>
      <c r="D1104" s="199">
        <v>4.7272033030000001E-2</v>
      </c>
      <c r="E1104" s="204">
        <f t="shared" si="17"/>
        <v>-3.0518364262167195</v>
      </c>
    </row>
    <row r="1105" spans="2:5" x14ac:dyDescent="0.2">
      <c r="B1105" s="283" t="s">
        <v>668</v>
      </c>
      <c r="C1105" s="199">
        <v>0.34756052720000002</v>
      </c>
      <c r="D1105" s="199">
        <v>0.34756052720000002</v>
      </c>
      <c r="E1105" s="204">
        <f t="shared" si="17"/>
        <v>-1.056816450151884</v>
      </c>
    </row>
    <row r="1106" spans="2:5" x14ac:dyDescent="0.2">
      <c r="B1106" s="283" t="s">
        <v>669</v>
      </c>
      <c r="C1106" s="199">
        <v>0.21120460459000001</v>
      </c>
      <c r="D1106" s="199">
        <v>0.21120460459000001</v>
      </c>
      <c r="E1106" s="204">
        <f t="shared" si="17"/>
        <v>-1.5549279253517068</v>
      </c>
    </row>
    <row r="1107" spans="2:5" x14ac:dyDescent="0.2">
      <c r="B1107" s="283" t="s">
        <v>670</v>
      </c>
      <c r="C1107" s="199">
        <v>2.057500848E-2</v>
      </c>
      <c r="D1107" s="199">
        <v>2.057500848E-2</v>
      </c>
      <c r="E1107" s="204">
        <f t="shared" si="17"/>
        <v>-3.8836781202684203</v>
      </c>
    </row>
    <row r="1108" spans="2:5" x14ac:dyDescent="0.2">
      <c r="B1108" s="283" t="s">
        <v>671</v>
      </c>
      <c r="C1108" s="199">
        <v>4.4186276720000001E-2</v>
      </c>
      <c r="D1108" s="199">
        <v>4.4186276720000001E-2</v>
      </c>
      <c r="E1108" s="204">
        <f t="shared" si="17"/>
        <v>-3.119341019555792</v>
      </c>
    </row>
    <row r="1109" spans="2:5" x14ac:dyDescent="0.2">
      <c r="B1109" s="283" t="s">
        <v>672</v>
      </c>
      <c r="C1109" s="199">
        <v>6.7527435230000002E-2</v>
      </c>
      <c r="D1109" s="199">
        <v>6.7527435230000002E-2</v>
      </c>
      <c r="E1109" s="204">
        <f t="shared" si="17"/>
        <v>-2.6952213158293543</v>
      </c>
    </row>
    <row r="1110" spans="2:5" x14ac:dyDescent="0.2">
      <c r="B1110" s="283" t="s">
        <v>673</v>
      </c>
      <c r="C1110" s="199">
        <v>3.02169363E-2</v>
      </c>
      <c r="D1110" s="199">
        <v>3.02169363E-2</v>
      </c>
      <c r="E1110" s="204">
        <f t="shared" si="17"/>
        <v>-3.4993527071577044</v>
      </c>
    </row>
    <row r="1111" spans="2:5" x14ac:dyDescent="0.2">
      <c r="B1111" s="283" t="s">
        <v>674</v>
      </c>
      <c r="C1111" s="199">
        <v>8.1172926800000003E-2</v>
      </c>
      <c r="D1111" s="199">
        <v>8.1172926800000003E-2</v>
      </c>
      <c r="E1111" s="204">
        <f t="shared" si="17"/>
        <v>-2.5111735012023448</v>
      </c>
    </row>
    <row r="1112" spans="2:5" x14ac:dyDescent="0.2">
      <c r="B1112" s="283" t="s">
        <v>675</v>
      </c>
      <c r="C1112" s="199">
        <v>0.31064034393000001</v>
      </c>
      <c r="D1112" s="199">
        <v>0.31064034393000001</v>
      </c>
      <c r="E1112" s="204">
        <f t="shared" si="17"/>
        <v>-1.1691194863934868</v>
      </c>
    </row>
    <row r="1113" spans="2:5" x14ac:dyDescent="0.2">
      <c r="B1113" s="283" t="s">
        <v>676</v>
      </c>
      <c r="C1113" s="199">
        <v>0.16005204208000001</v>
      </c>
      <c r="D1113" s="199">
        <v>0.16005204208000001</v>
      </c>
      <c r="E1113" s="204">
        <f t="shared" si="17"/>
        <v>-1.8322562536348519</v>
      </c>
    </row>
    <row r="1114" spans="2:5" x14ac:dyDescent="0.2">
      <c r="B1114" s="283" t="s">
        <v>677</v>
      </c>
      <c r="C1114" s="199">
        <v>2.07441452653</v>
      </c>
      <c r="D1114" s="199">
        <v>2.07441452653</v>
      </c>
      <c r="E1114" s="204">
        <f t="shared" si="17"/>
        <v>0.7296789579800429</v>
      </c>
    </row>
    <row r="1115" spans="2:5" x14ac:dyDescent="0.2">
      <c r="B1115" s="283" t="s">
        <v>678</v>
      </c>
      <c r="C1115" s="199">
        <v>0.12016576496797</v>
      </c>
      <c r="D1115" s="199">
        <v>0.12016576496797</v>
      </c>
      <c r="E1115" s="204">
        <f t="shared" si="17"/>
        <v>-2.1188831146873488</v>
      </c>
    </row>
    <row r="1116" spans="2:5" x14ac:dyDescent="0.2">
      <c r="B1116" s="283" t="s">
        <v>679</v>
      </c>
      <c r="C1116" s="199">
        <v>4.4077154045189998E-2</v>
      </c>
      <c r="D1116" s="199">
        <v>4.4077154045189998E-2</v>
      </c>
      <c r="E1116" s="204">
        <f t="shared" si="17"/>
        <v>-3.121813679624915</v>
      </c>
    </row>
    <row r="1117" spans="2:5" x14ac:dyDescent="0.2">
      <c r="B1117" s="283" t="s">
        <v>680</v>
      </c>
      <c r="C1117" s="199">
        <v>3.0114430407769999E-2</v>
      </c>
      <c r="D1117" s="199">
        <v>3.0114430407769999E-2</v>
      </c>
      <c r="E1117" s="204">
        <f t="shared" si="17"/>
        <v>-3.5027508065696895</v>
      </c>
    </row>
    <row r="1118" spans="2:5" x14ac:dyDescent="0.2">
      <c r="B1118" s="283" t="s">
        <v>681</v>
      </c>
      <c r="C1118" s="199">
        <v>3.8607463574600001E-2</v>
      </c>
      <c r="D1118" s="199">
        <v>3.8607463574600001E-2</v>
      </c>
      <c r="E1118" s="204">
        <f t="shared" si="17"/>
        <v>-3.2543096643474567</v>
      </c>
    </row>
    <row r="1119" spans="2:5" x14ac:dyDescent="0.2">
      <c r="B1119" s="283" t="s">
        <v>682</v>
      </c>
      <c r="C1119" s="199">
        <v>3.2638264310719999E-2</v>
      </c>
      <c r="D1119" s="199">
        <v>3.2638264310719999E-2</v>
      </c>
      <c r="E1119" s="204">
        <f t="shared" si="17"/>
        <v>-3.4222699270550665</v>
      </c>
    </row>
    <row r="1120" spans="2:5" x14ac:dyDescent="0.2">
      <c r="B1120" s="283" t="s">
        <v>683</v>
      </c>
      <c r="C1120" s="199">
        <v>0.546120850687</v>
      </c>
      <c r="D1120" s="199">
        <v>0.546120850687</v>
      </c>
      <c r="E1120" s="204">
        <f t="shared" si="17"/>
        <v>-0.60491498947435085</v>
      </c>
    </row>
    <row r="1121" spans="2:5" x14ac:dyDescent="0.2">
      <c r="B1121" s="283" t="s">
        <v>684</v>
      </c>
      <c r="C1121" s="199">
        <v>1.00385355121695</v>
      </c>
      <c r="D1121" s="199">
        <v>1.00385355121695</v>
      </c>
      <c r="E1121" s="204">
        <f t="shared" si="17"/>
        <v>3.8461453083938031E-3</v>
      </c>
    </row>
    <row r="1122" spans="2:5" x14ac:dyDescent="0.2">
      <c r="B1122" s="283" t="s">
        <v>685</v>
      </c>
      <c r="C1122" s="199">
        <v>0.19486100925683</v>
      </c>
      <c r="D1122" s="199">
        <v>0.19486100925683</v>
      </c>
      <c r="E1122" s="204">
        <f t="shared" si="17"/>
        <v>-1.6354687476037639</v>
      </c>
    </row>
    <row r="1123" spans="2:5" x14ac:dyDescent="0.2">
      <c r="B1123" s="283" t="s">
        <v>686</v>
      </c>
      <c r="C1123" s="199">
        <v>0.15100247678875001</v>
      </c>
      <c r="D1123" s="199">
        <v>0.15100247678875001</v>
      </c>
      <c r="E1123" s="204">
        <f t="shared" si="17"/>
        <v>-1.8904590397272301</v>
      </c>
    </row>
    <row r="1124" spans="2:5" x14ac:dyDescent="0.2">
      <c r="B1124" s="283" t="s">
        <v>687</v>
      </c>
      <c r="C1124" s="199">
        <v>2.1418798688270502</v>
      </c>
      <c r="D1124" s="199">
        <v>2.1418798688270502</v>
      </c>
      <c r="E1124" s="204">
        <f t="shared" si="17"/>
        <v>0.76168388680530819</v>
      </c>
    </row>
    <row r="1125" spans="2:5" x14ac:dyDescent="0.2">
      <c r="B1125" s="283" t="s">
        <v>688</v>
      </c>
      <c r="C1125" s="199">
        <v>0.22722945579831999</v>
      </c>
      <c r="D1125" s="199">
        <v>0.22722945579831999</v>
      </c>
      <c r="E1125" s="204">
        <f t="shared" si="17"/>
        <v>-1.481794953538939</v>
      </c>
    </row>
    <row r="1126" spans="2:5" x14ac:dyDescent="0.2">
      <c r="B1126" s="283" t="s">
        <v>689</v>
      </c>
      <c r="C1126" s="199">
        <v>0.73995655242074998</v>
      </c>
      <c r="D1126" s="199">
        <v>0.73995655242074998</v>
      </c>
      <c r="E1126" s="204">
        <f t="shared" si="17"/>
        <v>-0.30116380745252647</v>
      </c>
    </row>
    <row r="1127" spans="2:5" x14ac:dyDescent="0.2">
      <c r="B1127" s="283" t="s">
        <v>690</v>
      </c>
      <c r="C1127" s="199">
        <v>10.024992043835001</v>
      </c>
      <c r="D1127" s="199">
        <v>10.024992043835001</v>
      </c>
      <c r="E1127" s="204">
        <f t="shared" si="17"/>
        <v>2.3050811795598989</v>
      </c>
    </row>
    <row r="1128" spans="2:5" x14ac:dyDescent="0.2">
      <c r="B1128" s="283" t="s">
        <v>691</v>
      </c>
      <c r="C1128" s="199">
        <v>36.464274743673101</v>
      </c>
      <c r="D1128" s="199">
        <v>36.464274743673101</v>
      </c>
      <c r="E1128" s="204">
        <f t="shared" si="17"/>
        <v>3.5963330071303043</v>
      </c>
    </row>
    <row r="1129" spans="2:5" x14ac:dyDescent="0.2">
      <c r="B1129" s="283" t="s">
        <v>692</v>
      </c>
      <c r="C1129" s="199">
        <v>1.3214498208133301</v>
      </c>
      <c r="D1129" s="199">
        <v>1.3214498208133301</v>
      </c>
      <c r="E1129" s="204">
        <f t="shared" si="17"/>
        <v>0.27872948295522182</v>
      </c>
    </row>
    <row r="1130" spans="2:5" x14ac:dyDescent="0.2">
      <c r="B1130" s="283" t="s">
        <v>693</v>
      </c>
      <c r="C1130" s="199">
        <v>0.23717535387638</v>
      </c>
      <c r="D1130" s="199">
        <v>0.23717535387638</v>
      </c>
      <c r="E1130" s="204">
        <f t="shared" si="17"/>
        <v>-1.4389555216567498</v>
      </c>
    </row>
    <row r="1131" spans="2:5" x14ac:dyDescent="0.2">
      <c r="B1131" s="283" t="s">
        <v>694</v>
      </c>
      <c r="C1131" s="199">
        <v>2.0804333688478098</v>
      </c>
      <c r="D1131" s="199">
        <v>2.0804333688478098</v>
      </c>
      <c r="E1131" s="204">
        <f t="shared" si="17"/>
        <v>0.73257622241889564</v>
      </c>
    </row>
    <row r="1132" spans="2:5" x14ac:dyDescent="0.2">
      <c r="B1132" s="283" t="s">
        <v>695</v>
      </c>
      <c r="C1132" s="199">
        <v>0.12534073141370999</v>
      </c>
      <c r="D1132" s="199">
        <v>0.12534073141370999</v>
      </c>
      <c r="E1132" s="204">
        <f t="shared" si="17"/>
        <v>-2.0767193987653432</v>
      </c>
    </row>
    <row r="1133" spans="2:5" x14ac:dyDescent="0.2">
      <c r="B1133" s="283" t="s">
        <v>696</v>
      </c>
      <c r="C1133" s="199">
        <v>0.24368833972133</v>
      </c>
      <c r="D1133" s="199">
        <v>0.24368833972133</v>
      </c>
      <c r="E1133" s="204">
        <f t="shared" si="17"/>
        <v>-1.4118651663511108</v>
      </c>
    </row>
    <row r="1134" spans="2:5" x14ac:dyDescent="0.2">
      <c r="B1134" s="283" t="s">
        <v>697</v>
      </c>
      <c r="C1134" s="199">
        <v>0.14880657525148</v>
      </c>
      <c r="D1134" s="199">
        <v>0.14880657525148</v>
      </c>
      <c r="E1134" s="204">
        <f t="shared" si="17"/>
        <v>-1.9051079690414185</v>
      </c>
    </row>
    <row r="1135" spans="2:5" x14ac:dyDescent="0.2">
      <c r="B1135" s="283" t="s">
        <v>698</v>
      </c>
      <c r="C1135" s="199">
        <v>0.30029195666311997</v>
      </c>
      <c r="D1135" s="199">
        <v>0.30029195666311997</v>
      </c>
      <c r="E1135" s="204">
        <f t="shared" si="17"/>
        <v>-1.2030000886901542</v>
      </c>
    </row>
    <row r="1136" spans="2:5" x14ac:dyDescent="0.2">
      <c r="B1136" s="283" t="s">
        <v>699</v>
      </c>
      <c r="C1136" s="199">
        <v>3.1983783260229999E-2</v>
      </c>
      <c r="D1136" s="199">
        <v>3.1983783260229999E-2</v>
      </c>
      <c r="E1136" s="204">
        <f t="shared" si="17"/>
        <v>-3.4425262777531191</v>
      </c>
    </row>
    <row r="1137" spans="2:5" x14ac:dyDescent="0.2">
      <c r="B1137" s="283" t="s">
        <v>700</v>
      </c>
      <c r="C1137" s="199">
        <v>0.4376264338393</v>
      </c>
      <c r="D1137" s="199">
        <v>0.4376264338393</v>
      </c>
      <c r="E1137" s="204">
        <f t="shared" si="17"/>
        <v>-0.82638962330182064</v>
      </c>
    </row>
    <row r="1138" spans="2:5" x14ac:dyDescent="0.2">
      <c r="B1138" s="283" t="s">
        <v>701</v>
      </c>
      <c r="C1138" s="199">
        <v>2.399717729103E-2</v>
      </c>
      <c r="D1138" s="199">
        <v>2.399717729103E-2</v>
      </c>
      <c r="E1138" s="204">
        <f t="shared" si="17"/>
        <v>-3.7298190684248778</v>
      </c>
    </row>
    <row r="1139" spans="2:5" x14ac:dyDescent="0.2">
      <c r="B1139" s="283" t="s">
        <v>702</v>
      </c>
      <c r="C1139" s="199">
        <v>0.41503092526739999</v>
      </c>
      <c r="D1139" s="199">
        <v>0.41503092526739999</v>
      </c>
      <c r="E1139" s="204">
        <f t="shared" si="17"/>
        <v>-0.87940224281119395</v>
      </c>
    </row>
    <row r="1140" spans="2:5" x14ac:dyDescent="0.2">
      <c r="B1140" s="283" t="s">
        <v>703</v>
      </c>
      <c r="C1140" s="199">
        <v>3.8643439277169997E-2</v>
      </c>
      <c r="D1140" s="199">
        <v>3.8643439277169997E-2</v>
      </c>
      <c r="E1140" s="204">
        <f t="shared" si="17"/>
        <v>-3.2533782653904821</v>
      </c>
    </row>
    <row r="1141" spans="2:5" x14ac:dyDescent="0.2">
      <c r="B1141" s="283" t="s">
        <v>704</v>
      </c>
      <c r="C1141" s="199">
        <v>5.3796128460930001E-2</v>
      </c>
      <c r="D1141" s="199">
        <v>5.3796128460930001E-2</v>
      </c>
      <c r="E1141" s="204">
        <f t="shared" si="17"/>
        <v>-2.9225537760965161</v>
      </c>
    </row>
    <row r="1142" spans="2:5" x14ac:dyDescent="0.2">
      <c r="B1142" s="283" t="s">
        <v>705</v>
      </c>
      <c r="C1142" s="199">
        <v>0.83438585324681003</v>
      </c>
      <c r="D1142" s="199">
        <v>0.83438585324681003</v>
      </c>
      <c r="E1142" s="204">
        <f t="shared" si="17"/>
        <v>-0.18105932984149503</v>
      </c>
    </row>
    <row r="1143" spans="2:5" x14ac:dyDescent="0.2">
      <c r="B1143" s="283" t="s">
        <v>706</v>
      </c>
      <c r="C1143" s="199">
        <v>0.44822542928699</v>
      </c>
      <c r="D1143" s="199">
        <v>0.44822542928699</v>
      </c>
      <c r="E1143" s="204">
        <f t="shared" si="17"/>
        <v>-0.8024589827522286</v>
      </c>
    </row>
    <row r="1144" spans="2:5" x14ac:dyDescent="0.2">
      <c r="B1144" s="283" t="s">
        <v>707</v>
      </c>
      <c r="C1144" s="199">
        <v>5.8820273692079997E-2</v>
      </c>
      <c r="D1144" s="199">
        <v>5.8820273692079997E-2</v>
      </c>
      <c r="E1144" s="204">
        <f t="shared" si="17"/>
        <v>-2.8332686928225708</v>
      </c>
    </row>
    <row r="1145" spans="2:5" x14ac:dyDescent="0.2">
      <c r="B1145" s="283" t="s">
        <v>708</v>
      </c>
      <c r="C1145" s="199">
        <v>0.13107055388745001</v>
      </c>
      <c r="D1145" s="199">
        <v>0.13107055388745001</v>
      </c>
      <c r="E1145" s="204">
        <f t="shared" si="17"/>
        <v>-2.0320195214692478</v>
      </c>
    </row>
    <row r="1146" spans="2:5" x14ac:dyDescent="0.2">
      <c r="B1146" s="283" t="s">
        <v>709</v>
      </c>
      <c r="C1146" s="199">
        <v>1.09844335902367</v>
      </c>
      <c r="D1146" s="199">
        <v>1.09844335902367</v>
      </c>
      <c r="E1146" s="204">
        <f t="shared" si="17"/>
        <v>9.3894049404526642E-2</v>
      </c>
    </row>
    <row r="1147" spans="2:5" x14ac:dyDescent="0.2">
      <c r="B1147" s="283" t="s">
        <v>710</v>
      </c>
      <c r="C1147" s="199">
        <v>0.22563822280029</v>
      </c>
      <c r="D1147" s="199">
        <v>0.22563822280029</v>
      </c>
      <c r="E1147" s="204">
        <f t="shared" si="17"/>
        <v>-1.4888223464031682</v>
      </c>
    </row>
    <row r="1148" spans="2:5" x14ac:dyDescent="0.2">
      <c r="B1148" s="283" t="s">
        <v>711</v>
      </c>
      <c r="C1148" s="199">
        <v>3.4115883272682002</v>
      </c>
      <c r="D1148" s="199">
        <v>3.4115883272682002</v>
      </c>
      <c r="E1148" s="204">
        <f t="shared" si="17"/>
        <v>1.2271779679738477</v>
      </c>
    </row>
    <row r="1149" spans="2:5" x14ac:dyDescent="0.2">
      <c r="B1149" s="283" t="s">
        <v>712</v>
      </c>
      <c r="C1149" s="199">
        <v>14.7983755586611</v>
      </c>
      <c r="D1149" s="199">
        <v>14.7983755586611</v>
      </c>
      <c r="E1149" s="204">
        <f t="shared" si="17"/>
        <v>2.6945174151961235</v>
      </c>
    </row>
    <row r="1150" spans="2:5" x14ac:dyDescent="0.2">
      <c r="B1150" s="283" t="s">
        <v>713</v>
      </c>
      <c r="C1150" s="199">
        <v>4.2079423281814297</v>
      </c>
      <c r="D1150" s="199">
        <v>4.2079423281814297</v>
      </c>
      <c r="E1150" s="204">
        <f t="shared" si="17"/>
        <v>1.436973770061412</v>
      </c>
    </row>
    <row r="1151" spans="2:5" x14ac:dyDescent="0.2">
      <c r="B1151" s="283" t="s">
        <v>714</v>
      </c>
      <c r="C1151" s="199">
        <v>0.77520858989082997</v>
      </c>
      <c r="D1151" s="199">
        <v>0.77520858989082997</v>
      </c>
      <c r="E1151" s="204">
        <f t="shared" si="17"/>
        <v>-0.25462313759644928</v>
      </c>
    </row>
    <row r="1152" spans="2:5" x14ac:dyDescent="0.2">
      <c r="B1152" s="283" t="s">
        <v>715</v>
      </c>
      <c r="C1152" s="199">
        <v>0.22492424347248999</v>
      </c>
      <c r="D1152" s="199">
        <v>0.22492424347248999</v>
      </c>
      <c r="E1152" s="204">
        <f t="shared" si="17"/>
        <v>-1.4919916291502553</v>
      </c>
    </row>
    <row r="1153" spans="2:5" x14ac:dyDescent="0.2">
      <c r="B1153" s="283" t="s">
        <v>716</v>
      </c>
      <c r="C1153" s="199">
        <v>0.42208631401253999</v>
      </c>
      <c r="D1153" s="199">
        <v>0.42208631401253999</v>
      </c>
      <c r="E1153" s="204">
        <f t="shared" si="17"/>
        <v>-0.86254545028593477</v>
      </c>
    </row>
    <row r="1154" spans="2:5" x14ac:dyDescent="0.2">
      <c r="B1154" s="283" t="s">
        <v>717</v>
      </c>
      <c r="C1154" s="199">
        <v>9.7110874347939996E-2</v>
      </c>
      <c r="D1154" s="199">
        <v>9.7110874347939996E-2</v>
      </c>
      <c r="E1154" s="204">
        <f t="shared" ref="E1154:E1217" si="18">IF(D1154=0,"",LN(D1154))</f>
        <v>-2.3319019187304844</v>
      </c>
    </row>
    <row r="1155" spans="2:5" x14ac:dyDescent="0.2">
      <c r="B1155" s="283" t="s">
        <v>718</v>
      </c>
      <c r="C1155" s="199">
        <v>0.94776881460060003</v>
      </c>
      <c r="D1155" s="199">
        <v>0.94776881460060003</v>
      </c>
      <c r="E1155" s="204">
        <f t="shared" si="18"/>
        <v>-5.3644672922437658E-2</v>
      </c>
    </row>
    <row r="1156" spans="2:5" x14ac:dyDescent="0.2">
      <c r="B1156" s="283" t="s">
        <v>719</v>
      </c>
      <c r="C1156" s="199">
        <v>0.30409292800708998</v>
      </c>
      <c r="D1156" s="199">
        <v>0.30409292800708998</v>
      </c>
      <c r="E1156" s="204">
        <f t="shared" si="18"/>
        <v>-1.1904219400539731</v>
      </c>
    </row>
    <row r="1157" spans="2:5" x14ac:dyDescent="0.2">
      <c r="B1157" s="283" t="s">
        <v>720</v>
      </c>
      <c r="C1157" s="199">
        <v>5.804679608695E-2</v>
      </c>
      <c r="D1157" s="199">
        <v>5.804679608695E-2</v>
      </c>
      <c r="E1157" s="204">
        <f t="shared" si="18"/>
        <v>-2.8465057646619907</v>
      </c>
    </row>
    <row r="1158" spans="2:5" x14ac:dyDescent="0.2">
      <c r="B1158" s="283" t="s">
        <v>721</v>
      </c>
      <c r="C1158" s="199">
        <v>0.36999072933818999</v>
      </c>
      <c r="D1158" s="199">
        <v>0.36999072933818999</v>
      </c>
      <c r="E1158" s="204">
        <f t="shared" si="18"/>
        <v>-0.99427732950049952</v>
      </c>
    </row>
    <row r="1159" spans="2:5" x14ac:dyDescent="0.2">
      <c r="B1159" s="283" t="s">
        <v>722</v>
      </c>
      <c r="C1159" s="199">
        <v>0.32020174067052998</v>
      </c>
      <c r="D1159" s="199">
        <v>0.32020174067052998</v>
      </c>
      <c r="E1159" s="204">
        <f t="shared" si="18"/>
        <v>-1.1388040422365162</v>
      </c>
    </row>
    <row r="1160" spans="2:5" x14ac:dyDescent="0.2">
      <c r="B1160" s="283" t="s">
        <v>723</v>
      </c>
      <c r="C1160" s="199">
        <v>0.10574919400589</v>
      </c>
      <c r="D1160" s="199">
        <v>0.10574919400589</v>
      </c>
      <c r="E1160" s="204">
        <f t="shared" si="18"/>
        <v>-2.2466850827785065</v>
      </c>
    </row>
    <row r="1161" spans="2:5" x14ac:dyDescent="0.2">
      <c r="B1161" s="283" t="s">
        <v>724</v>
      </c>
      <c r="C1161" s="199">
        <v>0.56859182798079999</v>
      </c>
      <c r="D1161" s="199">
        <v>0.56859182798079999</v>
      </c>
      <c r="E1161" s="204">
        <f t="shared" si="18"/>
        <v>-0.5645924520443889</v>
      </c>
    </row>
    <row r="1162" spans="2:5" x14ac:dyDescent="0.2">
      <c r="B1162" s="283" t="s">
        <v>725</v>
      </c>
      <c r="C1162" s="199">
        <v>0.30207137025915998</v>
      </c>
      <c r="D1162" s="199">
        <v>0.30207137025915998</v>
      </c>
      <c r="E1162" s="204">
        <f t="shared" si="18"/>
        <v>-1.1970919641662501</v>
      </c>
    </row>
    <row r="1163" spans="2:5" x14ac:dyDescent="0.2">
      <c r="B1163" s="283" t="s">
        <v>726</v>
      </c>
      <c r="C1163" s="199">
        <v>9.9905909700990003E-2</v>
      </c>
      <c r="D1163" s="199">
        <v>9.9905909700990003E-2</v>
      </c>
      <c r="E1163" s="204">
        <f t="shared" si="18"/>
        <v>-2.30352643891122</v>
      </c>
    </row>
    <row r="1164" spans="2:5" x14ac:dyDescent="0.2">
      <c r="B1164" s="283" t="s">
        <v>727</v>
      </c>
      <c r="C1164" s="199">
        <v>3.2251899101991102</v>
      </c>
      <c r="D1164" s="199">
        <v>3.2251899101991102</v>
      </c>
      <c r="E1164" s="204">
        <f t="shared" si="18"/>
        <v>1.1709918353974165</v>
      </c>
    </row>
    <row r="1165" spans="2:5" x14ac:dyDescent="0.2">
      <c r="B1165" s="283" t="s">
        <v>728</v>
      </c>
      <c r="C1165" s="199">
        <v>5.3439138797030002E-2</v>
      </c>
      <c r="D1165" s="199">
        <v>5.3439138797030002E-2</v>
      </c>
      <c r="E1165" s="204">
        <f t="shared" si="18"/>
        <v>-2.9292118652086372</v>
      </c>
    </row>
    <row r="1166" spans="2:5" x14ac:dyDescent="0.2">
      <c r="B1166" s="283" t="s">
        <v>729</v>
      </c>
      <c r="C1166" s="199">
        <v>0.38914502359176001</v>
      </c>
      <c r="D1166" s="199">
        <v>0.38914502359176001</v>
      </c>
      <c r="E1166" s="204">
        <f t="shared" si="18"/>
        <v>-0.94380319355068087</v>
      </c>
    </row>
    <row r="1167" spans="2:5" x14ac:dyDescent="0.2">
      <c r="B1167" s="283" t="s">
        <v>730</v>
      </c>
      <c r="C1167" s="199">
        <v>8.9345657317599997E-2</v>
      </c>
      <c r="D1167" s="199">
        <v>8.9345657317599997E-2</v>
      </c>
      <c r="E1167" s="204">
        <f t="shared" si="18"/>
        <v>-2.4152426416065516</v>
      </c>
    </row>
    <row r="1168" spans="2:5" x14ac:dyDescent="0.2">
      <c r="B1168" s="283" t="s">
        <v>731</v>
      </c>
      <c r="C1168" s="199">
        <v>5.70892889264E-2</v>
      </c>
      <c r="D1168" s="199">
        <v>5.70892889264E-2</v>
      </c>
      <c r="E1168" s="204">
        <f t="shared" si="18"/>
        <v>-2.8631387643926982</v>
      </c>
    </row>
    <row r="1169" spans="2:5" x14ac:dyDescent="0.2">
      <c r="B1169" s="283" t="s">
        <v>732</v>
      </c>
      <c r="C1169" s="199">
        <v>0.84214691923454998</v>
      </c>
      <c r="D1169" s="199">
        <v>0.84214691923454998</v>
      </c>
      <c r="E1169" s="204">
        <f t="shared" si="18"/>
        <v>-0.17180079155906258</v>
      </c>
    </row>
    <row r="1170" spans="2:5" x14ac:dyDescent="0.2">
      <c r="B1170" s="283" t="s">
        <v>733</v>
      </c>
      <c r="C1170" s="199">
        <v>0.15366191141675001</v>
      </c>
      <c r="D1170" s="199">
        <v>0.15366191141675001</v>
      </c>
      <c r="E1170" s="204">
        <f t="shared" si="18"/>
        <v>-1.873000470359635</v>
      </c>
    </row>
    <row r="1171" spans="2:5" x14ac:dyDescent="0.2">
      <c r="B1171" s="283" t="s">
        <v>734</v>
      </c>
      <c r="C1171" s="199">
        <v>0.55130135185620999</v>
      </c>
      <c r="D1171" s="199">
        <v>0.55130135185620999</v>
      </c>
      <c r="E1171" s="204">
        <f t="shared" si="18"/>
        <v>-0.59547370126505428</v>
      </c>
    </row>
    <row r="1172" spans="2:5" x14ac:dyDescent="0.2">
      <c r="B1172" s="283" t="s">
        <v>735</v>
      </c>
      <c r="C1172" s="199">
        <v>0.17710838372238</v>
      </c>
      <c r="D1172" s="199">
        <v>0.17710838372238</v>
      </c>
      <c r="E1172" s="204">
        <f t="shared" si="18"/>
        <v>-1.730993396395788</v>
      </c>
    </row>
    <row r="1173" spans="2:5" x14ac:dyDescent="0.2">
      <c r="B1173" s="283" t="s">
        <v>736</v>
      </c>
      <c r="C1173" s="199">
        <v>0.30915719998340002</v>
      </c>
      <c r="D1173" s="199">
        <v>0.30915719998340002</v>
      </c>
      <c r="E1173" s="204">
        <f t="shared" si="18"/>
        <v>-1.1739053936372426</v>
      </c>
    </row>
    <row r="1174" spans="2:5" x14ac:dyDescent="0.2">
      <c r="B1174" s="283" t="s">
        <v>737</v>
      </c>
      <c r="C1174" s="199">
        <v>0.15714601984198001</v>
      </c>
      <c r="D1174" s="199">
        <v>0.15714601984198001</v>
      </c>
      <c r="E1174" s="204">
        <f t="shared" si="18"/>
        <v>-1.8505798431863736</v>
      </c>
    </row>
    <row r="1175" spans="2:5" x14ac:dyDescent="0.2">
      <c r="B1175" s="283" t="s">
        <v>738</v>
      </c>
      <c r="C1175" s="199">
        <v>0.72489656985512996</v>
      </c>
      <c r="D1175" s="199">
        <v>0.72489656985512996</v>
      </c>
      <c r="E1175" s="204">
        <f t="shared" si="18"/>
        <v>-0.32172629657347795</v>
      </c>
    </row>
    <row r="1176" spans="2:5" x14ac:dyDescent="0.2">
      <c r="B1176" s="283" t="s">
        <v>739</v>
      </c>
      <c r="C1176" s="199">
        <v>0.14106072975329001</v>
      </c>
      <c r="D1176" s="199">
        <v>0.14106072975329001</v>
      </c>
      <c r="E1176" s="204">
        <f t="shared" si="18"/>
        <v>-1.9585647738616645</v>
      </c>
    </row>
    <row r="1177" spans="2:5" x14ac:dyDescent="0.2">
      <c r="B1177" s="283" t="s">
        <v>740</v>
      </c>
      <c r="C1177" s="199">
        <v>4.5004220226650002E-2</v>
      </c>
      <c r="D1177" s="199">
        <v>4.5004220226650002E-2</v>
      </c>
      <c r="E1177" s="204">
        <f t="shared" si="18"/>
        <v>-3.1009990107947059</v>
      </c>
    </row>
    <row r="1178" spans="2:5" x14ac:dyDescent="0.2">
      <c r="B1178" s="283" t="s">
        <v>741</v>
      </c>
      <c r="C1178" s="199">
        <v>0.12404975716401</v>
      </c>
      <c r="D1178" s="199">
        <v>0.12404975716401</v>
      </c>
      <c r="E1178" s="204">
        <f t="shared" si="18"/>
        <v>-2.0870725264116601</v>
      </c>
    </row>
    <row r="1179" spans="2:5" x14ac:dyDescent="0.2">
      <c r="B1179" s="283" t="s">
        <v>742</v>
      </c>
      <c r="C1179" s="199">
        <v>3.8712623320559997E-2</v>
      </c>
      <c r="D1179" s="199">
        <v>3.8712623320559997E-2</v>
      </c>
      <c r="E1179" s="204">
        <f t="shared" si="18"/>
        <v>-3.251589548139036</v>
      </c>
    </row>
    <row r="1180" spans="2:5" x14ac:dyDescent="0.2">
      <c r="B1180" s="283" t="s">
        <v>743</v>
      </c>
      <c r="C1180" s="199">
        <v>8.4668815984279999E-2</v>
      </c>
      <c r="D1180" s="199">
        <v>8.4668815984279999E-2</v>
      </c>
      <c r="E1180" s="204">
        <f t="shared" si="18"/>
        <v>-2.4690079153128179</v>
      </c>
    </row>
    <row r="1181" spans="2:5" x14ac:dyDescent="0.2">
      <c r="B1181" s="283" t="s">
        <v>744</v>
      </c>
      <c r="C1181" s="199">
        <v>7.117516016106E-2</v>
      </c>
      <c r="D1181" s="199">
        <v>7.117516016106E-2</v>
      </c>
      <c r="E1181" s="204">
        <f t="shared" si="18"/>
        <v>-2.6426113955773642</v>
      </c>
    </row>
    <row r="1182" spans="2:5" x14ac:dyDescent="0.2">
      <c r="B1182" s="283" t="s">
        <v>745</v>
      </c>
      <c r="C1182" s="199">
        <v>0.34523114388897003</v>
      </c>
      <c r="D1182" s="199">
        <v>0.34523114388897003</v>
      </c>
      <c r="E1182" s="204">
        <f t="shared" si="18"/>
        <v>-1.0635411040018439</v>
      </c>
    </row>
    <row r="1183" spans="2:5" x14ac:dyDescent="0.2">
      <c r="B1183" s="283" t="s">
        <v>746</v>
      </c>
      <c r="C1183" s="199">
        <v>1.7301296508973201</v>
      </c>
      <c r="D1183" s="199">
        <v>1.7301296508973201</v>
      </c>
      <c r="E1183" s="204">
        <f t="shared" si="18"/>
        <v>0.54819634841683651</v>
      </c>
    </row>
    <row r="1184" spans="2:5" x14ac:dyDescent="0.2">
      <c r="B1184" s="283" t="s">
        <v>747</v>
      </c>
      <c r="C1184" s="199">
        <v>1.7074621909200002E-2</v>
      </c>
      <c r="D1184" s="199">
        <v>1.7074621909200002E-2</v>
      </c>
      <c r="E1184" s="204">
        <f t="shared" si="18"/>
        <v>-4.0701620167162691</v>
      </c>
    </row>
    <row r="1185" spans="2:5" x14ac:dyDescent="0.2">
      <c r="B1185" s="283" t="s">
        <v>748</v>
      </c>
      <c r="C1185" s="199">
        <v>0.65137053589960003</v>
      </c>
      <c r="D1185" s="199">
        <v>0.65137053589960003</v>
      </c>
      <c r="E1185" s="204">
        <f t="shared" si="18"/>
        <v>-0.42867661912554217</v>
      </c>
    </row>
    <row r="1186" spans="2:5" x14ac:dyDescent="0.2">
      <c r="B1186" s="283" t="s">
        <v>749</v>
      </c>
      <c r="C1186" s="199">
        <v>6.2615710312570003E-2</v>
      </c>
      <c r="D1186" s="199">
        <v>6.2615710312570003E-2</v>
      </c>
      <c r="E1186" s="204">
        <f t="shared" si="18"/>
        <v>-2.7707390689025608</v>
      </c>
    </row>
    <row r="1187" spans="2:5" x14ac:dyDescent="0.2">
      <c r="B1187" s="283" t="s">
        <v>750</v>
      </c>
      <c r="C1187" s="199">
        <v>3.4515919248380003E-2</v>
      </c>
      <c r="D1187" s="199">
        <v>3.4515919248380003E-2</v>
      </c>
      <c r="E1187" s="204">
        <f t="shared" si="18"/>
        <v>-3.3663346338804745</v>
      </c>
    </row>
    <row r="1188" spans="2:5" x14ac:dyDescent="0.2">
      <c r="B1188" s="283" t="s">
        <v>751</v>
      </c>
      <c r="C1188" s="199">
        <v>2.704127520029E-2</v>
      </c>
      <c r="D1188" s="199">
        <v>2.704127520029E-2</v>
      </c>
      <c r="E1188" s="204">
        <f t="shared" si="18"/>
        <v>-3.6103908691453226</v>
      </c>
    </row>
    <row r="1189" spans="2:5" x14ac:dyDescent="0.2">
      <c r="B1189" s="283" t="s">
        <v>752</v>
      </c>
      <c r="C1189" s="199">
        <v>3.6569301656270002E-2</v>
      </c>
      <c r="D1189" s="199">
        <v>3.6569301656270002E-2</v>
      </c>
      <c r="E1189" s="204">
        <f t="shared" si="18"/>
        <v>-3.3085461430854877</v>
      </c>
    </row>
    <row r="1190" spans="2:5" x14ac:dyDescent="0.2">
      <c r="B1190" s="283" t="s">
        <v>753</v>
      </c>
      <c r="C1190" s="199">
        <v>5.0237301268839997E-2</v>
      </c>
      <c r="D1190" s="199">
        <v>5.0237301268839997E-2</v>
      </c>
      <c r="E1190" s="204">
        <f t="shared" si="18"/>
        <v>-2.9909974750476351</v>
      </c>
    </row>
    <row r="1191" spans="2:5" x14ac:dyDescent="0.2">
      <c r="B1191" s="283" t="s">
        <v>754</v>
      </c>
      <c r="C1191" s="199">
        <v>4.8679276611640003E-2</v>
      </c>
      <c r="D1191" s="199">
        <v>4.8679276611640003E-2</v>
      </c>
      <c r="E1191" s="204">
        <f t="shared" si="18"/>
        <v>-3.0225018710463534</v>
      </c>
    </row>
    <row r="1192" spans="2:5" x14ac:dyDescent="0.2">
      <c r="B1192" s="283" t="s">
        <v>755</v>
      </c>
      <c r="C1192" s="199">
        <v>0.30476954795146</v>
      </c>
      <c r="D1192" s="199">
        <v>0.30476954795146</v>
      </c>
      <c r="E1192" s="204">
        <f t="shared" si="18"/>
        <v>-1.1881993684565471</v>
      </c>
    </row>
    <row r="1193" spans="2:5" x14ac:dyDescent="0.2">
      <c r="B1193" s="283" t="s">
        <v>756</v>
      </c>
      <c r="C1193" s="199">
        <v>2.923440937582E-2</v>
      </c>
      <c r="D1193" s="199">
        <v>2.923440937582E-2</v>
      </c>
      <c r="E1193" s="204">
        <f t="shared" si="18"/>
        <v>-3.5324088601985655</v>
      </c>
    </row>
    <row r="1194" spans="2:5" x14ac:dyDescent="0.2">
      <c r="B1194" s="283" t="s">
        <v>757</v>
      </c>
      <c r="C1194" s="199">
        <v>7.3779247554339997E-2</v>
      </c>
      <c r="D1194" s="199">
        <v>7.3779247554339997E-2</v>
      </c>
      <c r="E1194" s="204">
        <f t="shared" si="18"/>
        <v>-2.6066777853700853</v>
      </c>
    </row>
    <row r="1195" spans="2:5" x14ac:dyDescent="0.2">
      <c r="B1195" s="283" t="s">
        <v>758</v>
      </c>
      <c r="C1195" s="199">
        <v>7.2665384455729995E-2</v>
      </c>
      <c r="D1195" s="199">
        <v>7.2665384455729995E-2</v>
      </c>
      <c r="E1195" s="204">
        <f t="shared" si="18"/>
        <v>-2.6218901501214673</v>
      </c>
    </row>
    <row r="1196" spans="2:5" x14ac:dyDescent="0.2">
      <c r="B1196" s="283" t="s">
        <v>759</v>
      </c>
      <c r="C1196" s="199">
        <v>0.14163080627083999</v>
      </c>
      <c r="D1196" s="199">
        <v>0.14163080627083999</v>
      </c>
      <c r="E1196" s="204">
        <f t="shared" si="18"/>
        <v>-1.9545315629750297</v>
      </c>
    </row>
    <row r="1197" spans="2:5" x14ac:dyDescent="0.2">
      <c r="B1197" s="283" t="s">
        <v>760</v>
      </c>
      <c r="C1197" s="199">
        <v>0.41277552545280999</v>
      </c>
      <c r="D1197" s="199">
        <v>0.41277552545280999</v>
      </c>
      <c r="E1197" s="204">
        <f t="shared" si="18"/>
        <v>-0.8848513556887081</v>
      </c>
    </row>
    <row r="1198" spans="2:5" x14ac:dyDescent="0.2">
      <c r="B1198" s="283" t="s">
        <v>761</v>
      </c>
      <c r="C1198" s="199">
        <v>0.14545114914696</v>
      </c>
      <c r="D1198" s="199">
        <v>0.14545114914696</v>
      </c>
      <c r="E1198" s="204">
        <f t="shared" si="18"/>
        <v>-1.9279149934398914</v>
      </c>
    </row>
    <row r="1199" spans="2:5" x14ac:dyDescent="0.2">
      <c r="B1199" s="283" t="s">
        <v>762</v>
      </c>
      <c r="C1199" s="199">
        <v>0.28371130882373002</v>
      </c>
      <c r="D1199" s="199">
        <v>0.28371130882373002</v>
      </c>
      <c r="E1199" s="204">
        <f t="shared" si="18"/>
        <v>-1.2597980760522791</v>
      </c>
    </row>
    <row r="1200" spans="2:5" x14ac:dyDescent="0.2">
      <c r="B1200" s="283" t="s">
        <v>763</v>
      </c>
      <c r="C1200" s="199">
        <v>7.9967068395350005E-2</v>
      </c>
      <c r="D1200" s="199">
        <v>7.9967068395350005E-2</v>
      </c>
      <c r="E1200" s="204">
        <f t="shared" si="18"/>
        <v>-2.526140374115466</v>
      </c>
    </row>
    <row r="1201" spans="2:5" x14ac:dyDescent="0.2">
      <c r="B1201" s="283" t="s">
        <v>764</v>
      </c>
      <c r="C1201" s="199">
        <v>2.1953480649220002E-2</v>
      </c>
      <c r="D1201" s="199">
        <v>2.1953480649220002E-2</v>
      </c>
      <c r="E1201" s="204">
        <f t="shared" si="18"/>
        <v>-3.8188295803136718</v>
      </c>
    </row>
    <row r="1202" spans="2:5" x14ac:dyDescent="0.2">
      <c r="B1202" s="283" t="s">
        <v>765</v>
      </c>
      <c r="C1202" s="199">
        <v>0.12052690567448</v>
      </c>
      <c r="D1202" s="199">
        <v>0.12052690567448</v>
      </c>
      <c r="E1202" s="204">
        <f t="shared" si="18"/>
        <v>-2.1158822673698583</v>
      </c>
    </row>
    <row r="1203" spans="2:5" x14ac:dyDescent="0.2">
      <c r="B1203" s="283" t="s">
        <v>766</v>
      </c>
      <c r="C1203" s="199">
        <v>0.1821463657622</v>
      </c>
      <c r="D1203" s="199">
        <v>0.1821463657622</v>
      </c>
      <c r="E1203" s="204">
        <f t="shared" si="18"/>
        <v>-1.7029447076222963</v>
      </c>
    </row>
    <row r="1204" spans="2:5" x14ac:dyDescent="0.2">
      <c r="B1204" s="283" t="s">
        <v>767</v>
      </c>
      <c r="C1204" s="199">
        <v>3.3061670656279997E-2</v>
      </c>
      <c r="D1204" s="199">
        <v>3.3061670656279997E-2</v>
      </c>
      <c r="E1204" s="204">
        <f t="shared" si="18"/>
        <v>-3.4093806537983062</v>
      </c>
    </row>
    <row r="1205" spans="2:5" x14ac:dyDescent="0.2">
      <c r="B1205" s="283" t="s">
        <v>768</v>
      </c>
      <c r="C1205" s="199">
        <v>3.0944638928480001E-2</v>
      </c>
      <c r="D1205" s="199">
        <v>3.0944638928480001E-2</v>
      </c>
      <c r="E1205" s="204">
        <f t="shared" si="18"/>
        <v>-3.4755555120288646</v>
      </c>
    </row>
    <row r="1206" spans="2:5" x14ac:dyDescent="0.2">
      <c r="B1206" s="283" t="s">
        <v>769</v>
      </c>
      <c r="C1206" s="199">
        <v>0.12144428608986001</v>
      </c>
      <c r="D1206" s="199">
        <v>0.12144428608986001</v>
      </c>
      <c r="E1206" s="204">
        <f t="shared" si="18"/>
        <v>-2.1082996720687976</v>
      </c>
    </row>
    <row r="1207" spans="2:5" x14ac:dyDescent="0.2">
      <c r="B1207" s="283" t="s">
        <v>770</v>
      </c>
      <c r="C1207" s="199">
        <v>6.6359950740960003E-2</v>
      </c>
      <c r="D1207" s="199">
        <v>6.6359950740960003E-2</v>
      </c>
      <c r="E1207" s="204">
        <f t="shared" si="18"/>
        <v>-2.7126615559603495</v>
      </c>
    </row>
    <row r="1208" spans="2:5" x14ac:dyDescent="0.2">
      <c r="B1208" s="283" t="s">
        <v>771</v>
      </c>
      <c r="C1208" s="199">
        <v>0.35691079409444998</v>
      </c>
      <c r="D1208" s="199">
        <v>0.35691079409444998</v>
      </c>
      <c r="E1208" s="204">
        <f t="shared" si="18"/>
        <v>-1.0302694049129633</v>
      </c>
    </row>
    <row r="1209" spans="2:5" x14ac:dyDescent="0.2">
      <c r="B1209" s="283" t="s">
        <v>772</v>
      </c>
      <c r="C1209" s="199">
        <v>4.6845899461750003E-2</v>
      </c>
      <c r="D1209" s="199">
        <v>4.6845899461750003E-2</v>
      </c>
      <c r="E1209" s="204">
        <f t="shared" si="18"/>
        <v>-3.0608917989574693</v>
      </c>
    </row>
    <row r="1210" spans="2:5" x14ac:dyDescent="0.2">
      <c r="B1210" s="283" t="s">
        <v>773</v>
      </c>
      <c r="C1210" s="199">
        <v>3.140540465747E-2</v>
      </c>
      <c r="D1210" s="199">
        <v>3.140540465747E-2</v>
      </c>
      <c r="E1210" s="204">
        <f t="shared" si="18"/>
        <v>-3.4607752780300043</v>
      </c>
    </row>
    <row r="1211" spans="2:5" x14ac:dyDescent="0.2">
      <c r="B1211" s="283" t="s">
        <v>774</v>
      </c>
      <c r="C1211" s="199">
        <v>7.7472291790599999E-3</v>
      </c>
      <c r="D1211" s="199">
        <v>7.7472291790599999E-3</v>
      </c>
      <c r="E1211" s="204">
        <f t="shared" si="18"/>
        <v>-4.8604200248268636</v>
      </c>
    </row>
    <row r="1212" spans="2:5" x14ac:dyDescent="0.2">
      <c r="B1212" s="283" t="s">
        <v>775</v>
      </c>
      <c r="C1212" s="199">
        <v>0.48196233620677997</v>
      </c>
      <c r="D1212" s="199">
        <v>0.48196233620677997</v>
      </c>
      <c r="E1212" s="204">
        <f t="shared" si="18"/>
        <v>-0.7298893086345104</v>
      </c>
    </row>
    <row r="1213" spans="2:5" x14ac:dyDescent="0.2">
      <c r="B1213" s="283" t="s">
        <v>776</v>
      </c>
      <c r="C1213" s="199">
        <v>0.2352382006614</v>
      </c>
      <c r="D1213" s="199">
        <v>0.2352382006614</v>
      </c>
      <c r="E1213" s="204">
        <f t="shared" si="18"/>
        <v>-1.4471566583679434</v>
      </c>
    </row>
    <row r="1214" spans="2:5" x14ac:dyDescent="0.2">
      <c r="B1214" s="283" t="s">
        <v>777</v>
      </c>
      <c r="C1214" s="199">
        <v>0.19250321705802001</v>
      </c>
      <c r="D1214" s="199">
        <v>0.19250321705802001</v>
      </c>
      <c r="E1214" s="204">
        <f t="shared" si="18"/>
        <v>-1.6476424134042276</v>
      </c>
    </row>
    <row r="1215" spans="2:5" x14ac:dyDescent="0.2">
      <c r="B1215" s="283" t="s">
        <v>778</v>
      </c>
      <c r="C1215" s="199">
        <v>0.12637849206459001</v>
      </c>
      <c r="D1215" s="199">
        <v>0.12637849206459001</v>
      </c>
      <c r="E1215" s="204">
        <f t="shared" si="18"/>
        <v>-2.0684739694646979</v>
      </c>
    </row>
    <row r="1216" spans="2:5" x14ac:dyDescent="0.2">
      <c r="B1216" s="283" t="s">
        <v>779</v>
      </c>
      <c r="C1216" s="199">
        <v>0.47508405861272002</v>
      </c>
      <c r="D1216" s="199">
        <v>0.47508405861272002</v>
      </c>
      <c r="E1216" s="204">
        <f t="shared" si="18"/>
        <v>-0.74426352510357974</v>
      </c>
    </row>
    <row r="1217" spans="2:5" x14ac:dyDescent="0.2">
      <c r="B1217" s="283" t="s">
        <v>780</v>
      </c>
      <c r="C1217" s="199">
        <v>4.2220254320540003E-2</v>
      </c>
      <c r="D1217" s="199">
        <v>4.2220254320540003E-2</v>
      </c>
      <c r="E1217" s="204">
        <f t="shared" si="18"/>
        <v>-3.1648552128818577</v>
      </c>
    </row>
    <row r="1218" spans="2:5" x14ac:dyDescent="0.2">
      <c r="B1218" s="283" t="s">
        <v>781</v>
      </c>
      <c r="C1218" s="199">
        <v>5.3625935714189998E-2</v>
      </c>
      <c r="D1218" s="199">
        <v>5.3625935714189998E-2</v>
      </c>
      <c r="E1218" s="204">
        <f t="shared" ref="E1218:E1281" si="19">IF(D1218=0,"",LN(D1218))</f>
        <v>-2.9257224526705277</v>
      </c>
    </row>
    <row r="1219" spans="2:5" x14ac:dyDescent="0.2">
      <c r="B1219" s="283" t="s">
        <v>782</v>
      </c>
      <c r="C1219" s="199">
        <v>5.8244662451049999E-2</v>
      </c>
      <c r="D1219" s="199">
        <v>5.8244662451049999E-2</v>
      </c>
      <c r="E1219" s="204">
        <f t="shared" si="19"/>
        <v>-2.8431028224764026</v>
      </c>
    </row>
    <row r="1220" spans="2:5" x14ac:dyDescent="0.2">
      <c r="B1220" s="283" t="s">
        <v>783</v>
      </c>
      <c r="C1220" s="199">
        <v>2.205310567171E-2</v>
      </c>
      <c r="D1220" s="199">
        <v>2.205310567171E-2</v>
      </c>
      <c r="E1220" s="204">
        <f t="shared" si="19"/>
        <v>-3.8143018402176905</v>
      </c>
    </row>
    <row r="1221" spans="2:5" x14ac:dyDescent="0.2">
      <c r="B1221" s="283" t="s">
        <v>784</v>
      </c>
      <c r="C1221" s="199">
        <v>2.2980171853160002E-2</v>
      </c>
      <c r="D1221" s="199">
        <v>2.2980171853160002E-2</v>
      </c>
      <c r="E1221" s="204">
        <f t="shared" si="19"/>
        <v>-3.7731235282100299</v>
      </c>
    </row>
    <row r="1222" spans="2:5" x14ac:dyDescent="0.2">
      <c r="B1222" s="283" t="s">
        <v>785</v>
      </c>
      <c r="C1222" s="199">
        <v>3.896998796198E-2</v>
      </c>
      <c r="D1222" s="199">
        <v>3.896998796198E-2</v>
      </c>
      <c r="E1222" s="204">
        <f t="shared" si="19"/>
        <v>-3.2449634685363655</v>
      </c>
    </row>
    <row r="1223" spans="2:5" x14ac:dyDescent="0.2">
      <c r="B1223" s="283" t="s">
        <v>786</v>
      </c>
      <c r="C1223" s="199">
        <v>0.19353959402803</v>
      </c>
      <c r="D1223" s="199">
        <v>0.19353959402803</v>
      </c>
      <c r="E1223" s="204">
        <f t="shared" si="19"/>
        <v>-1.6422731671442821</v>
      </c>
    </row>
    <row r="1224" spans="2:5" x14ac:dyDescent="0.2">
      <c r="B1224" s="283" t="s">
        <v>787</v>
      </c>
      <c r="C1224" s="199">
        <v>0.13957465650122999</v>
      </c>
      <c r="D1224" s="199">
        <v>0.13957465650122999</v>
      </c>
      <c r="E1224" s="204">
        <f t="shared" si="19"/>
        <v>-1.9691556488223791</v>
      </c>
    </row>
    <row r="1225" spans="2:5" x14ac:dyDescent="0.2">
      <c r="B1225" s="283" t="s">
        <v>788</v>
      </c>
      <c r="C1225" s="199">
        <v>5.3214982496440001E-2</v>
      </c>
      <c r="D1225" s="199">
        <v>5.3214982496440001E-2</v>
      </c>
      <c r="E1225" s="204">
        <f t="shared" si="19"/>
        <v>-2.9334152964107281</v>
      </c>
    </row>
    <row r="1226" spans="2:5" x14ac:dyDescent="0.2">
      <c r="B1226" s="283" t="s">
        <v>789</v>
      </c>
      <c r="C1226" s="199">
        <v>5.3894369802550003E-2</v>
      </c>
      <c r="D1226" s="199">
        <v>5.3894369802550003E-2</v>
      </c>
      <c r="E1226" s="204">
        <f t="shared" si="19"/>
        <v>-2.9207292628765624</v>
      </c>
    </row>
    <row r="1227" spans="2:5" x14ac:dyDescent="0.2">
      <c r="B1227" s="283" t="s">
        <v>790</v>
      </c>
      <c r="C1227" s="199">
        <v>0.15848265556032001</v>
      </c>
      <c r="D1227" s="199">
        <v>0.15848265556032001</v>
      </c>
      <c r="E1227" s="204">
        <f t="shared" si="19"/>
        <v>-1.8421101202940664</v>
      </c>
    </row>
    <row r="1228" spans="2:5" x14ac:dyDescent="0.2">
      <c r="B1228" s="283" t="s">
        <v>791</v>
      </c>
      <c r="C1228" s="199">
        <v>2.5996596145070001E-2</v>
      </c>
      <c r="D1228" s="199">
        <v>2.5996596145070001E-2</v>
      </c>
      <c r="E1228" s="204">
        <f t="shared" si="19"/>
        <v>-3.649789667028406</v>
      </c>
    </row>
    <row r="1229" spans="2:5" x14ac:dyDescent="0.2">
      <c r="B1229" s="283" t="s">
        <v>792</v>
      </c>
      <c r="C1229" s="199">
        <v>2.3766102586099999E-2</v>
      </c>
      <c r="D1229" s="199">
        <v>2.3766102586099999E-2</v>
      </c>
      <c r="E1229" s="204">
        <f t="shared" si="19"/>
        <v>-3.7394949746168442</v>
      </c>
    </row>
    <row r="1230" spans="2:5" x14ac:dyDescent="0.2">
      <c r="B1230" s="283" t="s">
        <v>793</v>
      </c>
      <c r="C1230" s="199">
        <v>7.4872355439940003E-2</v>
      </c>
      <c r="D1230" s="199">
        <v>7.4872355439940003E-2</v>
      </c>
      <c r="E1230" s="204">
        <f t="shared" si="19"/>
        <v>-2.5919705428371893</v>
      </c>
    </row>
    <row r="1231" spans="2:5" x14ac:dyDescent="0.2">
      <c r="B1231" s="283" t="s">
        <v>794</v>
      </c>
      <c r="C1231" s="199">
        <v>7.5467338213109997E-2</v>
      </c>
      <c r="D1231" s="199">
        <v>7.5467338213109997E-2</v>
      </c>
      <c r="E1231" s="204">
        <f t="shared" si="19"/>
        <v>-2.5840553227771981</v>
      </c>
    </row>
    <row r="1232" spans="2:5" x14ac:dyDescent="0.2">
      <c r="B1232" s="283" t="s">
        <v>795</v>
      </c>
      <c r="C1232" s="199">
        <v>1.228431874472E-2</v>
      </c>
      <c r="D1232" s="199">
        <v>1.228431874472E-2</v>
      </c>
      <c r="E1232" s="204">
        <f t="shared" si="19"/>
        <v>-4.3994317287818836</v>
      </c>
    </row>
    <row r="1233" spans="2:5" x14ac:dyDescent="0.2">
      <c r="B1233" s="283" t="s">
        <v>796</v>
      </c>
      <c r="C1233" s="199">
        <v>3.6358982164349997E-2</v>
      </c>
      <c r="D1233" s="199">
        <v>3.6358982164349997E-2</v>
      </c>
      <c r="E1233" s="204">
        <f t="shared" si="19"/>
        <v>-3.3143140033443812</v>
      </c>
    </row>
    <row r="1234" spans="2:5" x14ac:dyDescent="0.2">
      <c r="B1234" s="283" t="s">
        <v>797</v>
      </c>
      <c r="C1234" s="199">
        <v>2.5730929418440001E-2</v>
      </c>
      <c r="D1234" s="199">
        <v>2.5730929418440001E-2</v>
      </c>
      <c r="E1234" s="204">
        <f t="shared" si="19"/>
        <v>-3.6600615313649634</v>
      </c>
    </row>
    <row r="1235" spans="2:5" x14ac:dyDescent="0.2">
      <c r="B1235" s="283" t="s">
        <v>798</v>
      </c>
      <c r="C1235" s="199">
        <v>0.18713176792905001</v>
      </c>
      <c r="D1235" s="199">
        <v>0.18713176792905001</v>
      </c>
      <c r="E1235" s="204">
        <f t="shared" si="19"/>
        <v>-1.6759422689388743</v>
      </c>
    </row>
    <row r="1236" spans="2:5" x14ac:dyDescent="0.2">
      <c r="B1236" s="283" t="s">
        <v>799</v>
      </c>
      <c r="C1236" s="199">
        <v>0.11779967068395</v>
      </c>
      <c r="D1236" s="199">
        <v>0.11779967068395</v>
      </c>
      <c r="E1236" s="204">
        <f t="shared" si="19"/>
        <v>-2.1387698033207654</v>
      </c>
    </row>
    <row r="1237" spans="2:5" x14ac:dyDescent="0.2">
      <c r="B1237" s="283" t="s">
        <v>800</v>
      </c>
      <c r="C1237" s="199">
        <v>5.5752653208059999E-2</v>
      </c>
      <c r="D1237" s="199">
        <v>5.5752653208059999E-2</v>
      </c>
      <c r="E1237" s="204">
        <f t="shared" si="19"/>
        <v>-2.886830278598369</v>
      </c>
    </row>
    <row r="1238" spans="2:5" x14ac:dyDescent="0.2">
      <c r="B1238" s="283" t="s">
        <v>801</v>
      </c>
      <c r="C1238" s="199">
        <v>2.1965933777029999E-2</v>
      </c>
      <c r="D1238" s="199">
        <v>2.1965933777029999E-2</v>
      </c>
      <c r="E1238" s="204">
        <f t="shared" si="19"/>
        <v>-3.8182624904147549</v>
      </c>
    </row>
    <row r="1239" spans="2:5" x14ac:dyDescent="0.2">
      <c r="B1239" s="283" t="s">
        <v>802</v>
      </c>
      <c r="C1239" s="199">
        <v>1.1916259633880001E-2</v>
      </c>
      <c r="D1239" s="199">
        <v>1.1916259633880001E-2</v>
      </c>
      <c r="E1239" s="204">
        <f t="shared" si="19"/>
        <v>-4.429851455691062</v>
      </c>
    </row>
    <row r="1240" spans="2:5" x14ac:dyDescent="0.2">
      <c r="B1240" s="283" t="s">
        <v>803</v>
      </c>
      <c r="C1240" s="199">
        <v>5.6523363451450002E-2</v>
      </c>
      <c r="D1240" s="199">
        <v>5.6523363451450002E-2</v>
      </c>
      <c r="E1240" s="204">
        <f t="shared" si="19"/>
        <v>-2.8731012138873941</v>
      </c>
    </row>
    <row r="1241" spans="2:5" x14ac:dyDescent="0.2">
      <c r="B1241" s="283" t="s">
        <v>804</v>
      </c>
      <c r="C1241" s="199">
        <v>0.14904733572248999</v>
      </c>
      <c r="D1241" s="199">
        <v>0.14904733572248999</v>
      </c>
      <c r="E1241" s="204">
        <f t="shared" si="19"/>
        <v>-1.9034913340765898</v>
      </c>
    </row>
    <row r="1242" spans="2:5" x14ac:dyDescent="0.2">
      <c r="B1242" s="283" t="s">
        <v>805</v>
      </c>
      <c r="C1242" s="199">
        <v>0.55249823580688995</v>
      </c>
      <c r="D1242" s="199">
        <v>0.55249823580688995</v>
      </c>
      <c r="E1242" s="204">
        <f t="shared" si="19"/>
        <v>-0.5933050387050286</v>
      </c>
    </row>
    <row r="1243" spans="2:5" x14ac:dyDescent="0.2">
      <c r="B1243" s="283" t="s">
        <v>806</v>
      </c>
      <c r="C1243" s="199">
        <v>3.8154999930819999E-2</v>
      </c>
      <c r="D1243" s="199">
        <v>3.8154999930819999E-2</v>
      </c>
      <c r="E1243" s="204">
        <f t="shared" si="19"/>
        <v>-3.266098470053671</v>
      </c>
    </row>
    <row r="1244" spans="2:5" x14ac:dyDescent="0.2">
      <c r="B1244" s="283" t="s">
        <v>807</v>
      </c>
      <c r="C1244" s="199">
        <v>0.17873144138036001</v>
      </c>
      <c r="D1244" s="199">
        <v>0.17873144138036001</v>
      </c>
      <c r="E1244" s="204">
        <f t="shared" si="19"/>
        <v>-1.7218709272436892</v>
      </c>
    </row>
    <row r="1245" spans="2:5" x14ac:dyDescent="0.2">
      <c r="B1245" s="283" t="s">
        <v>808</v>
      </c>
      <c r="C1245" s="199">
        <v>2.7861797954920001E-2</v>
      </c>
      <c r="D1245" s="199">
        <v>2.7861797954920001E-2</v>
      </c>
      <c r="E1245" s="204">
        <f t="shared" si="19"/>
        <v>-3.580498777360317</v>
      </c>
    </row>
    <row r="1246" spans="2:5" x14ac:dyDescent="0.2">
      <c r="B1246" s="283" t="s">
        <v>809</v>
      </c>
      <c r="C1246" s="199">
        <v>4.476484343651E-2</v>
      </c>
      <c r="D1246" s="199">
        <v>4.476484343651E-2</v>
      </c>
      <c r="E1246" s="204">
        <f t="shared" si="19"/>
        <v>-3.106332192355278</v>
      </c>
    </row>
    <row r="1247" spans="2:5" x14ac:dyDescent="0.2">
      <c r="B1247" s="283" t="s">
        <v>810</v>
      </c>
      <c r="C1247" s="199">
        <v>0.35572913063331002</v>
      </c>
      <c r="D1247" s="199">
        <v>0.35572913063331002</v>
      </c>
      <c r="E1247" s="204">
        <f t="shared" si="19"/>
        <v>-1.0335857067453977</v>
      </c>
    </row>
    <row r="1248" spans="2:5" x14ac:dyDescent="0.2">
      <c r="B1248" s="283" t="s">
        <v>811</v>
      </c>
      <c r="C1248" s="199">
        <v>2.399440992929E-2</v>
      </c>
      <c r="D1248" s="199">
        <v>2.399440992929E-2</v>
      </c>
      <c r="E1248" s="204">
        <f t="shared" si="19"/>
        <v>-3.7299343953770938</v>
      </c>
    </row>
    <row r="1249" spans="2:5" x14ac:dyDescent="0.2">
      <c r="B1249" s="283" t="s">
        <v>812</v>
      </c>
      <c r="C1249" s="199">
        <v>0.29928878803393</v>
      </c>
      <c r="D1249" s="199">
        <v>0.29928878803393</v>
      </c>
      <c r="E1249" s="204">
        <f t="shared" si="19"/>
        <v>-1.2063463254535169</v>
      </c>
    </row>
    <row r="1250" spans="2:5" x14ac:dyDescent="0.2">
      <c r="B1250" s="283" t="s">
        <v>813</v>
      </c>
      <c r="C1250" s="199">
        <v>4.7086659932799998E-3</v>
      </c>
      <c r="D1250" s="199">
        <v>4.7086659932799998E-3</v>
      </c>
      <c r="E1250" s="204">
        <f t="shared" si="19"/>
        <v>-5.3583506396735787</v>
      </c>
    </row>
    <row r="1251" spans="2:5" x14ac:dyDescent="0.2">
      <c r="B1251" s="283" t="s">
        <v>814</v>
      </c>
      <c r="C1251" s="199">
        <v>0.27059678155830003</v>
      </c>
      <c r="D1251" s="199">
        <v>0.27059678155830003</v>
      </c>
      <c r="E1251" s="204">
        <f t="shared" si="19"/>
        <v>-1.3071254570401269</v>
      </c>
    </row>
    <row r="1252" spans="2:5" x14ac:dyDescent="0.2">
      <c r="B1252" s="283" t="s">
        <v>815</v>
      </c>
      <c r="C1252" s="199">
        <v>0.12688076821961999</v>
      </c>
      <c r="D1252" s="199">
        <v>0.12688076821961999</v>
      </c>
      <c r="E1252" s="204">
        <f t="shared" si="19"/>
        <v>-2.0645074664195722</v>
      </c>
    </row>
    <row r="1253" spans="2:5" x14ac:dyDescent="0.2">
      <c r="B1253" s="283" t="s">
        <v>816</v>
      </c>
      <c r="C1253" s="199">
        <v>3.3860054517030003E-2</v>
      </c>
      <c r="D1253" s="199">
        <v>3.3860054517030003E-2</v>
      </c>
      <c r="E1253" s="204">
        <f t="shared" si="19"/>
        <v>-3.3855192922066779</v>
      </c>
    </row>
    <row r="1254" spans="2:5" x14ac:dyDescent="0.2">
      <c r="B1254" s="283" t="s">
        <v>817</v>
      </c>
      <c r="C1254" s="199">
        <v>3.0078454705209999E-2</v>
      </c>
      <c r="D1254" s="199">
        <v>3.0078454705209999E-2</v>
      </c>
      <c r="E1254" s="204">
        <f t="shared" si="19"/>
        <v>-3.5039461540522416</v>
      </c>
    </row>
    <row r="1255" spans="2:5" x14ac:dyDescent="0.2">
      <c r="B1255" s="283" t="s">
        <v>818</v>
      </c>
      <c r="C1255" s="199">
        <v>0.53087822224682002</v>
      </c>
      <c r="D1255" s="199">
        <v>0.53087822224682002</v>
      </c>
      <c r="E1255" s="204">
        <f t="shared" si="19"/>
        <v>-0.6332226206768562</v>
      </c>
    </row>
    <row r="1256" spans="2:5" x14ac:dyDescent="0.2">
      <c r="B1256" s="283" t="s">
        <v>819</v>
      </c>
      <c r="C1256" s="199">
        <v>0.59702370245326997</v>
      </c>
      <c r="D1256" s="199">
        <v>0.59702370245326997</v>
      </c>
      <c r="E1256" s="204">
        <f t="shared" si="19"/>
        <v>-0.51579846377587013</v>
      </c>
    </row>
    <row r="1257" spans="2:5" x14ac:dyDescent="0.2">
      <c r="B1257" s="283" t="s">
        <v>820</v>
      </c>
      <c r="C1257" s="199">
        <v>0.81020879744296004</v>
      </c>
      <c r="D1257" s="199">
        <v>0.81020879744296004</v>
      </c>
      <c r="E1257" s="204">
        <f t="shared" si="19"/>
        <v>-0.21046328991288346</v>
      </c>
    </row>
    <row r="1258" spans="2:5" x14ac:dyDescent="0.2">
      <c r="B1258" s="283" t="s">
        <v>821</v>
      </c>
      <c r="C1258" s="199">
        <v>0.88262511934248</v>
      </c>
      <c r="D1258" s="199">
        <v>0.88262511934248</v>
      </c>
      <c r="E1258" s="204">
        <f t="shared" si="19"/>
        <v>-0.12485472193251532</v>
      </c>
    </row>
    <row r="1259" spans="2:5" x14ac:dyDescent="0.2">
      <c r="B1259" s="283" t="s">
        <v>822</v>
      </c>
      <c r="C1259" s="199">
        <v>0.16031741639107999</v>
      </c>
      <c r="D1259" s="199">
        <v>0.16031741639107999</v>
      </c>
      <c r="E1259" s="204">
        <f t="shared" si="19"/>
        <v>-1.8305995765405902</v>
      </c>
    </row>
    <row r="1260" spans="2:5" x14ac:dyDescent="0.2">
      <c r="B1260" s="283" t="s">
        <v>823</v>
      </c>
      <c r="C1260" s="199">
        <v>5.8113212768609999E-2</v>
      </c>
      <c r="D1260" s="199">
        <v>5.8113212768609999E-2</v>
      </c>
      <c r="E1260" s="204">
        <f t="shared" si="19"/>
        <v>-2.8453622267171852</v>
      </c>
    </row>
    <row r="1261" spans="2:5" x14ac:dyDescent="0.2">
      <c r="B1261" s="283" t="s">
        <v>824</v>
      </c>
      <c r="C1261" s="199">
        <v>1.9316184915109998E-2</v>
      </c>
      <c r="D1261" s="199">
        <v>1.9316184915109998E-2</v>
      </c>
      <c r="E1261" s="204">
        <f t="shared" si="19"/>
        <v>-3.9468119378591782</v>
      </c>
    </row>
    <row r="1262" spans="2:5" x14ac:dyDescent="0.2">
      <c r="B1262" s="283" t="s">
        <v>825</v>
      </c>
      <c r="C1262" s="199">
        <v>0.68077375434130005</v>
      </c>
      <c r="D1262" s="199">
        <v>0.68077375434130005</v>
      </c>
      <c r="E1262" s="204">
        <f t="shared" si="19"/>
        <v>-0.3845252536686451</v>
      </c>
    </row>
    <row r="1263" spans="2:5" x14ac:dyDescent="0.2">
      <c r="B1263" s="283" t="s">
        <v>826</v>
      </c>
      <c r="C1263" s="199">
        <v>1.8632646566399999E-2</v>
      </c>
      <c r="D1263" s="199">
        <v>1.8632646566399999E-2</v>
      </c>
      <c r="E1263" s="204">
        <f t="shared" si="19"/>
        <v>-3.9828400450700356</v>
      </c>
    </row>
    <row r="1264" spans="2:5" x14ac:dyDescent="0.2">
      <c r="B1264" s="283" t="s">
        <v>827</v>
      </c>
      <c r="C1264" s="199">
        <v>4.0839340814429997E-2</v>
      </c>
      <c r="D1264" s="199">
        <v>4.0839340814429997E-2</v>
      </c>
      <c r="E1264" s="204">
        <f t="shared" si="19"/>
        <v>-3.1981094265008023</v>
      </c>
    </row>
    <row r="1265" spans="2:5" x14ac:dyDescent="0.2">
      <c r="B1265" s="283" t="s">
        <v>828</v>
      </c>
      <c r="C1265" s="199">
        <v>0.16107290614493</v>
      </c>
      <c r="D1265" s="199">
        <v>0.16107290614493</v>
      </c>
      <c r="E1265" s="204">
        <f t="shared" si="19"/>
        <v>-1.825898183297362</v>
      </c>
    </row>
    <row r="1266" spans="2:5" x14ac:dyDescent="0.2">
      <c r="B1266" s="283" t="s">
        <v>829</v>
      </c>
      <c r="C1266" s="199">
        <v>3.9674281523709998E-2</v>
      </c>
      <c r="D1266" s="199">
        <v>3.9674281523709998E-2</v>
      </c>
      <c r="E1266" s="204">
        <f t="shared" si="19"/>
        <v>-3.2270521217768611</v>
      </c>
    </row>
    <row r="1267" spans="2:5" x14ac:dyDescent="0.2">
      <c r="B1267" s="283" t="s">
        <v>830</v>
      </c>
      <c r="C1267" s="199">
        <v>0.19681199928049001</v>
      </c>
      <c r="D1267" s="199">
        <v>0.19681199928049001</v>
      </c>
      <c r="E1267" s="204">
        <f t="shared" si="19"/>
        <v>-1.6255063242689887</v>
      </c>
    </row>
    <row r="1268" spans="2:5" x14ac:dyDescent="0.2">
      <c r="B1268" s="283" t="s">
        <v>831</v>
      </c>
      <c r="C1268" s="199">
        <v>3.6489048165930002E-2</v>
      </c>
      <c r="D1268" s="199">
        <v>3.6489048165930002E-2</v>
      </c>
      <c r="E1268" s="204">
        <f t="shared" si="19"/>
        <v>-3.3107431136662666</v>
      </c>
    </row>
    <row r="1269" spans="2:5" x14ac:dyDescent="0.2">
      <c r="B1269" s="283" t="s">
        <v>832</v>
      </c>
      <c r="C1269" s="199">
        <v>0.28287003085607998</v>
      </c>
      <c r="D1269" s="199">
        <v>0.28287003085607998</v>
      </c>
      <c r="E1269" s="204">
        <f t="shared" si="19"/>
        <v>-1.2627677417542542</v>
      </c>
    </row>
    <row r="1270" spans="2:5" x14ac:dyDescent="0.2">
      <c r="B1270" s="283" t="s">
        <v>833</v>
      </c>
      <c r="C1270" s="199">
        <v>0.25636147278992</v>
      </c>
      <c r="D1270" s="199">
        <v>0.25636147278992</v>
      </c>
      <c r="E1270" s="204">
        <f t="shared" si="19"/>
        <v>-1.3611668273559041</v>
      </c>
    </row>
    <row r="1271" spans="2:5" x14ac:dyDescent="0.2">
      <c r="B1271" s="283" t="s">
        <v>834</v>
      </c>
      <c r="C1271" s="199">
        <v>1.15454331613E-2</v>
      </c>
      <c r="D1271" s="199">
        <v>1.15454331613E-2</v>
      </c>
      <c r="E1271" s="204">
        <f t="shared" si="19"/>
        <v>-4.4614653174944978</v>
      </c>
    </row>
    <row r="1272" spans="2:5" x14ac:dyDescent="0.2">
      <c r="B1272" s="283" t="s">
        <v>835</v>
      </c>
      <c r="C1272" s="199">
        <v>0.23023065960066999</v>
      </c>
      <c r="D1272" s="199">
        <v>0.23023065960066999</v>
      </c>
      <c r="E1272" s="204">
        <f t="shared" si="19"/>
        <v>-1.4686736047659261</v>
      </c>
    </row>
    <row r="1273" spans="2:5" x14ac:dyDescent="0.2">
      <c r="B1273" s="283" t="s">
        <v>836</v>
      </c>
      <c r="C1273" s="199">
        <v>7.5410607297530005E-2</v>
      </c>
      <c r="D1273" s="199">
        <v>7.5410607297530005E-2</v>
      </c>
      <c r="E1273" s="204">
        <f t="shared" si="19"/>
        <v>-2.5848073335241835</v>
      </c>
    </row>
    <row r="1274" spans="2:5" x14ac:dyDescent="0.2">
      <c r="B1274" s="283" t="s">
        <v>837</v>
      </c>
      <c r="C1274" s="199">
        <v>0.36091516652598998</v>
      </c>
      <c r="D1274" s="199">
        <v>0.36091516652598998</v>
      </c>
      <c r="E1274" s="204">
        <f t="shared" si="19"/>
        <v>-1.0191123440379701</v>
      </c>
    </row>
    <row r="1275" spans="2:5" x14ac:dyDescent="0.2">
      <c r="B1275" s="283" t="s">
        <v>838</v>
      </c>
      <c r="C1275" s="199">
        <v>2.3191875025940001E-2</v>
      </c>
      <c r="D1275" s="199">
        <v>2.3191875025940001E-2</v>
      </c>
      <c r="E1275" s="204">
        <f t="shared" si="19"/>
        <v>-3.7639532760483951</v>
      </c>
    </row>
    <row r="1276" spans="2:5" x14ac:dyDescent="0.2">
      <c r="B1276" s="283" t="s">
        <v>839</v>
      </c>
      <c r="C1276" s="199">
        <v>0.13010612832255999</v>
      </c>
      <c r="D1276" s="199">
        <v>0.13010612832255999</v>
      </c>
      <c r="E1276" s="204">
        <f t="shared" si="19"/>
        <v>-2.0394047898646912</v>
      </c>
    </row>
    <row r="1277" spans="2:5" x14ac:dyDescent="0.2">
      <c r="B1277" s="283" t="s">
        <v>840</v>
      </c>
      <c r="C1277" s="199">
        <v>0.11414813687371</v>
      </c>
      <c r="D1277" s="199">
        <v>0.11414813687371</v>
      </c>
      <c r="E1277" s="204">
        <f t="shared" si="19"/>
        <v>-2.1702582278766336</v>
      </c>
    </row>
    <row r="1278" spans="2:5" x14ac:dyDescent="0.2">
      <c r="B1278" s="283" t="s">
        <v>841</v>
      </c>
      <c r="C1278" s="199">
        <v>5.5042824922899997E-3</v>
      </c>
      <c r="D1278" s="199">
        <v>5.5042824922899997E-3</v>
      </c>
      <c r="E1278" s="204">
        <f t="shared" si="19"/>
        <v>-5.2022288547608326</v>
      </c>
    </row>
    <row r="1279" spans="2:5" x14ac:dyDescent="0.2">
      <c r="B1279" s="283" t="s">
        <v>842</v>
      </c>
      <c r="C1279" s="199">
        <v>0.24858656999350001</v>
      </c>
      <c r="D1279" s="199">
        <v>0.24858656999350001</v>
      </c>
      <c r="E1279" s="204">
        <f t="shared" si="19"/>
        <v>-1.3919641239170897</v>
      </c>
    </row>
    <row r="1280" spans="2:5" x14ac:dyDescent="0.2">
      <c r="B1280" s="283" t="s">
        <v>843</v>
      </c>
      <c r="C1280" s="199">
        <v>0.17086383196579999</v>
      </c>
      <c r="D1280" s="199">
        <v>0.17086383196579999</v>
      </c>
      <c r="E1280" s="204">
        <f t="shared" si="19"/>
        <v>-1.7668883439917213</v>
      </c>
    </row>
    <row r="1281" spans="2:5" x14ac:dyDescent="0.2">
      <c r="B1281" s="283" t="s">
        <v>844</v>
      </c>
      <c r="C1281" s="199">
        <v>0.11637309570921001</v>
      </c>
      <c r="D1281" s="199">
        <v>0.11637309570921001</v>
      </c>
      <c r="E1281" s="204">
        <f t="shared" si="19"/>
        <v>-2.1509539069197761</v>
      </c>
    </row>
    <row r="1282" spans="2:5" x14ac:dyDescent="0.2">
      <c r="B1282" s="283" t="s">
        <v>845</v>
      </c>
      <c r="C1282" s="199">
        <v>0.21887755808001</v>
      </c>
      <c r="D1282" s="199">
        <v>0.21887755808001</v>
      </c>
      <c r="E1282" s="204">
        <f t="shared" ref="E1282:E1345" si="20">IF(D1282=0,"",LN(D1282))</f>
        <v>-1.5192428010428878</v>
      </c>
    </row>
    <row r="1283" spans="2:5" x14ac:dyDescent="0.2">
      <c r="B1283" s="283" t="s">
        <v>846</v>
      </c>
      <c r="C1283" s="199">
        <v>5.6076434531140001E-2</v>
      </c>
      <c r="D1283" s="199">
        <v>5.6076434531140001E-2</v>
      </c>
      <c r="E1283" s="204">
        <f t="shared" si="20"/>
        <v>-2.8810396165376848</v>
      </c>
    </row>
    <row r="1284" spans="2:5" x14ac:dyDescent="0.2">
      <c r="B1284" s="283" t="s">
        <v>847</v>
      </c>
      <c r="C1284" s="199">
        <v>9.0613108992540006E-2</v>
      </c>
      <c r="D1284" s="199">
        <v>9.0613108992540006E-2</v>
      </c>
      <c r="E1284" s="204">
        <f t="shared" si="20"/>
        <v>-2.4011563855330298</v>
      </c>
    </row>
    <row r="1285" spans="2:5" x14ac:dyDescent="0.2">
      <c r="B1285" s="283" t="s">
        <v>848</v>
      </c>
      <c r="C1285" s="199">
        <v>0.63880394625783998</v>
      </c>
      <c r="D1285" s="199">
        <v>0.63880394625783998</v>
      </c>
      <c r="E1285" s="204">
        <f t="shared" si="20"/>
        <v>-0.44815768504946563</v>
      </c>
    </row>
    <row r="1286" spans="2:5" x14ac:dyDescent="0.2">
      <c r="B1286" s="283" t="s">
        <v>849</v>
      </c>
      <c r="C1286" s="199">
        <v>2.7347525286767902</v>
      </c>
      <c r="D1286" s="199">
        <v>2.7347525286767902</v>
      </c>
      <c r="E1286" s="204">
        <f t="shared" si="20"/>
        <v>1.0060409486637532</v>
      </c>
    </row>
    <row r="1287" spans="2:5" x14ac:dyDescent="0.2">
      <c r="B1287" s="283" t="s">
        <v>850</v>
      </c>
      <c r="C1287" s="199">
        <v>0.19577285494873001</v>
      </c>
      <c r="D1287" s="199">
        <v>0.19577285494873001</v>
      </c>
      <c r="E1287" s="204">
        <f t="shared" si="20"/>
        <v>-1.6308001951221573</v>
      </c>
    </row>
    <row r="1288" spans="2:5" x14ac:dyDescent="0.2">
      <c r="B1288" s="283" t="s">
        <v>851</v>
      </c>
      <c r="C1288" s="199">
        <v>6.5556032156739996E-2</v>
      </c>
      <c r="D1288" s="199">
        <v>6.5556032156739996E-2</v>
      </c>
      <c r="E1288" s="204">
        <f t="shared" si="20"/>
        <v>-2.7248500492574599</v>
      </c>
    </row>
    <row r="1289" spans="2:5" x14ac:dyDescent="0.2">
      <c r="B1289" s="283" t="s">
        <v>852</v>
      </c>
      <c r="C1289" s="199">
        <v>2.3046588534820001E-2</v>
      </c>
      <c r="D1289" s="199">
        <v>2.3046588534820001E-2</v>
      </c>
      <c r="E1289" s="204">
        <f t="shared" si="20"/>
        <v>-3.7702375233207444</v>
      </c>
    </row>
    <row r="1290" spans="2:5" x14ac:dyDescent="0.2">
      <c r="B1290" s="283" t="s">
        <v>853</v>
      </c>
      <c r="C1290" s="199">
        <v>2.0113185094990001E-2</v>
      </c>
      <c r="D1290" s="199">
        <v>2.0113185094990001E-2</v>
      </c>
      <c r="E1290" s="204">
        <f t="shared" si="20"/>
        <v>-3.9063797040994581</v>
      </c>
    </row>
    <row r="1291" spans="2:5" x14ac:dyDescent="0.2">
      <c r="B1291" s="283" t="s">
        <v>854</v>
      </c>
      <c r="C1291" s="199">
        <v>0.46373095709206003</v>
      </c>
      <c r="D1291" s="199">
        <v>0.46373095709206003</v>
      </c>
      <c r="E1291" s="204">
        <f t="shared" si="20"/>
        <v>-0.76845072877785914</v>
      </c>
    </row>
    <row r="1292" spans="2:5" x14ac:dyDescent="0.2">
      <c r="B1292" s="283" t="s">
        <v>855</v>
      </c>
      <c r="C1292" s="199">
        <v>0.11156342101258</v>
      </c>
      <c r="D1292" s="199">
        <v>0.11156342101258</v>
      </c>
      <c r="E1292" s="204">
        <f t="shared" si="20"/>
        <v>-2.1931620514673091</v>
      </c>
    </row>
    <row r="1293" spans="2:5" x14ac:dyDescent="0.2">
      <c r="B1293" s="283" t="s">
        <v>856</v>
      </c>
      <c r="C1293" s="199">
        <v>5.3612098905509997E-2</v>
      </c>
      <c r="D1293" s="199">
        <v>5.3612098905509997E-2</v>
      </c>
      <c r="E1293" s="204">
        <f t="shared" si="20"/>
        <v>-2.9259805105285599</v>
      </c>
    </row>
    <row r="1294" spans="2:5" x14ac:dyDescent="0.2">
      <c r="B1294" s="283" t="s">
        <v>857</v>
      </c>
      <c r="C1294" s="199">
        <v>5.092360697929E-2</v>
      </c>
      <c r="D1294" s="199">
        <v>5.092360697929E-2</v>
      </c>
      <c r="E1294" s="204">
        <f t="shared" si="20"/>
        <v>-2.9774286716019716</v>
      </c>
    </row>
    <row r="1295" spans="2:5" x14ac:dyDescent="0.2">
      <c r="B1295" s="283" t="s">
        <v>858</v>
      </c>
      <c r="C1295" s="199">
        <v>9.7715542887199993E-3</v>
      </c>
      <c r="D1295" s="199">
        <v>9.7715542887199993E-3</v>
      </c>
      <c r="E1295" s="204">
        <f t="shared" si="20"/>
        <v>-4.6282797376870306</v>
      </c>
    </row>
    <row r="1296" spans="2:5" x14ac:dyDescent="0.2">
      <c r="B1296" s="283" t="s">
        <v>859</v>
      </c>
      <c r="C1296" s="199">
        <v>2.3389741390050001E-2</v>
      </c>
      <c r="D1296" s="199">
        <v>2.3389741390050001E-2</v>
      </c>
      <c r="E1296" s="204">
        <f t="shared" si="20"/>
        <v>-3.7554577548794081</v>
      </c>
    </row>
    <row r="1297" spans="2:5" x14ac:dyDescent="0.2">
      <c r="B1297" s="283" t="s">
        <v>860</v>
      </c>
      <c r="C1297" s="199">
        <v>0.10340108757315999</v>
      </c>
      <c r="D1297" s="199">
        <v>0.10340108757315999</v>
      </c>
      <c r="E1297" s="204">
        <f t="shared" si="20"/>
        <v>-2.2691397988474562</v>
      </c>
    </row>
    <row r="1298" spans="2:5" x14ac:dyDescent="0.2">
      <c r="B1298" s="283" t="s">
        <v>861</v>
      </c>
      <c r="C1298" s="199">
        <v>6.6027867332679999E-2</v>
      </c>
      <c r="D1298" s="199">
        <v>6.6027867332679999E-2</v>
      </c>
      <c r="E1298" s="204">
        <f t="shared" si="20"/>
        <v>-2.7176783937573576</v>
      </c>
    </row>
    <row r="1299" spans="2:5" x14ac:dyDescent="0.2">
      <c r="B1299" s="283" t="s">
        <v>862</v>
      </c>
      <c r="C1299" s="199">
        <v>0.50331806672109003</v>
      </c>
      <c r="D1299" s="199">
        <v>0.50331806672109003</v>
      </c>
      <c r="E1299" s="204">
        <f t="shared" si="20"/>
        <v>-0.68653296931897323</v>
      </c>
    </row>
    <row r="1300" spans="2:5" x14ac:dyDescent="0.2">
      <c r="B1300" s="283" t="s">
        <v>863</v>
      </c>
      <c r="C1300" s="199">
        <v>0.29292662340358</v>
      </c>
      <c r="D1300" s="199">
        <v>0.29292662340358</v>
      </c>
      <c r="E1300" s="204">
        <f t="shared" si="20"/>
        <v>-1.2278331333981096</v>
      </c>
    </row>
    <row r="1301" spans="2:5" x14ac:dyDescent="0.2">
      <c r="B1301" s="283" t="s">
        <v>864</v>
      </c>
      <c r="C1301" s="199">
        <v>1.8959195251209999E-2</v>
      </c>
      <c r="D1301" s="199">
        <v>1.8959195251209999E-2</v>
      </c>
      <c r="E1301" s="204">
        <f t="shared" si="20"/>
        <v>-3.9654662276124917</v>
      </c>
    </row>
    <row r="1302" spans="2:5" x14ac:dyDescent="0.2">
      <c r="B1302" s="283" t="s">
        <v>865</v>
      </c>
      <c r="C1302" s="199">
        <v>1.6345422091850002E-2</v>
      </c>
      <c r="D1302" s="199">
        <v>1.6345422091850002E-2</v>
      </c>
      <c r="E1302" s="204">
        <f t="shared" si="20"/>
        <v>-4.1138074152268826</v>
      </c>
    </row>
    <row r="1303" spans="2:5" x14ac:dyDescent="0.2">
      <c r="B1303" s="283" t="s">
        <v>866</v>
      </c>
      <c r="C1303" s="199">
        <v>1.7592118553780001E-2</v>
      </c>
      <c r="D1303" s="199">
        <v>1.7592118553780001E-2</v>
      </c>
      <c r="E1303" s="204">
        <f t="shared" si="20"/>
        <v>-4.0403042866789418</v>
      </c>
    </row>
    <row r="1304" spans="2:5" x14ac:dyDescent="0.2">
      <c r="B1304" s="283" t="s">
        <v>867</v>
      </c>
      <c r="C1304" s="199">
        <v>0.11457154321927</v>
      </c>
      <c r="D1304" s="199">
        <v>0.11457154321927</v>
      </c>
      <c r="E1304" s="204">
        <f t="shared" si="20"/>
        <v>-2.1665558195044912</v>
      </c>
    </row>
    <row r="1305" spans="2:5" x14ac:dyDescent="0.2">
      <c r="B1305" s="283" t="s">
        <v>868</v>
      </c>
      <c r="C1305" s="199">
        <v>0.63596601679789</v>
      </c>
      <c r="D1305" s="199">
        <v>0.63596601679789</v>
      </c>
      <c r="E1305" s="204">
        <f t="shared" si="20"/>
        <v>-0.45261014977731301</v>
      </c>
    </row>
    <row r="1306" spans="2:5" x14ac:dyDescent="0.2">
      <c r="B1306" s="283" t="s">
        <v>869</v>
      </c>
      <c r="C1306" s="199">
        <v>0.24245963111068</v>
      </c>
      <c r="D1306" s="199">
        <v>0.24245963111068</v>
      </c>
      <c r="E1306" s="204">
        <f t="shared" si="20"/>
        <v>-1.4169200521088892</v>
      </c>
    </row>
    <row r="1307" spans="2:5" x14ac:dyDescent="0.2">
      <c r="B1307" s="283" t="s">
        <v>870</v>
      </c>
      <c r="C1307" s="199">
        <v>5.1766268627799997E-2</v>
      </c>
      <c r="D1307" s="199">
        <v>5.1766268627799997E-2</v>
      </c>
      <c r="E1307" s="204">
        <f t="shared" si="20"/>
        <v>-2.9610165266211101</v>
      </c>
    </row>
    <row r="1308" spans="2:5" x14ac:dyDescent="0.2">
      <c r="B1308" s="283" t="s">
        <v>871</v>
      </c>
      <c r="C1308" s="199">
        <v>0.25810352700252998</v>
      </c>
      <c r="D1308" s="199">
        <v>0.25810352700252998</v>
      </c>
      <c r="E1308" s="204">
        <f t="shared" si="20"/>
        <v>-1.3543945070951067</v>
      </c>
    </row>
    <row r="1309" spans="2:5" x14ac:dyDescent="0.2">
      <c r="B1309" s="283" t="s">
        <v>872</v>
      </c>
      <c r="C1309" s="199">
        <v>8.5605567931809998E-2</v>
      </c>
      <c r="D1309" s="199">
        <v>8.5605567931809998E-2</v>
      </c>
      <c r="E1309" s="204">
        <f t="shared" si="20"/>
        <v>-2.4580049520174758</v>
      </c>
    </row>
    <row r="1310" spans="2:5" x14ac:dyDescent="0.2">
      <c r="B1310" s="283" t="s">
        <v>873</v>
      </c>
      <c r="C1310" s="199">
        <v>8.4141633573599998E-3</v>
      </c>
      <c r="D1310" s="199">
        <v>8.4141633573599998E-3</v>
      </c>
      <c r="E1310" s="204">
        <f t="shared" si="20"/>
        <v>-4.777838879055758</v>
      </c>
    </row>
    <row r="1311" spans="2:5" x14ac:dyDescent="0.2">
      <c r="B1311" s="283" t="s">
        <v>874</v>
      </c>
      <c r="C1311" s="199">
        <v>1.256105491829E-2</v>
      </c>
      <c r="D1311" s="199">
        <v>1.256105491829E-2</v>
      </c>
      <c r="E1311" s="204">
        <f t="shared" si="20"/>
        <v>-4.3771541311593598</v>
      </c>
    </row>
    <row r="1312" spans="2:5" x14ac:dyDescent="0.2">
      <c r="B1312" s="283" t="s">
        <v>875</v>
      </c>
      <c r="C1312" s="199">
        <v>0.25331460751891999</v>
      </c>
      <c r="D1312" s="199">
        <v>0.25331460751891999</v>
      </c>
      <c r="E1312" s="204">
        <f t="shared" si="20"/>
        <v>-1.3731230547903908</v>
      </c>
    </row>
    <row r="1313" spans="2:5" x14ac:dyDescent="0.2">
      <c r="B1313" s="283" t="s">
        <v>876</v>
      </c>
      <c r="C1313" s="199">
        <v>4.5680840171019997E-2</v>
      </c>
      <c r="D1313" s="199">
        <v>4.5680840171019997E-2</v>
      </c>
      <c r="E1313" s="204">
        <f t="shared" si="20"/>
        <v>-3.0860763212680586</v>
      </c>
    </row>
    <row r="1314" spans="2:5" x14ac:dyDescent="0.2">
      <c r="B1314" s="283" t="s">
        <v>877</v>
      </c>
      <c r="C1314" s="199">
        <v>0.21919995572220999</v>
      </c>
      <c r="D1314" s="199">
        <v>0.21919995572220999</v>
      </c>
      <c r="E1314" s="204">
        <f t="shared" si="20"/>
        <v>-1.5177709259055141</v>
      </c>
    </row>
    <row r="1315" spans="2:5" x14ac:dyDescent="0.2">
      <c r="B1315" s="283" t="s">
        <v>878</v>
      </c>
      <c r="C1315" s="199">
        <v>0.37189190685059997</v>
      </c>
      <c r="D1315" s="199">
        <v>0.37189190685059997</v>
      </c>
      <c r="E1315" s="204">
        <f t="shared" si="20"/>
        <v>-0.9891520399157574</v>
      </c>
    </row>
    <row r="1316" spans="2:5" x14ac:dyDescent="0.2">
      <c r="B1316" s="283" t="s">
        <v>879</v>
      </c>
      <c r="C1316" s="199">
        <v>0.47990895379889997</v>
      </c>
      <c r="D1316" s="199">
        <v>0.47990895379889997</v>
      </c>
      <c r="E1316" s="204">
        <f t="shared" si="20"/>
        <v>-0.7341588726572732</v>
      </c>
    </row>
    <row r="1317" spans="2:5" x14ac:dyDescent="0.2">
      <c r="B1317" s="283" t="s">
        <v>880</v>
      </c>
      <c r="C1317" s="199">
        <v>5.8839645224229999E-2</v>
      </c>
      <c r="D1317" s="199">
        <v>5.8839645224229999E-2</v>
      </c>
      <c r="E1317" s="204">
        <f t="shared" si="20"/>
        <v>-2.8329394127669079</v>
      </c>
    </row>
    <row r="1318" spans="2:5" x14ac:dyDescent="0.2">
      <c r="B1318" s="283" t="s">
        <v>881</v>
      </c>
      <c r="C1318" s="199">
        <v>0.43736491815528</v>
      </c>
      <c r="D1318" s="199">
        <v>0.43736491815528</v>
      </c>
      <c r="E1318" s="204">
        <f t="shared" si="20"/>
        <v>-0.82698737936240518</v>
      </c>
    </row>
    <row r="1319" spans="2:5" x14ac:dyDescent="0.2">
      <c r="B1319" s="283" t="s">
        <v>882</v>
      </c>
      <c r="C1319" s="199">
        <v>1.998865381688E-2</v>
      </c>
      <c r="D1319" s="199">
        <v>1.998865381688E-2</v>
      </c>
      <c r="E1319" s="204">
        <f t="shared" si="20"/>
        <v>-3.9125904755648722</v>
      </c>
    </row>
    <row r="1320" spans="2:5" x14ac:dyDescent="0.2">
      <c r="B1320" s="283" t="s">
        <v>883</v>
      </c>
      <c r="C1320" s="199">
        <v>4.0969406816010003E-2</v>
      </c>
      <c r="D1320" s="199">
        <v>4.0969406816010003E-2</v>
      </c>
      <c r="E1320" s="204">
        <f t="shared" si="20"/>
        <v>-3.1949296660243887</v>
      </c>
    </row>
    <row r="1321" spans="2:5" x14ac:dyDescent="0.2">
      <c r="B1321" s="283" t="s">
        <v>884</v>
      </c>
      <c r="C1321" s="199">
        <v>0.18340689903280999</v>
      </c>
      <c r="D1321" s="199">
        <v>0.18340689903280999</v>
      </c>
      <c r="E1321" s="204">
        <f t="shared" si="20"/>
        <v>-1.696048102458293</v>
      </c>
    </row>
    <row r="1322" spans="2:5" x14ac:dyDescent="0.2">
      <c r="B1322" s="283" t="s">
        <v>885</v>
      </c>
      <c r="C1322" s="199">
        <v>0.26249671375793998</v>
      </c>
      <c r="D1322" s="199">
        <v>0.26249671375793998</v>
      </c>
      <c r="E1322" s="204">
        <f t="shared" si="20"/>
        <v>-1.3375167160461936</v>
      </c>
    </row>
    <row r="1323" spans="2:5" x14ac:dyDescent="0.2">
      <c r="B1323" s="283" t="s">
        <v>886</v>
      </c>
      <c r="C1323" s="199">
        <v>1.4314178577850001E-2</v>
      </c>
      <c r="D1323" s="199">
        <v>1.4314178577850001E-2</v>
      </c>
      <c r="E1323" s="204">
        <f t="shared" si="20"/>
        <v>-4.2465047239960327</v>
      </c>
    </row>
    <row r="1324" spans="2:5" x14ac:dyDescent="0.2">
      <c r="B1324" s="283" t="s">
        <v>887</v>
      </c>
      <c r="C1324" s="199">
        <v>0.32949039033637001</v>
      </c>
      <c r="D1324" s="199">
        <v>0.32949039033637001</v>
      </c>
      <c r="E1324" s="204">
        <f t="shared" si="20"/>
        <v>-1.1102080898461386</v>
      </c>
    </row>
    <row r="1325" spans="2:5" x14ac:dyDescent="0.2">
      <c r="B1325" s="283" t="s">
        <v>888</v>
      </c>
      <c r="C1325" s="199">
        <v>2.9304977100079999E-2</v>
      </c>
      <c r="D1325" s="199">
        <v>2.9304977100079999E-2</v>
      </c>
      <c r="E1325" s="204">
        <f t="shared" si="20"/>
        <v>-3.5299979104879347</v>
      </c>
    </row>
    <row r="1326" spans="2:5" x14ac:dyDescent="0.2">
      <c r="B1326" s="283" t="s">
        <v>889</v>
      </c>
      <c r="C1326" s="199">
        <v>7.5340039573269998E-2</v>
      </c>
      <c r="D1326" s="199">
        <v>7.5340039573269998E-2</v>
      </c>
      <c r="E1326" s="204">
        <f t="shared" si="20"/>
        <v>-2.5857435514559697</v>
      </c>
    </row>
    <row r="1327" spans="2:5" x14ac:dyDescent="0.2">
      <c r="B1327" s="283" t="s">
        <v>890</v>
      </c>
      <c r="C1327" s="199">
        <v>4.703546374064E-2</v>
      </c>
      <c r="D1327" s="199">
        <v>4.703546374064E-2</v>
      </c>
      <c r="E1327" s="204">
        <f t="shared" si="20"/>
        <v>-3.0568534141268651</v>
      </c>
    </row>
    <row r="1328" spans="2:5" x14ac:dyDescent="0.2">
      <c r="B1328" s="283" t="s">
        <v>891</v>
      </c>
      <c r="C1328" s="199">
        <v>4.9476276791520002E-2</v>
      </c>
      <c r="D1328" s="199">
        <v>4.9476276791520002E-2</v>
      </c>
      <c r="E1328" s="204">
        <f t="shared" si="20"/>
        <v>-3.0062619810246782</v>
      </c>
    </row>
    <row r="1329" spans="2:5" x14ac:dyDescent="0.2">
      <c r="B1329" s="283" t="s">
        <v>892</v>
      </c>
      <c r="C1329" s="199">
        <v>3.727912994147E-2</v>
      </c>
      <c r="D1329" s="199">
        <v>3.727912994147E-2</v>
      </c>
      <c r="E1329" s="204">
        <f t="shared" si="20"/>
        <v>-3.289321627916975</v>
      </c>
    </row>
    <row r="1330" spans="2:5" x14ac:dyDescent="0.2">
      <c r="B1330" s="283" t="s">
        <v>893</v>
      </c>
      <c r="C1330" s="199">
        <v>3.279600392965E-2</v>
      </c>
      <c r="D1330" s="199">
        <v>3.279600392965E-2</v>
      </c>
      <c r="E1330" s="204">
        <f t="shared" si="20"/>
        <v>-3.4174486024271982</v>
      </c>
    </row>
    <row r="1331" spans="2:5" x14ac:dyDescent="0.2">
      <c r="B1331" s="283" t="s">
        <v>894</v>
      </c>
      <c r="C1331" s="199">
        <v>3.8000027673619999E-2</v>
      </c>
      <c r="D1331" s="199">
        <v>3.8000027673619999E-2</v>
      </c>
      <c r="E1331" s="204">
        <f t="shared" si="20"/>
        <v>-3.2701683910028585</v>
      </c>
    </row>
    <row r="1332" spans="2:5" x14ac:dyDescent="0.2">
      <c r="B1332" s="283" t="s">
        <v>895</v>
      </c>
      <c r="C1332" s="199">
        <v>0.10543924949150001</v>
      </c>
      <c r="D1332" s="199">
        <v>0.10543924949150001</v>
      </c>
      <c r="E1332" s="204">
        <f t="shared" si="20"/>
        <v>-2.2496203261259957</v>
      </c>
    </row>
    <row r="1333" spans="2:5" x14ac:dyDescent="0.2">
      <c r="B1333" s="283" t="s">
        <v>896</v>
      </c>
      <c r="C1333" s="199">
        <v>3.3710616983300003E-2</v>
      </c>
      <c r="D1333" s="199">
        <v>3.3710616983300003E-2</v>
      </c>
      <c r="E1333" s="204">
        <f t="shared" si="20"/>
        <v>-3.3899424472249291</v>
      </c>
    </row>
    <row r="1334" spans="2:5" x14ac:dyDescent="0.2">
      <c r="B1334" s="283" t="s">
        <v>897</v>
      </c>
      <c r="C1334" s="199">
        <v>5.8531084390699997E-2</v>
      </c>
      <c r="D1334" s="199">
        <v>5.8531084390699997E-2</v>
      </c>
      <c r="E1334" s="204">
        <f t="shared" si="20"/>
        <v>-2.8381973087585424</v>
      </c>
    </row>
    <row r="1335" spans="2:5" x14ac:dyDescent="0.2">
      <c r="B1335" s="283" t="s">
        <v>898</v>
      </c>
      <c r="C1335" s="199">
        <v>2.8963207925719998E-2</v>
      </c>
      <c r="D1335" s="199">
        <v>2.8963207925719998E-2</v>
      </c>
      <c r="E1335" s="204">
        <f t="shared" si="20"/>
        <v>-3.5417289466835205</v>
      </c>
    </row>
    <row r="1336" spans="2:5" x14ac:dyDescent="0.2">
      <c r="B1336" s="283" t="s">
        <v>899</v>
      </c>
      <c r="C1336" s="199">
        <v>3.9490251968290001E-2</v>
      </c>
      <c r="D1336" s="199">
        <v>3.9490251968290001E-2</v>
      </c>
      <c r="E1336" s="204">
        <f t="shared" si="20"/>
        <v>-3.2317014231445524</v>
      </c>
    </row>
    <row r="1337" spans="2:5" x14ac:dyDescent="0.2">
      <c r="B1337" s="283" t="s">
        <v>900</v>
      </c>
      <c r="C1337" s="199">
        <v>0.68886136901384998</v>
      </c>
      <c r="D1337" s="199">
        <v>0.68886136901384998</v>
      </c>
      <c r="E1337" s="204">
        <f t="shared" si="20"/>
        <v>-0.37271523428882597</v>
      </c>
    </row>
    <row r="1338" spans="2:5" x14ac:dyDescent="0.2">
      <c r="B1338" s="283" t="s">
        <v>901</v>
      </c>
      <c r="C1338" s="199">
        <v>8.3419352160620006E-2</v>
      </c>
      <c r="D1338" s="199">
        <v>8.3419352160620006E-2</v>
      </c>
      <c r="E1338" s="204">
        <f t="shared" si="20"/>
        <v>-2.4838749562394176</v>
      </c>
    </row>
    <row r="1339" spans="2:5" x14ac:dyDescent="0.2">
      <c r="B1339" s="283" t="s">
        <v>902</v>
      </c>
      <c r="C1339" s="199">
        <v>4.5607505085030003E-2</v>
      </c>
      <c r="D1339" s="199">
        <v>4.5607505085030003E-2</v>
      </c>
      <c r="E1339" s="204">
        <f t="shared" si="20"/>
        <v>-3.0876829908064281</v>
      </c>
    </row>
    <row r="1340" spans="2:5" x14ac:dyDescent="0.2">
      <c r="B1340" s="283" t="s">
        <v>903</v>
      </c>
      <c r="C1340" s="199">
        <v>2.9851531042879999E-2</v>
      </c>
      <c r="D1340" s="199">
        <v>2.9851531042879999E-2</v>
      </c>
      <c r="E1340" s="204">
        <f t="shared" si="20"/>
        <v>-3.5115191492401152</v>
      </c>
    </row>
    <row r="1341" spans="2:5" x14ac:dyDescent="0.2">
      <c r="B1341" s="283" t="s">
        <v>904</v>
      </c>
      <c r="C1341" s="199">
        <v>8.2731662769299996E-2</v>
      </c>
      <c r="D1341" s="199">
        <v>8.2731662769299996E-2</v>
      </c>
      <c r="E1341" s="204">
        <f t="shared" si="20"/>
        <v>-2.4921528872354979</v>
      </c>
    </row>
    <row r="1342" spans="2:5" x14ac:dyDescent="0.2">
      <c r="B1342" s="283" t="s">
        <v>905</v>
      </c>
      <c r="C1342" s="199">
        <v>3.4294530309530002E-2</v>
      </c>
      <c r="D1342" s="199">
        <v>3.4294530309530002E-2</v>
      </c>
      <c r="E1342" s="204">
        <f t="shared" si="20"/>
        <v>-3.3727694037207887</v>
      </c>
    </row>
    <row r="1343" spans="2:5" x14ac:dyDescent="0.2">
      <c r="B1343" s="283" t="s">
        <v>906</v>
      </c>
      <c r="C1343" s="199">
        <v>3.3362081609497598</v>
      </c>
      <c r="D1343" s="199">
        <v>3.3362081609497598</v>
      </c>
      <c r="E1343" s="204">
        <f t="shared" si="20"/>
        <v>1.2048348809160383</v>
      </c>
    </row>
    <row r="1344" spans="2:5" x14ac:dyDescent="0.2">
      <c r="B1344" s="283" t="s">
        <v>907</v>
      </c>
      <c r="C1344" s="199">
        <v>0.10712734015027001</v>
      </c>
      <c r="D1344" s="199">
        <v>0.10712734015027001</v>
      </c>
      <c r="E1344" s="204">
        <f t="shared" si="20"/>
        <v>-2.2337370572594319</v>
      </c>
    </row>
    <row r="1345" spans="2:5" x14ac:dyDescent="0.2">
      <c r="B1345" s="283" t="s">
        <v>908</v>
      </c>
      <c r="C1345" s="199">
        <v>5.2517607339039998E-2</v>
      </c>
      <c r="D1345" s="199">
        <v>5.2517607339039998E-2</v>
      </c>
      <c r="E1345" s="204">
        <f t="shared" si="20"/>
        <v>-2.9466067877246753</v>
      </c>
    </row>
    <row r="1346" spans="2:5" x14ac:dyDescent="0.2">
      <c r="B1346" s="283" t="s">
        <v>909</v>
      </c>
      <c r="C1346" s="199">
        <v>7.4141771941720003E-2</v>
      </c>
      <c r="D1346" s="199">
        <v>7.4141771941720003E-2</v>
      </c>
      <c r="E1346" s="204">
        <f t="shared" ref="E1346:E1409" si="21">IF(D1346=0,"",LN(D1346))</f>
        <v>-2.6017761816028786</v>
      </c>
    </row>
    <row r="1347" spans="2:5" x14ac:dyDescent="0.2">
      <c r="B1347" s="283" t="s">
        <v>910</v>
      </c>
      <c r="C1347" s="199">
        <v>5.7570809868409997E-2</v>
      </c>
      <c r="D1347" s="199">
        <v>5.7570809868409997E-2</v>
      </c>
      <c r="E1347" s="204">
        <f t="shared" si="21"/>
        <v>-2.8547396128510694</v>
      </c>
    </row>
    <row r="1348" spans="2:5" x14ac:dyDescent="0.2">
      <c r="B1348" s="283" t="s">
        <v>911</v>
      </c>
      <c r="C1348" s="199">
        <v>3.0353807197910001E-2</v>
      </c>
      <c r="D1348" s="199">
        <v>3.0353807197910001E-2</v>
      </c>
      <c r="E1348" s="204">
        <f t="shared" si="21"/>
        <v>-3.4948333262497226</v>
      </c>
    </row>
    <row r="1349" spans="2:5" x14ac:dyDescent="0.2">
      <c r="B1349" s="283" t="s">
        <v>912</v>
      </c>
      <c r="C1349" s="199">
        <v>0.14627997398680001</v>
      </c>
      <c r="D1349" s="199">
        <v>0.14627997398680001</v>
      </c>
      <c r="E1349" s="204">
        <f t="shared" si="21"/>
        <v>-1.9222328635325283</v>
      </c>
    </row>
    <row r="1350" spans="2:5" x14ac:dyDescent="0.2">
      <c r="B1350" s="283" t="s">
        <v>913</v>
      </c>
      <c r="C1350" s="199">
        <v>2.9985748087060001E-2</v>
      </c>
      <c r="D1350" s="199">
        <v>2.9985748087060001E-2</v>
      </c>
      <c r="E1350" s="204">
        <f t="shared" si="21"/>
        <v>-3.5070330739631896</v>
      </c>
    </row>
    <row r="1351" spans="2:5" x14ac:dyDescent="0.2">
      <c r="B1351" s="283" t="s">
        <v>914</v>
      </c>
      <c r="C1351" s="199">
        <v>0.36840503106363998</v>
      </c>
      <c r="D1351" s="199">
        <v>0.36840503106363998</v>
      </c>
      <c r="E1351" s="204">
        <f t="shared" si="21"/>
        <v>-0.99857231816969627</v>
      </c>
    </row>
    <row r="1352" spans="2:5" x14ac:dyDescent="0.2">
      <c r="B1352" s="283" t="s">
        <v>915</v>
      </c>
      <c r="C1352" s="199">
        <v>2.362219977584E-2</v>
      </c>
      <c r="D1352" s="199">
        <v>2.362219977584E-2</v>
      </c>
      <c r="E1352" s="204">
        <f t="shared" si="21"/>
        <v>-3.7455683406341023</v>
      </c>
    </row>
    <row r="1353" spans="2:5" x14ac:dyDescent="0.2">
      <c r="B1353" s="283" t="s">
        <v>916</v>
      </c>
      <c r="C1353" s="199">
        <v>6.2943642678299997E-3</v>
      </c>
      <c r="D1353" s="199">
        <v>6.2943642678299997E-3</v>
      </c>
      <c r="E1353" s="204">
        <f t="shared" si="21"/>
        <v>-5.0681006066047249</v>
      </c>
    </row>
    <row r="1354" spans="2:5" x14ac:dyDescent="0.2">
      <c r="B1354" s="283" t="s">
        <v>917</v>
      </c>
      <c r="C1354" s="199">
        <v>5.2499619487760003E-2</v>
      </c>
      <c r="D1354" s="199">
        <v>5.2499619487760003E-2</v>
      </c>
      <c r="E1354" s="204">
        <f t="shared" si="21"/>
        <v>-2.9469493572630152</v>
      </c>
    </row>
    <row r="1355" spans="2:5" x14ac:dyDescent="0.2">
      <c r="B1355" s="283" t="s">
        <v>918</v>
      </c>
      <c r="C1355" s="199">
        <v>3.5787521965929998E-2</v>
      </c>
      <c r="D1355" s="199">
        <v>3.5787521965929998E-2</v>
      </c>
      <c r="E1355" s="204">
        <f t="shared" si="21"/>
        <v>-3.3301559947703168</v>
      </c>
    </row>
    <row r="1356" spans="2:5" x14ac:dyDescent="0.2">
      <c r="B1356" s="283" t="s">
        <v>919</v>
      </c>
      <c r="C1356" s="199">
        <v>9.8374174980280005E-2</v>
      </c>
      <c r="D1356" s="199">
        <v>9.8374174980280005E-2</v>
      </c>
      <c r="E1356" s="204">
        <f t="shared" si="21"/>
        <v>-2.3189769587571951</v>
      </c>
    </row>
    <row r="1357" spans="2:5" x14ac:dyDescent="0.2">
      <c r="B1357" s="283" t="s">
        <v>920</v>
      </c>
      <c r="C1357" s="199">
        <v>6.8374590084539999E-2</v>
      </c>
      <c r="D1357" s="199">
        <v>6.8374590084539999E-2</v>
      </c>
      <c r="E1357" s="204">
        <f t="shared" si="21"/>
        <v>-2.6827540133652388</v>
      </c>
    </row>
    <row r="1358" spans="2:5" x14ac:dyDescent="0.2">
      <c r="B1358" s="283" t="s">
        <v>921</v>
      </c>
      <c r="C1358" s="199">
        <v>0.98127741417719005</v>
      </c>
      <c r="D1358" s="199">
        <v>0.98127741417719005</v>
      </c>
      <c r="E1358" s="204">
        <f t="shared" si="21"/>
        <v>-1.8900072260807178E-2</v>
      </c>
    </row>
    <row r="1359" spans="2:5" x14ac:dyDescent="0.2">
      <c r="B1359" s="283" t="s">
        <v>922</v>
      </c>
      <c r="C1359" s="199">
        <v>1.537822916523E-2</v>
      </c>
      <c r="D1359" s="199">
        <v>1.537822916523E-2</v>
      </c>
      <c r="E1359" s="204">
        <f t="shared" si="21"/>
        <v>-4.17480246033531</v>
      </c>
    </row>
    <row r="1360" spans="2:5" x14ac:dyDescent="0.2">
      <c r="B1360" s="283" t="s">
        <v>923</v>
      </c>
      <c r="C1360" s="199">
        <v>1.6205670324199999E-2</v>
      </c>
      <c r="D1360" s="199">
        <v>1.6205670324199999E-2</v>
      </c>
      <c r="E1360" s="204">
        <f t="shared" si="21"/>
        <v>-4.1223940779741675</v>
      </c>
    </row>
    <row r="1361" spans="2:5" x14ac:dyDescent="0.2">
      <c r="B1361" s="283" t="s">
        <v>924</v>
      </c>
      <c r="C1361" s="199">
        <v>4.718628495524E-2</v>
      </c>
      <c r="D1361" s="199">
        <v>4.718628495524E-2</v>
      </c>
      <c r="E1361" s="204">
        <f t="shared" si="21"/>
        <v>-3.0536520015973396</v>
      </c>
    </row>
    <row r="1362" spans="2:5" x14ac:dyDescent="0.2">
      <c r="B1362" s="283" t="s">
        <v>925</v>
      </c>
      <c r="C1362" s="199">
        <v>0.21283087268751999</v>
      </c>
      <c r="D1362" s="199">
        <v>0.21283087268751999</v>
      </c>
      <c r="E1362" s="204">
        <f t="shared" si="21"/>
        <v>-1.5472574536187069</v>
      </c>
    </row>
    <row r="1363" spans="2:5" x14ac:dyDescent="0.2">
      <c r="B1363" s="283" t="s">
        <v>926</v>
      </c>
      <c r="C1363" s="199">
        <v>0.29565247471322997</v>
      </c>
      <c r="D1363" s="199">
        <v>0.29565247471322997</v>
      </c>
      <c r="E1363" s="204">
        <f t="shared" si="21"/>
        <v>-1.2185705863352108</v>
      </c>
    </row>
    <row r="1364" spans="2:5" x14ac:dyDescent="0.2">
      <c r="B1364" s="283" t="s">
        <v>927</v>
      </c>
      <c r="C1364" s="199">
        <v>3.5541226771460002E-2</v>
      </c>
      <c r="D1364" s="199">
        <v>3.5541226771460002E-2</v>
      </c>
      <c r="E1364" s="204">
        <f t="shared" si="21"/>
        <v>-3.3370619388024068</v>
      </c>
    </row>
    <row r="1365" spans="2:5" x14ac:dyDescent="0.2">
      <c r="B1365" s="283" t="s">
        <v>928</v>
      </c>
      <c r="C1365" s="199">
        <v>1.8253518008610001E-2</v>
      </c>
      <c r="D1365" s="199">
        <v>1.8253518008610001E-2</v>
      </c>
      <c r="E1365" s="204">
        <f t="shared" si="21"/>
        <v>-4.0033974499358536</v>
      </c>
    </row>
    <row r="1366" spans="2:5" x14ac:dyDescent="0.2">
      <c r="B1366" s="283" t="s">
        <v>929</v>
      </c>
      <c r="C1366" s="199">
        <v>0.27569564555630999</v>
      </c>
      <c r="D1366" s="199">
        <v>0.27569564555630999</v>
      </c>
      <c r="E1366" s="204">
        <f t="shared" si="21"/>
        <v>-1.2884577552145466</v>
      </c>
    </row>
    <row r="1367" spans="2:5" x14ac:dyDescent="0.2">
      <c r="B1367" s="283" t="s">
        <v>930</v>
      </c>
      <c r="C1367" s="199">
        <v>2.783965906103E-2</v>
      </c>
      <c r="D1367" s="199">
        <v>2.783965906103E-2</v>
      </c>
      <c r="E1367" s="204">
        <f t="shared" si="21"/>
        <v>-3.5812936899619543</v>
      </c>
    </row>
    <row r="1368" spans="2:5" x14ac:dyDescent="0.2">
      <c r="B1368" s="283" t="s">
        <v>931</v>
      </c>
      <c r="C1368" s="199">
        <v>4.7133705082260002E-2</v>
      </c>
      <c r="D1368" s="199">
        <v>4.7133705082260002E-2</v>
      </c>
      <c r="E1368" s="204">
        <f t="shared" si="21"/>
        <v>-3.0547669270422162</v>
      </c>
    </row>
    <row r="1369" spans="2:5" x14ac:dyDescent="0.2">
      <c r="B1369" s="283" t="s">
        <v>932</v>
      </c>
      <c r="C1369" s="199">
        <v>3.6519489145019998E-2</v>
      </c>
      <c r="D1369" s="199">
        <v>3.6519489145019998E-2</v>
      </c>
      <c r="E1369" s="204">
        <f t="shared" si="21"/>
        <v>-3.3099092117152007</v>
      </c>
    </row>
    <row r="1370" spans="2:5" x14ac:dyDescent="0.2">
      <c r="B1370" s="283" t="s">
        <v>933</v>
      </c>
      <c r="C1370" s="199">
        <v>3.3195887700460003E-2</v>
      </c>
      <c r="D1370" s="199">
        <v>3.3195887700460003E-2</v>
      </c>
      <c r="E1370" s="204">
        <f t="shared" si="21"/>
        <v>-3.4053292751755038</v>
      </c>
    </row>
    <row r="1371" spans="2:5" x14ac:dyDescent="0.2">
      <c r="B1371" s="283" t="s">
        <v>934</v>
      </c>
      <c r="C1371" s="199">
        <v>0.17185039642457001</v>
      </c>
      <c r="D1371" s="199">
        <v>0.17185039642457001</v>
      </c>
      <c r="E1371" s="204">
        <f t="shared" si="21"/>
        <v>-1.761130968883194</v>
      </c>
    </row>
    <row r="1372" spans="2:5" x14ac:dyDescent="0.2">
      <c r="B1372" s="283" t="s">
        <v>935</v>
      </c>
      <c r="C1372" s="199">
        <v>0.12598275933639</v>
      </c>
      <c r="D1372" s="199">
        <v>0.12598275933639</v>
      </c>
      <c r="E1372" s="204">
        <f t="shared" si="21"/>
        <v>-2.0716102120563997</v>
      </c>
    </row>
    <row r="1373" spans="2:5" x14ac:dyDescent="0.2">
      <c r="B1373" s="283" t="s">
        <v>936</v>
      </c>
      <c r="C1373" s="199">
        <v>4.3280153865309999E-2</v>
      </c>
      <c r="D1373" s="199">
        <v>4.3280153865309999E-2</v>
      </c>
      <c r="E1373" s="204">
        <f t="shared" si="21"/>
        <v>-3.1400610893367831</v>
      </c>
    </row>
    <row r="1374" spans="2:5" x14ac:dyDescent="0.2">
      <c r="B1374" s="283" t="s">
        <v>937</v>
      </c>
      <c r="C1374" s="199">
        <v>9.0727954504600007E-3</v>
      </c>
      <c r="D1374" s="199">
        <v>9.0727954504600007E-3</v>
      </c>
      <c r="E1374" s="204">
        <f t="shared" si="21"/>
        <v>-4.7024748539115642</v>
      </c>
    </row>
    <row r="1375" spans="2:5" x14ac:dyDescent="0.2">
      <c r="B1375" s="283" t="s">
        <v>938</v>
      </c>
      <c r="C1375" s="199">
        <v>0.20877807142561</v>
      </c>
      <c r="D1375" s="199">
        <v>0.20877807142561</v>
      </c>
      <c r="E1375" s="204">
        <f t="shared" si="21"/>
        <v>-1.5664834503968381</v>
      </c>
    </row>
    <row r="1376" spans="2:5" x14ac:dyDescent="0.2">
      <c r="B1376" s="283" t="s">
        <v>939</v>
      </c>
      <c r="C1376" s="199">
        <v>5.7379778887797297</v>
      </c>
      <c r="D1376" s="199">
        <v>5.7379778887797297</v>
      </c>
      <c r="E1376" s="204">
        <f t="shared" si="21"/>
        <v>1.7471068640801084</v>
      </c>
    </row>
    <row r="1377" spans="2:5" x14ac:dyDescent="0.2">
      <c r="B1377" s="283" t="s">
        <v>940</v>
      </c>
      <c r="C1377" s="199">
        <v>1.2235959098393501</v>
      </c>
      <c r="D1377" s="199">
        <v>1.2235959098393501</v>
      </c>
      <c r="E1377" s="204">
        <f t="shared" si="21"/>
        <v>0.20179399056211209</v>
      </c>
    </row>
    <row r="1378" spans="2:5" x14ac:dyDescent="0.2">
      <c r="B1378" s="283" t="s">
        <v>941</v>
      </c>
      <c r="C1378" s="199">
        <v>0.22308533159912</v>
      </c>
      <c r="D1378" s="199">
        <v>0.22308533159912</v>
      </c>
      <c r="E1378" s="204">
        <f t="shared" si="21"/>
        <v>-1.5002009278041204</v>
      </c>
    </row>
    <row r="1379" spans="2:5" x14ac:dyDescent="0.2">
      <c r="B1379" s="283" t="s">
        <v>942</v>
      </c>
      <c r="C1379" s="199">
        <v>0.26444493641986</v>
      </c>
      <c r="D1379" s="199">
        <v>0.26444493641986</v>
      </c>
      <c r="E1379" s="204">
        <f t="shared" si="21"/>
        <v>-1.3301222292433312</v>
      </c>
    </row>
    <row r="1380" spans="2:5" x14ac:dyDescent="0.2">
      <c r="B1380" s="283" t="s">
        <v>943</v>
      </c>
      <c r="C1380" s="199">
        <v>0.15454746717216999</v>
      </c>
      <c r="D1380" s="199">
        <v>0.15454746717216999</v>
      </c>
      <c r="E1380" s="204">
        <f t="shared" si="21"/>
        <v>-1.8672539989422501</v>
      </c>
    </row>
    <row r="1381" spans="2:5" x14ac:dyDescent="0.2">
      <c r="B1381" s="283" t="s">
        <v>944</v>
      </c>
      <c r="C1381" s="199">
        <v>0.39503396936530999</v>
      </c>
      <c r="D1381" s="199">
        <v>0.39503396936530999</v>
      </c>
      <c r="E1381" s="204">
        <f t="shared" si="21"/>
        <v>-0.92878351938547521</v>
      </c>
    </row>
    <row r="1382" spans="2:5" x14ac:dyDescent="0.2">
      <c r="B1382" s="283" t="s">
        <v>945</v>
      </c>
      <c r="C1382" s="199">
        <v>2.227034356796E-2</v>
      </c>
      <c r="D1382" s="199">
        <v>2.227034356796E-2</v>
      </c>
      <c r="E1382" s="204">
        <f t="shared" si="21"/>
        <v>-3.8044993704425489</v>
      </c>
    </row>
    <row r="1383" spans="2:5" x14ac:dyDescent="0.2">
      <c r="B1383" s="283" t="s">
        <v>946</v>
      </c>
      <c r="C1383" s="199">
        <v>0.25420016327433997</v>
      </c>
      <c r="D1383" s="199">
        <v>0.25420016327433997</v>
      </c>
      <c r="E1383" s="204">
        <f t="shared" si="21"/>
        <v>-1.3696332779203808</v>
      </c>
    </row>
    <row r="1384" spans="2:5" x14ac:dyDescent="0.2">
      <c r="B1384" s="283" t="s">
        <v>947</v>
      </c>
      <c r="C1384" s="199">
        <v>0.34729421206292999</v>
      </c>
      <c r="D1384" s="199">
        <v>0.34729421206292999</v>
      </c>
      <c r="E1384" s="204">
        <f t="shared" si="21"/>
        <v>-1.057582984896664</v>
      </c>
    </row>
    <row r="1385" spans="2:5" x14ac:dyDescent="0.2">
      <c r="B1385" s="283" t="s">
        <v>948</v>
      </c>
      <c r="C1385" s="199">
        <v>11.4738581173638</v>
      </c>
      <c r="D1385" s="199">
        <v>11.4738581173638</v>
      </c>
      <c r="E1385" s="204">
        <f t="shared" si="21"/>
        <v>2.4400712405257279</v>
      </c>
    </row>
    <row r="1386" spans="2:5" x14ac:dyDescent="0.2">
      <c r="B1386" s="283" t="s">
        <v>949</v>
      </c>
      <c r="C1386" s="199">
        <v>1.15330630543371</v>
      </c>
      <c r="D1386" s="199">
        <v>1.15330630543371</v>
      </c>
      <c r="E1386" s="204">
        <f t="shared" si="21"/>
        <v>0.14263286553187968</v>
      </c>
    </row>
    <row r="1387" spans="2:5" x14ac:dyDescent="0.2">
      <c r="B1387" s="283" t="s">
        <v>950</v>
      </c>
      <c r="C1387" s="199">
        <v>0.25102599936351</v>
      </c>
      <c r="D1387" s="199">
        <v>0.25102599936351</v>
      </c>
      <c r="E1387" s="204">
        <f t="shared" si="21"/>
        <v>-1.3821987620931604</v>
      </c>
    </row>
    <row r="1388" spans="2:5" x14ac:dyDescent="0.2">
      <c r="B1388" s="283" t="s">
        <v>951</v>
      </c>
      <c r="C1388" s="199">
        <v>7.6383334947629999E-2</v>
      </c>
      <c r="D1388" s="199">
        <v>7.6383334947629999E-2</v>
      </c>
      <c r="E1388" s="204">
        <f t="shared" si="21"/>
        <v>-2.5719907355609659</v>
      </c>
    </row>
    <row r="1389" spans="2:5" x14ac:dyDescent="0.2">
      <c r="B1389" s="283" t="s">
        <v>952</v>
      </c>
      <c r="C1389" s="199">
        <v>0.10090907833017</v>
      </c>
      <c r="D1389" s="199">
        <v>0.10090907833017</v>
      </c>
      <c r="E1389" s="204">
        <f t="shared" si="21"/>
        <v>-2.2935353821301083</v>
      </c>
    </row>
    <row r="1390" spans="2:5" x14ac:dyDescent="0.2">
      <c r="B1390" s="283" t="s">
        <v>953</v>
      </c>
      <c r="C1390" s="199">
        <v>0.84133331488426</v>
      </c>
      <c r="D1390" s="199">
        <v>0.84133331488426</v>
      </c>
      <c r="E1390" s="204">
        <f t="shared" si="21"/>
        <v>-0.17276736591751882</v>
      </c>
    </row>
    <row r="1391" spans="2:5" x14ac:dyDescent="0.2">
      <c r="B1391" s="283" t="s">
        <v>954</v>
      </c>
      <c r="C1391" s="199">
        <v>0.15328278285895999</v>
      </c>
      <c r="D1391" s="199">
        <v>0.15328278285895999</v>
      </c>
      <c r="E1391" s="204">
        <f t="shared" si="21"/>
        <v>-1.8754708095293</v>
      </c>
    </row>
    <row r="1392" spans="2:5" x14ac:dyDescent="0.2">
      <c r="B1392" s="283" t="s">
        <v>955</v>
      </c>
      <c r="C1392" s="199">
        <v>0.11577257821256</v>
      </c>
      <c r="D1392" s="199">
        <v>0.11577257821256</v>
      </c>
      <c r="E1392" s="204">
        <f t="shared" si="21"/>
        <v>-2.156127544885845</v>
      </c>
    </row>
    <row r="1393" spans="2:5" x14ac:dyDescent="0.2">
      <c r="B1393" s="283" t="s">
        <v>956</v>
      </c>
      <c r="C1393" s="199">
        <v>4.4429992666489997E-2</v>
      </c>
      <c r="D1393" s="199">
        <v>4.4429992666489997E-2</v>
      </c>
      <c r="E1393" s="204">
        <f t="shared" si="21"/>
        <v>-3.1138405270919525</v>
      </c>
    </row>
    <row r="1394" spans="2:5" x14ac:dyDescent="0.2">
      <c r="B1394" s="283" t="s">
        <v>957</v>
      </c>
      <c r="C1394" s="199">
        <v>1.18216712097522</v>
      </c>
      <c r="D1394" s="199">
        <v>1.18216712097522</v>
      </c>
      <c r="E1394" s="204">
        <f t="shared" si="21"/>
        <v>0.16734929729343093</v>
      </c>
    </row>
    <row r="1395" spans="2:5" x14ac:dyDescent="0.2">
      <c r="B1395" s="283" t="s">
        <v>958</v>
      </c>
      <c r="C1395" s="199">
        <v>0.31307993524374</v>
      </c>
      <c r="D1395" s="199">
        <v>0.31307993524374</v>
      </c>
      <c r="E1395" s="204">
        <f t="shared" si="21"/>
        <v>-1.1612967368816651</v>
      </c>
    </row>
    <row r="1396" spans="2:5" x14ac:dyDescent="0.2">
      <c r="B1396" s="283" t="s">
        <v>959</v>
      </c>
      <c r="C1396" s="199">
        <v>3.4017794135959997E-2</v>
      </c>
      <c r="D1396" s="199">
        <v>3.4017794135959997E-2</v>
      </c>
      <c r="E1396" s="204">
        <f t="shared" si="21"/>
        <v>-3.3808715343294549</v>
      </c>
    </row>
    <row r="1397" spans="2:5" x14ac:dyDescent="0.2">
      <c r="B1397" s="283" t="s">
        <v>960</v>
      </c>
      <c r="C1397" s="199">
        <v>2.4744364959670001E-2</v>
      </c>
      <c r="D1397" s="199">
        <v>2.4744364959670001E-2</v>
      </c>
      <c r="E1397" s="204">
        <f t="shared" si="21"/>
        <v>-3.6991574942872703</v>
      </c>
    </row>
    <row r="1398" spans="2:5" x14ac:dyDescent="0.2">
      <c r="B1398" s="283" t="s">
        <v>961</v>
      </c>
      <c r="C1398" s="199">
        <v>3.6091931756859999E-2</v>
      </c>
      <c r="D1398" s="199">
        <v>3.6091931756859999E-2</v>
      </c>
      <c r="E1398" s="204">
        <f t="shared" si="21"/>
        <v>-3.3216859356623765</v>
      </c>
    </row>
    <row r="1399" spans="2:5" x14ac:dyDescent="0.2">
      <c r="B1399" s="283" t="s">
        <v>962</v>
      </c>
      <c r="C1399" s="199">
        <v>2.1485796515889999E-2</v>
      </c>
      <c r="D1399" s="199">
        <v>2.1485796515889999E-2</v>
      </c>
      <c r="E1399" s="204">
        <f t="shared" si="21"/>
        <v>-3.8403631893267076</v>
      </c>
    </row>
    <row r="1400" spans="2:5" x14ac:dyDescent="0.2">
      <c r="B1400" s="283" t="s">
        <v>963</v>
      </c>
      <c r="C1400" s="199">
        <v>0.40227338766587001</v>
      </c>
      <c r="D1400" s="199">
        <v>0.40227338766587001</v>
      </c>
      <c r="E1400" s="204">
        <f t="shared" si="21"/>
        <v>-0.91062335268455519</v>
      </c>
    </row>
    <row r="1401" spans="2:5" x14ac:dyDescent="0.2">
      <c r="B1401" s="283" t="s">
        <v>964</v>
      </c>
      <c r="C1401" s="199">
        <v>5.3602413139429997E-2</v>
      </c>
      <c r="D1401" s="199">
        <v>5.3602413139429997E-2</v>
      </c>
      <c r="E1401" s="204">
        <f t="shared" si="21"/>
        <v>-2.9261611906607849</v>
      </c>
    </row>
    <row r="1402" spans="2:5" x14ac:dyDescent="0.2">
      <c r="B1402" s="283" t="s">
        <v>965</v>
      </c>
      <c r="C1402" s="199">
        <v>4.7218109615200003E-2</v>
      </c>
      <c r="D1402" s="199">
        <v>4.7218109615200003E-2</v>
      </c>
      <c r="E1402" s="204">
        <f t="shared" si="21"/>
        <v>-3.0529777816881847</v>
      </c>
    </row>
    <row r="1403" spans="2:5" x14ac:dyDescent="0.2">
      <c r="B1403" s="283" t="s">
        <v>966</v>
      </c>
      <c r="C1403" s="199">
        <v>8.6733267839110006E-2</v>
      </c>
      <c r="D1403" s="199">
        <v>8.6733267839110006E-2</v>
      </c>
      <c r="E1403" s="204">
        <f t="shared" si="21"/>
        <v>-2.4449177566938411</v>
      </c>
    </row>
    <row r="1404" spans="2:5" x14ac:dyDescent="0.2">
      <c r="B1404" s="283" t="s">
        <v>967</v>
      </c>
      <c r="C1404" s="199">
        <v>0.45226854478283002</v>
      </c>
      <c r="D1404" s="199">
        <v>0.45226854478283002</v>
      </c>
      <c r="E1404" s="204">
        <f t="shared" si="21"/>
        <v>-0.79347914994693058</v>
      </c>
    </row>
    <row r="1405" spans="2:5" x14ac:dyDescent="0.2">
      <c r="B1405" s="283" t="s">
        <v>968</v>
      </c>
      <c r="C1405" s="199">
        <v>0.95246226010432999</v>
      </c>
      <c r="D1405" s="199">
        <v>0.95246226010432999</v>
      </c>
      <c r="E1405" s="204">
        <f t="shared" si="21"/>
        <v>-4.8704794703962023E-2</v>
      </c>
    </row>
    <row r="1406" spans="2:5" x14ac:dyDescent="0.2">
      <c r="B1406" s="283" t="s">
        <v>969</v>
      </c>
      <c r="C1406" s="199">
        <v>0.14775221043018999</v>
      </c>
      <c r="D1406" s="199">
        <v>0.14775221043018999</v>
      </c>
      <c r="E1406" s="204">
        <f t="shared" si="21"/>
        <v>-1.9122186621974153</v>
      </c>
    </row>
    <row r="1407" spans="2:5" x14ac:dyDescent="0.2">
      <c r="B1407" s="283" t="s">
        <v>970</v>
      </c>
      <c r="C1407" s="199">
        <v>0.40170331114831997</v>
      </c>
      <c r="D1407" s="199">
        <v>0.40170331114831997</v>
      </c>
      <c r="E1407" s="204">
        <f t="shared" si="21"/>
        <v>-0.91204149481213725</v>
      </c>
    </row>
    <row r="1408" spans="2:5" x14ac:dyDescent="0.2">
      <c r="B1408" s="283" t="s">
        <v>971</v>
      </c>
      <c r="C1408" s="199">
        <v>1.87836891699298</v>
      </c>
      <c r="D1408" s="199">
        <v>1.87836891699298</v>
      </c>
      <c r="E1408" s="204">
        <f t="shared" si="21"/>
        <v>0.63040380291729325</v>
      </c>
    </row>
    <row r="1409" spans="2:5" x14ac:dyDescent="0.2">
      <c r="B1409" s="283" t="s">
        <v>972</v>
      </c>
      <c r="C1409" s="199">
        <v>1.1498609400727799</v>
      </c>
      <c r="D1409" s="199">
        <v>1.1498609400727799</v>
      </c>
      <c r="E1409" s="204">
        <f t="shared" si="21"/>
        <v>0.13964101338769991</v>
      </c>
    </row>
    <row r="1410" spans="2:5" x14ac:dyDescent="0.2">
      <c r="B1410" s="283" t="s">
        <v>973</v>
      </c>
      <c r="C1410" s="199">
        <v>0.19475584951086999</v>
      </c>
      <c r="D1410" s="199">
        <v>0.19475584951086999</v>
      </c>
      <c r="E1410" s="204">
        <f t="shared" ref="E1410:E1473" si="22">IF(D1410=0,"",LN(D1410))</f>
        <v>-1.6360085586830186</v>
      </c>
    </row>
    <row r="1411" spans="2:5" x14ac:dyDescent="0.2">
      <c r="B1411" s="283" t="s">
        <v>974</v>
      </c>
      <c r="C1411" s="199">
        <v>0.48569550718822002</v>
      </c>
      <c r="D1411" s="199">
        <v>0.48569550718822002</v>
      </c>
      <c r="E1411" s="204">
        <f t="shared" si="22"/>
        <v>-0.72217337985189101</v>
      </c>
    </row>
    <row r="1412" spans="2:5" x14ac:dyDescent="0.2">
      <c r="B1412" s="283" t="s">
        <v>975</v>
      </c>
      <c r="C1412" s="199">
        <v>0.10392550262208</v>
      </c>
      <c r="D1412" s="199">
        <v>0.10392550262208</v>
      </c>
      <c r="E1412" s="204">
        <f t="shared" si="22"/>
        <v>-2.264080957462733</v>
      </c>
    </row>
    <row r="1413" spans="2:5" x14ac:dyDescent="0.2">
      <c r="B1413" s="283" t="s">
        <v>976</v>
      </c>
      <c r="C1413" s="199">
        <v>5.9319782485370003E-2</v>
      </c>
      <c r="D1413" s="199">
        <v>5.9319782485370003E-2</v>
      </c>
      <c r="E1413" s="204">
        <f t="shared" si="22"/>
        <v>-2.8248124285200387</v>
      </c>
    </row>
    <row r="1414" spans="2:5" x14ac:dyDescent="0.2">
      <c r="B1414" s="283" t="s">
        <v>977</v>
      </c>
      <c r="C1414" s="199">
        <v>6.4622047570949998E-2</v>
      </c>
      <c r="D1414" s="199">
        <v>6.4622047570949998E-2</v>
      </c>
      <c r="E1414" s="204">
        <f t="shared" si="22"/>
        <v>-2.7391996327530599</v>
      </c>
    </row>
    <row r="1415" spans="2:5" x14ac:dyDescent="0.2">
      <c r="B1415" s="283" t="s">
        <v>978</v>
      </c>
      <c r="C1415" s="199">
        <v>0.92321124655808995</v>
      </c>
      <c r="D1415" s="199">
        <v>0.92321124655808995</v>
      </c>
      <c r="E1415" s="204">
        <f t="shared" si="22"/>
        <v>-7.9897201155525843E-2</v>
      </c>
    </row>
    <row r="1416" spans="2:5" x14ac:dyDescent="0.2">
      <c r="B1416" s="283" t="s">
        <v>979</v>
      </c>
      <c r="C1416" s="199">
        <v>0.11112756153921</v>
      </c>
      <c r="D1416" s="199">
        <v>0.11112756153921</v>
      </c>
      <c r="E1416" s="204">
        <f t="shared" si="22"/>
        <v>-2.1970765344422194</v>
      </c>
    </row>
    <row r="1417" spans="2:5" x14ac:dyDescent="0.2">
      <c r="B1417" s="283" t="s">
        <v>980</v>
      </c>
      <c r="C1417" s="199">
        <v>0.44960772647397002</v>
      </c>
      <c r="D1417" s="199">
        <v>0.44960772647397002</v>
      </c>
      <c r="E1417" s="204">
        <f t="shared" si="22"/>
        <v>-0.7993797953324151</v>
      </c>
    </row>
    <row r="1418" spans="2:5" x14ac:dyDescent="0.2">
      <c r="B1418" s="283" t="s">
        <v>981</v>
      </c>
      <c r="C1418" s="199">
        <v>3.2340772924129998E-2</v>
      </c>
      <c r="D1418" s="199">
        <v>3.2340772924129998E-2</v>
      </c>
      <c r="E1418" s="204">
        <f t="shared" si="22"/>
        <v>-3.4314265251765983</v>
      </c>
    </row>
    <row r="1419" spans="2:5" x14ac:dyDescent="0.2">
      <c r="B1419" s="283" t="s">
        <v>982</v>
      </c>
      <c r="C1419" s="199">
        <v>6.874680023799E-2</v>
      </c>
      <c r="D1419" s="199">
        <v>6.874680023799E-2</v>
      </c>
      <c r="E1419" s="204">
        <f t="shared" si="22"/>
        <v>-2.6773250855114412</v>
      </c>
    </row>
    <row r="1420" spans="2:5" x14ac:dyDescent="0.2">
      <c r="B1420" s="283" t="s">
        <v>983</v>
      </c>
      <c r="C1420" s="199">
        <v>0.36916605554095</v>
      </c>
      <c r="D1420" s="199">
        <v>0.36916605554095</v>
      </c>
      <c r="E1420" s="204">
        <f t="shared" si="22"/>
        <v>-0.99650872115187483</v>
      </c>
    </row>
    <row r="1421" spans="2:5" x14ac:dyDescent="0.2">
      <c r="B1421" s="283" t="s">
        <v>984</v>
      </c>
      <c r="C1421" s="199">
        <v>1.04645293409528</v>
      </c>
      <c r="D1421" s="199">
        <v>1.04645293409528</v>
      </c>
      <c r="E1421" s="204">
        <f t="shared" si="22"/>
        <v>4.5406287306080213E-2</v>
      </c>
    </row>
    <row r="1422" spans="2:5" x14ac:dyDescent="0.2">
      <c r="B1422" s="283" t="s">
        <v>985</v>
      </c>
      <c r="C1422" s="199">
        <v>0.23510813465982</v>
      </c>
      <c r="D1422" s="199">
        <v>0.23510813465982</v>
      </c>
      <c r="E1422" s="204">
        <f t="shared" si="22"/>
        <v>-1.4477097231847726</v>
      </c>
    </row>
    <row r="1423" spans="2:5" x14ac:dyDescent="0.2">
      <c r="B1423" s="283" t="s">
        <v>986</v>
      </c>
      <c r="C1423" s="199">
        <v>0.11616692725989999</v>
      </c>
      <c r="D1423" s="199">
        <v>0.11616692725989999</v>
      </c>
      <c r="E1423" s="204">
        <f t="shared" si="22"/>
        <v>-2.1527270941818832</v>
      </c>
    </row>
    <row r="1424" spans="2:5" x14ac:dyDescent="0.2">
      <c r="B1424" s="283" t="s">
        <v>987</v>
      </c>
      <c r="C1424" s="199">
        <v>0.41108743479403997</v>
      </c>
      <c r="D1424" s="199">
        <v>0.41108743479403997</v>
      </c>
      <c r="E1424" s="204">
        <f t="shared" si="22"/>
        <v>-0.88894935038599276</v>
      </c>
    </row>
    <row r="1425" spans="2:5" x14ac:dyDescent="0.2">
      <c r="B1425" s="283" t="s">
        <v>988</v>
      </c>
      <c r="C1425" s="199">
        <v>6.0711765438420003E-2</v>
      </c>
      <c r="D1425" s="199">
        <v>6.0711765438420003E-2</v>
      </c>
      <c r="E1425" s="204">
        <f t="shared" si="22"/>
        <v>-2.8016177704006386</v>
      </c>
    </row>
    <row r="1426" spans="2:5" x14ac:dyDescent="0.2">
      <c r="B1426" s="283" t="s">
        <v>989</v>
      </c>
      <c r="C1426" s="199">
        <v>0.91192456171908998</v>
      </c>
      <c r="D1426" s="199">
        <v>0.91192456171908998</v>
      </c>
      <c r="E1426" s="204">
        <f t="shared" si="22"/>
        <v>-9.2198009742358089E-2</v>
      </c>
    </row>
    <row r="1427" spans="2:5" x14ac:dyDescent="0.2">
      <c r="B1427" s="283" t="s">
        <v>990</v>
      </c>
      <c r="C1427" s="199">
        <v>9.5875911499771593</v>
      </c>
      <c r="D1427" s="199">
        <v>9.5875911499771593</v>
      </c>
      <c r="E1427" s="204">
        <f t="shared" si="22"/>
        <v>2.2604696738165946</v>
      </c>
    </row>
    <row r="1428" spans="2:5" x14ac:dyDescent="0.2">
      <c r="B1428" s="283" t="s">
        <v>991</v>
      </c>
      <c r="C1428" s="199">
        <v>0.76394404394570004</v>
      </c>
      <c r="D1428" s="199">
        <v>0.76394404394570004</v>
      </c>
      <c r="E1428" s="204">
        <f t="shared" si="22"/>
        <v>-0.26926073340663248</v>
      </c>
    </row>
    <row r="1429" spans="2:5" x14ac:dyDescent="0.2">
      <c r="B1429" s="283" t="s">
        <v>992</v>
      </c>
      <c r="C1429" s="199">
        <v>0.76323144829876999</v>
      </c>
      <c r="D1429" s="199">
        <v>0.76323144829876999</v>
      </c>
      <c r="E1429" s="204">
        <f t="shared" si="22"/>
        <v>-0.27019395385479383</v>
      </c>
    </row>
    <row r="1430" spans="2:5" x14ac:dyDescent="0.2">
      <c r="B1430" s="283" t="s">
        <v>993</v>
      </c>
      <c r="C1430" s="199">
        <v>0.62594263259121996</v>
      </c>
      <c r="D1430" s="199">
        <v>0.62594263259121996</v>
      </c>
      <c r="E1430" s="204">
        <f t="shared" si="22"/>
        <v>-0.46849655330943557</v>
      </c>
    </row>
    <row r="1431" spans="2:5" x14ac:dyDescent="0.2">
      <c r="B1431" s="283" t="s">
        <v>994</v>
      </c>
      <c r="C1431" s="199">
        <v>0.50472803752541995</v>
      </c>
      <c r="D1431" s="199">
        <v>0.50472803752541995</v>
      </c>
      <c r="E1431" s="204">
        <f t="shared" si="22"/>
        <v>-0.68373553432491085</v>
      </c>
    </row>
    <row r="1432" spans="2:5" x14ac:dyDescent="0.2">
      <c r="B1432" s="283" t="s">
        <v>995</v>
      </c>
      <c r="C1432" s="199">
        <v>0.36221859390349997</v>
      </c>
      <c r="D1432" s="199">
        <v>0.36221859390349997</v>
      </c>
      <c r="E1432" s="204">
        <f t="shared" si="22"/>
        <v>-1.0155073988386001</v>
      </c>
    </row>
    <row r="1433" spans="2:5" x14ac:dyDescent="0.2">
      <c r="B1433" s="283" t="s">
        <v>996</v>
      </c>
      <c r="C1433" s="199">
        <v>0.16177304866406</v>
      </c>
      <c r="D1433" s="199">
        <v>0.16177304866406</v>
      </c>
      <c r="E1433" s="204">
        <f t="shared" si="22"/>
        <v>-1.8215608601479627</v>
      </c>
    </row>
    <row r="1434" spans="2:5" x14ac:dyDescent="0.2">
      <c r="B1434" s="283" t="s">
        <v>997</v>
      </c>
      <c r="C1434" s="199">
        <v>0.30493282229386998</v>
      </c>
      <c r="D1434" s="199">
        <v>0.30493282229386998</v>
      </c>
      <c r="E1434" s="204">
        <f t="shared" si="22"/>
        <v>-1.1876637814085673</v>
      </c>
    </row>
    <row r="1435" spans="2:5" x14ac:dyDescent="0.2">
      <c r="B1435" s="283" t="s">
        <v>998</v>
      </c>
      <c r="C1435" s="199">
        <v>6.097328112244E-2</v>
      </c>
      <c r="D1435" s="199">
        <v>6.097328112244E-2</v>
      </c>
      <c r="E1435" s="204">
        <f t="shared" si="22"/>
        <v>-2.7973195251513778</v>
      </c>
    </row>
    <row r="1436" spans="2:5" x14ac:dyDescent="0.2">
      <c r="B1436" s="283" t="s">
        <v>999</v>
      </c>
      <c r="C1436" s="199">
        <v>3.4044526850327199</v>
      </c>
      <c r="D1436" s="199">
        <v>3.4044526850327199</v>
      </c>
      <c r="E1436" s="204">
        <f t="shared" si="22"/>
        <v>1.2250841880715733</v>
      </c>
    </row>
    <row r="1437" spans="2:5" x14ac:dyDescent="0.2">
      <c r="B1437" s="283" t="s">
        <v>1000</v>
      </c>
      <c r="C1437" s="199">
        <v>1.00544893525757</v>
      </c>
      <c r="D1437" s="199">
        <v>1.00544893525757</v>
      </c>
      <c r="E1437" s="204">
        <f t="shared" si="22"/>
        <v>5.434143518340733E-3</v>
      </c>
    </row>
    <row r="1438" spans="2:5" x14ac:dyDescent="0.2">
      <c r="B1438" s="283" t="s">
        <v>1001</v>
      </c>
      <c r="C1438" s="199">
        <v>0.28721755614284999</v>
      </c>
      <c r="D1438" s="199">
        <v>0.28721755614284999</v>
      </c>
      <c r="E1438" s="204">
        <f t="shared" si="22"/>
        <v>-1.2475153150452534</v>
      </c>
    </row>
    <row r="1439" spans="2:5" x14ac:dyDescent="0.2">
      <c r="B1439" s="283" t="s">
        <v>1002</v>
      </c>
      <c r="C1439" s="199">
        <v>0.78230133801940005</v>
      </c>
      <c r="D1439" s="199">
        <v>0.78230133801940005</v>
      </c>
      <c r="E1439" s="204">
        <f t="shared" si="22"/>
        <v>-0.24551526992646475</v>
      </c>
    </row>
    <row r="1440" spans="2:5" x14ac:dyDescent="0.2">
      <c r="B1440" s="283" t="s">
        <v>1003</v>
      </c>
      <c r="C1440" s="199">
        <v>0.17676938190975999</v>
      </c>
      <c r="D1440" s="199">
        <v>0.17676938190975999</v>
      </c>
      <c r="E1440" s="204">
        <f t="shared" si="22"/>
        <v>-1.7329093230192896</v>
      </c>
    </row>
    <row r="1441" spans="2:5" x14ac:dyDescent="0.2">
      <c r="B1441" s="283" t="s">
        <v>1004</v>
      </c>
      <c r="C1441" s="199">
        <v>5.687205103015E-2</v>
      </c>
      <c r="D1441" s="199">
        <v>5.687205103015E-2</v>
      </c>
      <c r="E1441" s="204">
        <f t="shared" si="22"/>
        <v>-2.866951253074622</v>
      </c>
    </row>
    <row r="1442" spans="2:5" x14ac:dyDescent="0.2">
      <c r="B1442" s="283" t="s">
        <v>1005</v>
      </c>
      <c r="C1442" s="199">
        <v>6.2195071328749997E-2</v>
      </c>
      <c r="D1442" s="199">
        <v>6.2195071328749997E-2</v>
      </c>
      <c r="E1442" s="204">
        <f t="shared" si="22"/>
        <v>-2.7774795214642061</v>
      </c>
    </row>
    <row r="1443" spans="2:5" x14ac:dyDescent="0.2">
      <c r="B1443" s="283" t="s">
        <v>1006</v>
      </c>
      <c r="C1443" s="199">
        <v>8.5319145992169998E-2</v>
      </c>
      <c r="D1443" s="199">
        <v>8.5319145992169998E-2</v>
      </c>
      <c r="E1443" s="204">
        <f t="shared" si="22"/>
        <v>-2.4613563948973196</v>
      </c>
    </row>
    <row r="1444" spans="2:5" x14ac:dyDescent="0.2">
      <c r="B1444" s="283" t="s">
        <v>1007</v>
      </c>
      <c r="C1444" s="199">
        <v>1.1595646939989801</v>
      </c>
      <c r="D1444" s="199">
        <v>1.1595646939989801</v>
      </c>
      <c r="E1444" s="204">
        <f t="shared" si="22"/>
        <v>0.14804467089521287</v>
      </c>
    </row>
    <row r="1445" spans="2:5" x14ac:dyDescent="0.2">
      <c r="B1445" s="283" t="s">
        <v>1008</v>
      </c>
      <c r="C1445" s="199">
        <v>5.702148856388E-2</v>
      </c>
      <c r="D1445" s="199">
        <v>5.702148856388E-2</v>
      </c>
      <c r="E1445" s="204">
        <f t="shared" si="22"/>
        <v>-2.8643270898425759</v>
      </c>
    </row>
    <row r="1446" spans="2:5" x14ac:dyDescent="0.2">
      <c r="B1446" s="283" t="s">
        <v>1009</v>
      </c>
      <c r="C1446" s="199">
        <v>0.38421911970222999</v>
      </c>
      <c r="D1446" s="199">
        <v>0.38421911970222999</v>
      </c>
      <c r="E1446" s="204">
        <f t="shared" si="22"/>
        <v>-0.95654226491394823</v>
      </c>
    </row>
    <row r="1447" spans="2:5" x14ac:dyDescent="0.2">
      <c r="B1447" s="283" t="s">
        <v>1010</v>
      </c>
      <c r="C1447" s="199">
        <v>0.89963885929348997</v>
      </c>
      <c r="D1447" s="199">
        <v>0.89963885929348997</v>
      </c>
      <c r="E1447" s="204">
        <f t="shared" si="22"/>
        <v>-0.10576186363883125</v>
      </c>
    </row>
    <row r="1448" spans="2:5" x14ac:dyDescent="0.2">
      <c r="B1448" s="283" t="s">
        <v>1011</v>
      </c>
      <c r="C1448" s="199">
        <v>0.82018928754272002</v>
      </c>
      <c r="D1448" s="199">
        <v>0.82018928754272002</v>
      </c>
      <c r="E1448" s="204">
        <f t="shared" si="22"/>
        <v>-0.19822012689620591</v>
      </c>
    </row>
    <row r="1449" spans="2:5" x14ac:dyDescent="0.2">
      <c r="B1449" s="283" t="s">
        <v>1012</v>
      </c>
      <c r="C1449" s="199">
        <v>2.153976006974E-2</v>
      </c>
      <c r="D1449" s="199">
        <v>2.153976006974E-2</v>
      </c>
      <c r="E1449" s="204">
        <f t="shared" si="22"/>
        <v>-3.8378547461395156</v>
      </c>
    </row>
    <row r="1450" spans="2:5" x14ac:dyDescent="0.2">
      <c r="B1450" s="283" t="s">
        <v>1013</v>
      </c>
      <c r="C1450" s="199">
        <v>0.14218427861798</v>
      </c>
      <c r="D1450" s="199">
        <v>0.14218427861798</v>
      </c>
      <c r="E1450" s="204">
        <f t="shared" si="22"/>
        <v>-1.9506313259670629</v>
      </c>
    </row>
    <row r="1451" spans="2:5" x14ac:dyDescent="0.2">
      <c r="B1451" s="283" t="s">
        <v>1014</v>
      </c>
      <c r="C1451" s="199">
        <v>4.2465165834149998E-2</v>
      </c>
      <c r="D1451" s="199">
        <v>4.2465165834149998E-2</v>
      </c>
      <c r="E1451" s="204">
        <f t="shared" si="22"/>
        <v>-3.1590711665617461</v>
      </c>
    </row>
    <row r="1452" spans="2:5" x14ac:dyDescent="0.2">
      <c r="B1452" s="283" t="s">
        <v>1015</v>
      </c>
      <c r="C1452" s="199">
        <v>0.64236692449253996</v>
      </c>
      <c r="D1452" s="199">
        <v>0.64236692449253996</v>
      </c>
      <c r="E1452" s="204">
        <f t="shared" si="22"/>
        <v>-0.44259560507775336</v>
      </c>
    </row>
    <row r="1453" spans="2:5" x14ac:dyDescent="0.2">
      <c r="B1453" s="283" t="s">
        <v>1016</v>
      </c>
      <c r="C1453" s="199">
        <v>9.6434254403560002E-2</v>
      </c>
      <c r="D1453" s="199">
        <v>9.6434254403560002E-2</v>
      </c>
      <c r="E1453" s="204">
        <f t="shared" si="22"/>
        <v>-2.3388938043460561</v>
      </c>
    </row>
    <row r="1454" spans="2:5" x14ac:dyDescent="0.2">
      <c r="B1454" s="283" t="s">
        <v>1017</v>
      </c>
      <c r="C1454" s="199">
        <v>3.5672676453900001E-2</v>
      </c>
      <c r="D1454" s="199">
        <v>3.5672676453900001E-2</v>
      </c>
      <c r="E1454" s="204">
        <f t="shared" si="22"/>
        <v>-3.3333702486751768</v>
      </c>
    </row>
    <row r="1455" spans="2:5" x14ac:dyDescent="0.2">
      <c r="B1455" s="283" t="s">
        <v>1018</v>
      </c>
      <c r="C1455" s="199">
        <v>0.62660541572691997</v>
      </c>
      <c r="D1455" s="199">
        <v>0.62660541572691997</v>
      </c>
      <c r="E1455" s="204">
        <f t="shared" si="22"/>
        <v>-0.46743825746449902</v>
      </c>
    </row>
    <row r="1456" spans="2:5" x14ac:dyDescent="0.2">
      <c r="B1456" s="283" t="s">
        <v>1019</v>
      </c>
      <c r="C1456" s="199">
        <v>0.23506247319118001</v>
      </c>
      <c r="D1456" s="199">
        <v>0.23506247319118001</v>
      </c>
      <c r="E1456" s="204">
        <f t="shared" si="22"/>
        <v>-1.447903956801341</v>
      </c>
    </row>
    <row r="1457" spans="2:5" x14ac:dyDescent="0.2">
      <c r="B1457" s="283" t="s">
        <v>1020</v>
      </c>
      <c r="C1457" s="199">
        <v>7.9044153256490002E-2</v>
      </c>
      <c r="D1457" s="199">
        <v>7.9044153256490002E-2</v>
      </c>
      <c r="E1457" s="204">
        <f t="shared" si="22"/>
        <v>-2.5377486806617711</v>
      </c>
    </row>
    <row r="1458" spans="2:5" x14ac:dyDescent="0.2">
      <c r="B1458" s="283" t="s">
        <v>1021</v>
      </c>
      <c r="C1458" s="199">
        <v>0.62123673395968004</v>
      </c>
      <c r="D1458" s="199">
        <v>0.62123673395968004</v>
      </c>
      <c r="E1458" s="204">
        <f t="shared" si="22"/>
        <v>-0.47604305558652926</v>
      </c>
    </row>
    <row r="1459" spans="2:5" x14ac:dyDescent="0.2">
      <c r="B1459" s="283" t="s">
        <v>1022</v>
      </c>
      <c r="C1459" s="199">
        <v>0.55112562438599</v>
      </c>
      <c r="D1459" s="199">
        <v>0.55112562438599</v>
      </c>
      <c r="E1459" s="204">
        <f t="shared" si="22"/>
        <v>-0.59579250237477921</v>
      </c>
    </row>
    <row r="1460" spans="2:5" x14ac:dyDescent="0.2">
      <c r="B1460" s="283" t="s">
        <v>1023</v>
      </c>
      <c r="C1460" s="199">
        <v>0.15790981168102999</v>
      </c>
      <c r="D1460" s="199">
        <v>0.15790981168102999</v>
      </c>
      <c r="E1460" s="204">
        <f t="shared" si="22"/>
        <v>-1.8457312210758245</v>
      </c>
    </row>
    <row r="1461" spans="2:5" x14ac:dyDescent="0.2">
      <c r="B1461" s="283" t="s">
        <v>1024</v>
      </c>
      <c r="C1461" s="199">
        <v>1.2980310221249999E-2</v>
      </c>
      <c r="D1461" s="199">
        <v>1.2980310221249999E-2</v>
      </c>
      <c r="E1461" s="204">
        <f t="shared" si="22"/>
        <v>-4.3443216680495738</v>
      </c>
    </row>
    <row r="1462" spans="2:5" x14ac:dyDescent="0.2">
      <c r="B1462" s="283" t="s">
        <v>1025</v>
      </c>
      <c r="C1462" s="199">
        <v>0.18370023937679</v>
      </c>
      <c r="D1462" s="199">
        <v>0.18370023937679</v>
      </c>
      <c r="E1462" s="204">
        <f t="shared" si="22"/>
        <v>-1.694449983676495</v>
      </c>
    </row>
    <row r="1463" spans="2:5" x14ac:dyDescent="0.2">
      <c r="B1463" s="283" t="s">
        <v>1026</v>
      </c>
      <c r="C1463" s="199">
        <v>1.41286823207095</v>
      </c>
      <c r="D1463" s="199">
        <v>1.41286823207095</v>
      </c>
      <c r="E1463" s="204">
        <f t="shared" si="22"/>
        <v>0.34562184533482038</v>
      </c>
    </row>
    <row r="1464" spans="2:5" x14ac:dyDescent="0.2">
      <c r="B1464" s="283" t="s">
        <v>1027</v>
      </c>
      <c r="C1464" s="199">
        <v>0.15403273788933</v>
      </c>
      <c r="D1464" s="199">
        <v>0.15403273788933</v>
      </c>
      <c r="E1464" s="204">
        <f t="shared" si="22"/>
        <v>-1.8705901154642721</v>
      </c>
    </row>
    <row r="1465" spans="2:5" x14ac:dyDescent="0.2">
      <c r="B1465" s="283" t="s">
        <v>1028</v>
      </c>
      <c r="C1465" s="199">
        <v>1.9211938398527699</v>
      </c>
      <c r="D1465" s="199">
        <v>1.9211938398527699</v>
      </c>
      <c r="E1465" s="204">
        <f t="shared" si="22"/>
        <v>0.65294678439737985</v>
      </c>
    </row>
    <row r="1466" spans="2:5" x14ac:dyDescent="0.2">
      <c r="B1466" s="283" t="s">
        <v>1029</v>
      </c>
      <c r="C1466" s="199">
        <v>1.7209724509139199</v>
      </c>
      <c r="D1466" s="199">
        <v>1.7209724509139199</v>
      </c>
      <c r="E1466" s="204">
        <f t="shared" si="22"/>
        <v>0.54288950949751402</v>
      </c>
    </row>
    <row r="1467" spans="2:5" x14ac:dyDescent="0.2">
      <c r="B1467" s="283" t="s">
        <v>1030</v>
      </c>
      <c r="C1467" s="199">
        <v>0.29516126800515002</v>
      </c>
      <c r="D1467" s="199">
        <v>0.29516126800515002</v>
      </c>
      <c r="E1467" s="204">
        <f t="shared" si="22"/>
        <v>-1.2202334008086864</v>
      </c>
    </row>
    <row r="1468" spans="2:5" x14ac:dyDescent="0.2">
      <c r="B1468" s="283" t="s">
        <v>1031</v>
      </c>
      <c r="C1468" s="199">
        <v>8.3859362676589999E-2</v>
      </c>
      <c r="D1468" s="199">
        <v>8.3859362676589999E-2</v>
      </c>
      <c r="E1468" s="204">
        <f t="shared" si="22"/>
        <v>-2.4786141371182682</v>
      </c>
    </row>
    <row r="1469" spans="2:5" x14ac:dyDescent="0.2">
      <c r="B1469" s="283" t="s">
        <v>1032</v>
      </c>
      <c r="C1469" s="199">
        <v>1.9817077389270001E-2</v>
      </c>
      <c r="D1469" s="199">
        <v>1.9817077389270001E-2</v>
      </c>
      <c r="E1469" s="204">
        <f t="shared" si="22"/>
        <v>-3.9212112186086427</v>
      </c>
    </row>
    <row r="1470" spans="2:5" x14ac:dyDescent="0.2">
      <c r="B1470" s="283" t="s">
        <v>1033</v>
      </c>
      <c r="C1470" s="199">
        <v>0.82080779289064998</v>
      </c>
      <c r="D1470" s="199">
        <v>0.82080779289064998</v>
      </c>
      <c r="E1470" s="204">
        <f t="shared" si="22"/>
        <v>-0.19746631034821441</v>
      </c>
    </row>
    <row r="1471" spans="2:5" x14ac:dyDescent="0.2">
      <c r="B1471" s="283" t="s">
        <v>1034</v>
      </c>
      <c r="C1471" s="199">
        <v>1.1410302887742001</v>
      </c>
      <c r="D1471" s="199">
        <v>1.1410302887742001</v>
      </c>
      <c r="E1471" s="204">
        <f t="shared" si="22"/>
        <v>0.13193161634197814</v>
      </c>
    </row>
    <row r="1472" spans="2:5" x14ac:dyDescent="0.2">
      <c r="B1472" s="283" t="s">
        <v>1035</v>
      </c>
      <c r="C1472" s="199">
        <v>1.0071854547467201</v>
      </c>
      <c r="D1472" s="199">
        <v>1.0071854547467201</v>
      </c>
      <c r="E1472" s="204">
        <f t="shared" si="22"/>
        <v>7.1597623676320447E-3</v>
      </c>
    </row>
    <row r="1473" spans="2:5" x14ac:dyDescent="0.2">
      <c r="B1473" s="283" t="s">
        <v>1036</v>
      </c>
      <c r="C1473" s="199">
        <v>4.8136846037829804</v>
      </c>
      <c r="D1473" s="199">
        <v>4.8136846037829804</v>
      </c>
      <c r="E1473" s="204">
        <f t="shared" si="22"/>
        <v>1.5714628207590331</v>
      </c>
    </row>
    <row r="1474" spans="2:5" x14ac:dyDescent="0.2">
      <c r="B1474" s="283" t="s">
        <v>1037</v>
      </c>
      <c r="C1474" s="199">
        <v>0.96451965518673</v>
      </c>
      <c r="D1474" s="199">
        <v>0.96451965518673</v>
      </c>
      <c r="E1474" s="204">
        <f t="shared" ref="E1474:E1537" si="23">IF(D1474=0,"",LN(D1474))</f>
        <v>-3.6125068215969822E-2</v>
      </c>
    </row>
    <row r="1475" spans="2:5" x14ac:dyDescent="0.2">
      <c r="B1475" s="283" t="s">
        <v>1038</v>
      </c>
      <c r="C1475" s="199">
        <v>4.3448962931190001E-2</v>
      </c>
      <c r="D1475" s="199">
        <v>4.3448962931190001E-2</v>
      </c>
      <c r="E1475" s="204">
        <f t="shared" si="23"/>
        <v>-3.1361682956524763</v>
      </c>
    </row>
    <row r="1476" spans="2:5" x14ac:dyDescent="0.2">
      <c r="B1476" s="283" t="s">
        <v>1039</v>
      </c>
      <c r="C1476" s="199">
        <v>4.8729089122880001E-2</v>
      </c>
      <c r="D1476" s="199">
        <v>4.8729089122880001E-2</v>
      </c>
      <c r="E1476" s="204">
        <f t="shared" si="23"/>
        <v>-3.0214791146289448</v>
      </c>
    </row>
    <row r="1477" spans="2:5" x14ac:dyDescent="0.2">
      <c r="B1477" s="283" t="s">
        <v>1040</v>
      </c>
      <c r="C1477" s="199">
        <v>0.68180874763044996</v>
      </c>
      <c r="D1477" s="199">
        <v>0.68180874763044996</v>
      </c>
      <c r="E1477" s="204">
        <f t="shared" si="23"/>
        <v>-0.38300608916050871</v>
      </c>
    </row>
    <row r="1478" spans="2:5" x14ac:dyDescent="0.2">
      <c r="B1478" s="283" t="s">
        <v>1041</v>
      </c>
      <c r="C1478" s="199">
        <v>5.3688201353239998E-2</v>
      </c>
      <c r="D1478" s="199">
        <v>5.3688201353239998E-2</v>
      </c>
      <c r="E1478" s="204">
        <f t="shared" si="23"/>
        <v>-2.9245620157003605</v>
      </c>
    </row>
    <row r="1479" spans="2:5" x14ac:dyDescent="0.2">
      <c r="B1479" s="283" t="s">
        <v>1042</v>
      </c>
      <c r="C1479" s="199">
        <v>1.02770405833598</v>
      </c>
      <c r="D1479" s="199">
        <v>1.02770405833598</v>
      </c>
      <c r="E1479" s="204">
        <f t="shared" si="23"/>
        <v>2.7327244591156517E-2</v>
      </c>
    </row>
    <row r="1480" spans="2:5" x14ac:dyDescent="0.2">
      <c r="B1480" s="283" t="s">
        <v>1043</v>
      </c>
      <c r="C1480" s="199">
        <v>0.60770258000493005</v>
      </c>
      <c r="D1480" s="199">
        <v>0.60770258000493005</v>
      </c>
      <c r="E1480" s="204">
        <f t="shared" si="23"/>
        <v>-0.49806969432584752</v>
      </c>
    </row>
    <row r="1481" spans="2:5" x14ac:dyDescent="0.2">
      <c r="B1481" s="283" t="s">
        <v>1044</v>
      </c>
      <c r="C1481" s="199">
        <v>0.59602973546544002</v>
      </c>
      <c r="D1481" s="199">
        <v>0.59602973546544002</v>
      </c>
      <c r="E1481" s="204">
        <f t="shared" si="23"/>
        <v>-0.5174647214408008</v>
      </c>
    </row>
    <row r="1482" spans="2:5" x14ac:dyDescent="0.2">
      <c r="B1482" s="283" t="s">
        <v>1045</v>
      </c>
      <c r="C1482" s="199">
        <v>0.29267598769961001</v>
      </c>
      <c r="D1482" s="199">
        <v>0.29267598769961001</v>
      </c>
      <c r="E1482" s="204">
        <f t="shared" si="23"/>
        <v>-1.2286891258903621</v>
      </c>
    </row>
    <row r="1483" spans="2:5" x14ac:dyDescent="0.2">
      <c r="B1483" s="283" t="s">
        <v>1046</v>
      </c>
      <c r="C1483" s="199">
        <v>0.11750300499176</v>
      </c>
      <c r="D1483" s="199">
        <v>0.11750300499176</v>
      </c>
      <c r="E1483" s="204">
        <f t="shared" si="23"/>
        <v>-2.1412913713269854</v>
      </c>
    </row>
    <row r="1484" spans="2:5" x14ac:dyDescent="0.2">
      <c r="B1484" s="283" t="s">
        <v>1047</v>
      </c>
      <c r="C1484" s="199">
        <v>4.0840662609189997E-2</v>
      </c>
      <c r="D1484" s="199">
        <v>4.0840662609189997E-2</v>
      </c>
      <c r="E1484" s="204">
        <f t="shared" si="23"/>
        <v>-3.1980770613023521</v>
      </c>
    </row>
    <row r="1485" spans="2:5" x14ac:dyDescent="0.2">
      <c r="B1485" s="283" t="s">
        <v>1048</v>
      </c>
      <c r="C1485" s="199">
        <v>0.78329347096627</v>
      </c>
      <c r="D1485" s="199">
        <v>0.78329347096627</v>
      </c>
      <c r="E1485" s="204">
        <f t="shared" si="23"/>
        <v>-0.24424784993505277</v>
      </c>
    </row>
    <row r="1486" spans="2:5" x14ac:dyDescent="0.2">
      <c r="B1486" s="283" t="s">
        <v>1049</v>
      </c>
      <c r="C1486" s="199">
        <v>0.20458174462403</v>
      </c>
      <c r="D1486" s="199">
        <v>0.20458174462403</v>
      </c>
      <c r="E1486" s="204">
        <f t="shared" si="23"/>
        <v>-1.5867876541568582</v>
      </c>
    </row>
    <row r="1487" spans="2:5" x14ac:dyDescent="0.2">
      <c r="B1487" s="283" t="s">
        <v>1050</v>
      </c>
      <c r="C1487" s="199">
        <v>0.28872832015855998</v>
      </c>
      <c r="D1487" s="199">
        <v>0.28872832015855998</v>
      </c>
      <c r="E1487" s="204">
        <f t="shared" si="23"/>
        <v>-1.2422691016668626</v>
      </c>
    </row>
    <row r="1488" spans="2:5" x14ac:dyDescent="0.2">
      <c r="B1488" s="283" t="s">
        <v>1051</v>
      </c>
      <c r="C1488" s="199">
        <v>7.2696978400810006E-2</v>
      </c>
      <c r="D1488" s="199">
        <v>7.2696978400810006E-2</v>
      </c>
      <c r="E1488" s="204">
        <f t="shared" si="23"/>
        <v>-2.6214554578812392</v>
      </c>
    </row>
    <row r="1489" spans="2:5" x14ac:dyDescent="0.2">
      <c r="B1489" s="283" t="s">
        <v>1052</v>
      </c>
      <c r="C1489" s="199">
        <v>6.4964995079030002E-2</v>
      </c>
      <c r="D1489" s="199">
        <v>6.4964995079030002E-2</v>
      </c>
      <c r="E1489" s="204">
        <f t="shared" si="23"/>
        <v>-2.7339066913954584</v>
      </c>
    </row>
    <row r="1490" spans="2:5" x14ac:dyDescent="0.2">
      <c r="B1490" s="283" t="s">
        <v>1053</v>
      </c>
      <c r="C1490" s="199">
        <v>1.02931211212465</v>
      </c>
      <c r="D1490" s="199">
        <v>1.02931211212465</v>
      </c>
      <c r="E1490" s="204">
        <f t="shared" si="23"/>
        <v>2.889072682268486E-2</v>
      </c>
    </row>
    <row r="1491" spans="2:5" x14ac:dyDescent="0.2">
      <c r="B1491" s="283" t="s">
        <v>1054</v>
      </c>
      <c r="C1491" s="199">
        <v>0.16068504283219001</v>
      </c>
      <c r="D1491" s="199">
        <v>0.16068504283219001</v>
      </c>
      <c r="E1491" s="204">
        <f t="shared" si="23"/>
        <v>-1.8283090856656963</v>
      </c>
    </row>
    <row r="1492" spans="2:5" x14ac:dyDescent="0.2">
      <c r="B1492" s="283" t="s">
        <v>1055</v>
      </c>
      <c r="C1492" s="199">
        <v>9.1751961242069996E-2</v>
      </c>
      <c r="D1492" s="199">
        <v>9.1751961242069996E-2</v>
      </c>
      <c r="E1492" s="204">
        <f t="shared" si="23"/>
        <v>-2.3886664163405515</v>
      </c>
    </row>
    <row r="1493" spans="2:5" x14ac:dyDescent="0.2">
      <c r="B1493" s="283" t="s">
        <v>1056</v>
      </c>
      <c r="C1493" s="199">
        <v>0.11680467621639</v>
      </c>
      <c r="D1493" s="199">
        <v>0.11680467621639</v>
      </c>
      <c r="E1493" s="204">
        <f t="shared" si="23"/>
        <v>-2.1472521732902043</v>
      </c>
    </row>
    <row r="1494" spans="2:5" x14ac:dyDescent="0.2">
      <c r="B1494" s="283" t="s">
        <v>1057</v>
      </c>
      <c r="C1494" s="199">
        <v>2.3862969653329999E-2</v>
      </c>
      <c r="D1494" s="199">
        <v>2.3862969653329999E-2</v>
      </c>
      <c r="E1494" s="204">
        <f t="shared" si="23"/>
        <v>-3.7354274084757595</v>
      </c>
    </row>
    <row r="1495" spans="2:5" x14ac:dyDescent="0.2">
      <c r="B1495" s="283" t="s">
        <v>1058</v>
      </c>
      <c r="C1495" s="199">
        <v>0.70343624040479003</v>
      </c>
      <c r="D1495" s="199">
        <v>0.70343624040479003</v>
      </c>
      <c r="E1495" s="204">
        <f t="shared" si="23"/>
        <v>-0.35177803851115264</v>
      </c>
    </row>
    <row r="1496" spans="2:5" x14ac:dyDescent="0.2">
      <c r="B1496" s="283" t="s">
        <v>1059</v>
      </c>
      <c r="C1496" s="199">
        <v>0.19546263260419999</v>
      </c>
      <c r="D1496" s="199">
        <v>0.19546263260419999</v>
      </c>
      <c r="E1496" s="204">
        <f t="shared" si="23"/>
        <v>-1.6323860554002554</v>
      </c>
    </row>
    <row r="1497" spans="2:5" x14ac:dyDescent="0.2">
      <c r="B1497" s="283" t="s">
        <v>1060</v>
      </c>
      <c r="C1497" s="199">
        <v>1.0067015059671001</v>
      </c>
      <c r="D1497" s="199">
        <v>1.0067015059671001</v>
      </c>
      <c r="E1497" s="204">
        <f t="shared" si="23"/>
        <v>6.6791506963950762E-3</v>
      </c>
    </row>
    <row r="1498" spans="2:5" x14ac:dyDescent="0.2">
      <c r="B1498" s="283" t="s">
        <v>1061</v>
      </c>
      <c r="C1498" s="199">
        <v>0.13622175545969001</v>
      </c>
      <c r="D1498" s="199">
        <v>0.13622175545969001</v>
      </c>
      <c r="E1498" s="204">
        <f t="shared" si="23"/>
        <v>-1.9934711663066915</v>
      </c>
    </row>
    <row r="1499" spans="2:5" x14ac:dyDescent="0.2">
      <c r="B1499" s="283" t="s">
        <v>1062</v>
      </c>
      <c r="C1499" s="199">
        <v>0.43998660515565002</v>
      </c>
      <c r="D1499" s="199">
        <v>0.43998660515565002</v>
      </c>
      <c r="E1499" s="204">
        <f t="shared" si="23"/>
        <v>-0.82101099536129063</v>
      </c>
    </row>
    <row r="1500" spans="2:5" x14ac:dyDescent="0.2">
      <c r="B1500" s="283" t="s">
        <v>1063</v>
      </c>
      <c r="C1500" s="199">
        <v>0.20437210986495</v>
      </c>
      <c r="D1500" s="199">
        <v>0.20437210986495</v>
      </c>
      <c r="E1500" s="204">
        <f t="shared" si="23"/>
        <v>-1.5878128787641868</v>
      </c>
    </row>
    <row r="1501" spans="2:5" x14ac:dyDescent="0.2">
      <c r="B1501" s="283" t="s">
        <v>1064</v>
      </c>
      <c r="C1501" s="199">
        <v>1.66904933359288</v>
      </c>
      <c r="D1501" s="199">
        <v>1.66904933359288</v>
      </c>
      <c r="E1501" s="204">
        <f t="shared" si="23"/>
        <v>0.51225420301629121</v>
      </c>
    </row>
    <row r="1502" spans="2:5" x14ac:dyDescent="0.2">
      <c r="B1502" s="283" t="s">
        <v>1065</v>
      </c>
      <c r="C1502" s="199">
        <v>0.32111280664188002</v>
      </c>
      <c r="D1502" s="199">
        <v>0.32111280664188002</v>
      </c>
      <c r="E1502" s="204">
        <f t="shared" si="23"/>
        <v>-1.1359627950261924</v>
      </c>
    </row>
    <row r="1503" spans="2:5" x14ac:dyDescent="0.2">
      <c r="B1503" s="283" t="s">
        <v>1066</v>
      </c>
      <c r="C1503" s="199">
        <v>0.17522607202995999</v>
      </c>
      <c r="D1503" s="199">
        <v>0.17522607202995999</v>
      </c>
      <c r="E1503" s="204">
        <f t="shared" si="23"/>
        <v>-1.741678298595003</v>
      </c>
    </row>
    <row r="1504" spans="2:5" x14ac:dyDescent="0.2">
      <c r="B1504" s="283" t="s">
        <v>1067</v>
      </c>
      <c r="C1504" s="199">
        <v>0.21534254183507001</v>
      </c>
      <c r="D1504" s="199">
        <v>0.21534254183507001</v>
      </c>
      <c r="E1504" s="204">
        <f t="shared" si="23"/>
        <v>-1.5355253008420424</v>
      </c>
    </row>
    <row r="1505" spans="2:5" x14ac:dyDescent="0.2">
      <c r="B1505" s="283" t="s">
        <v>1068</v>
      </c>
      <c r="C1505" s="199">
        <v>4.2633448178699997E-2</v>
      </c>
      <c r="D1505" s="199">
        <v>4.2633448178699997E-2</v>
      </c>
      <c r="E1505" s="204">
        <f t="shared" si="23"/>
        <v>-3.1551161652762714</v>
      </c>
    </row>
    <row r="1506" spans="2:5" x14ac:dyDescent="0.2">
      <c r="B1506" s="283" t="s">
        <v>1069</v>
      </c>
      <c r="C1506" s="199">
        <v>0.62510907133162996</v>
      </c>
      <c r="D1506" s="199">
        <v>0.62510907133162996</v>
      </c>
      <c r="E1506" s="204">
        <f t="shared" si="23"/>
        <v>-0.46982913034094714</v>
      </c>
    </row>
    <row r="1507" spans="2:5" x14ac:dyDescent="0.2">
      <c r="B1507" s="283" t="s">
        <v>1070</v>
      </c>
      <c r="C1507" s="199">
        <v>0.28950968607874999</v>
      </c>
      <c r="D1507" s="199">
        <v>0.28950968607874999</v>
      </c>
      <c r="E1507" s="204">
        <f t="shared" si="23"/>
        <v>-1.2395665245711065</v>
      </c>
    </row>
    <row r="1508" spans="2:5" x14ac:dyDescent="0.2">
      <c r="B1508" s="283" t="s">
        <v>1071</v>
      </c>
      <c r="C1508" s="199">
        <v>0.48977077664232999</v>
      </c>
      <c r="D1508" s="199">
        <v>0.48977077664232999</v>
      </c>
      <c r="E1508" s="204">
        <f t="shared" si="23"/>
        <v>-0.71381780010207263</v>
      </c>
    </row>
    <row r="1509" spans="2:5" x14ac:dyDescent="0.2">
      <c r="B1509" s="283" t="s">
        <v>1072</v>
      </c>
      <c r="C1509" s="199">
        <v>1.14735553919013</v>
      </c>
      <c r="D1509" s="199">
        <v>1.14735553919013</v>
      </c>
      <c r="E1509" s="204">
        <f t="shared" si="23"/>
        <v>0.13745976325422155</v>
      </c>
    </row>
    <row r="1510" spans="2:5" x14ac:dyDescent="0.2">
      <c r="B1510" s="283" t="s">
        <v>1073</v>
      </c>
      <c r="C1510" s="199">
        <v>5.1719889846459997E-2</v>
      </c>
      <c r="D1510" s="199">
        <v>5.1719889846459997E-2</v>
      </c>
      <c r="E1510" s="204">
        <f t="shared" si="23"/>
        <v>-2.9619128548862395</v>
      </c>
    </row>
    <row r="1511" spans="2:5" x14ac:dyDescent="0.2">
      <c r="B1511" s="283" t="s">
        <v>1074</v>
      </c>
      <c r="C1511" s="199">
        <v>6.0994186038599997E-2</v>
      </c>
      <c r="D1511" s="199">
        <v>6.0994186038599997E-2</v>
      </c>
      <c r="E1511" s="204">
        <f t="shared" si="23"/>
        <v>-2.796976730193816</v>
      </c>
    </row>
    <row r="1512" spans="2:5" x14ac:dyDescent="0.2">
      <c r="B1512" s="283" t="s">
        <v>1075</v>
      </c>
      <c r="C1512" s="199">
        <v>0.12084627101963</v>
      </c>
      <c r="D1512" s="199">
        <v>0.12084627101963</v>
      </c>
      <c r="E1512" s="204">
        <f t="shared" si="23"/>
        <v>-2.1132360285798724</v>
      </c>
    </row>
    <row r="1513" spans="2:5" x14ac:dyDescent="0.2">
      <c r="B1513" s="283" t="s">
        <v>1076</v>
      </c>
      <c r="C1513" s="199">
        <v>6.207366892137E-2</v>
      </c>
      <c r="D1513" s="199">
        <v>6.207366892137E-2</v>
      </c>
      <c r="E1513" s="204">
        <f t="shared" si="23"/>
        <v>-2.7794333908887752</v>
      </c>
    </row>
    <row r="1514" spans="2:5" x14ac:dyDescent="0.2">
      <c r="B1514" s="283" t="s">
        <v>1077</v>
      </c>
      <c r="C1514" s="199">
        <v>0.30638392291974997</v>
      </c>
      <c r="D1514" s="199">
        <v>0.30638392291974997</v>
      </c>
      <c r="E1514" s="204">
        <f t="shared" si="23"/>
        <v>-1.1829163133808904</v>
      </c>
    </row>
    <row r="1515" spans="2:5" x14ac:dyDescent="0.2">
      <c r="B1515" s="283" t="s">
        <v>1078</v>
      </c>
      <c r="C1515" s="199">
        <v>2.7080672628098399</v>
      </c>
      <c r="D1515" s="199">
        <v>2.7080672628098399</v>
      </c>
      <c r="E1515" s="204">
        <f t="shared" si="23"/>
        <v>0.99623519329762755</v>
      </c>
    </row>
    <row r="1516" spans="2:5" x14ac:dyDescent="0.2">
      <c r="B1516" s="283" t="s">
        <v>1079</v>
      </c>
      <c r="C1516" s="199">
        <v>0.13842836548866999</v>
      </c>
      <c r="D1516" s="199">
        <v>0.13842836548866999</v>
      </c>
      <c r="E1516" s="204">
        <f t="shared" si="23"/>
        <v>-1.9774023038457371</v>
      </c>
    </row>
    <row r="1517" spans="2:5" x14ac:dyDescent="0.2">
      <c r="B1517" s="283" t="s">
        <v>1080</v>
      </c>
      <c r="C1517" s="199">
        <v>3.1031389402010001E-2</v>
      </c>
      <c r="D1517" s="199">
        <v>3.1031389402010001E-2</v>
      </c>
      <c r="E1517" s="204">
        <f t="shared" si="23"/>
        <v>-3.4727560254362877</v>
      </c>
    </row>
    <row r="1518" spans="2:5" x14ac:dyDescent="0.2">
      <c r="B1518" s="283" t="s">
        <v>1081</v>
      </c>
      <c r="C1518" s="199">
        <v>9.7493775617299994E-2</v>
      </c>
      <c r="D1518" s="199">
        <v>9.7493775617299994E-2</v>
      </c>
      <c r="E1518" s="204">
        <f t="shared" si="23"/>
        <v>-2.3279667428387478</v>
      </c>
    </row>
    <row r="1519" spans="2:5" x14ac:dyDescent="0.2">
      <c r="B1519" s="283" t="s">
        <v>1082</v>
      </c>
      <c r="C1519" s="199">
        <v>0.13333179056670999</v>
      </c>
      <c r="D1519" s="199">
        <v>0.13333179056670999</v>
      </c>
      <c r="E1519" s="204">
        <f t="shared" si="23"/>
        <v>-2.0149145913588815</v>
      </c>
    </row>
    <row r="1520" spans="2:5" x14ac:dyDescent="0.2">
      <c r="B1520" s="283" t="s">
        <v>1083</v>
      </c>
      <c r="C1520" s="199">
        <v>4.3033251612077699</v>
      </c>
      <c r="D1520" s="199">
        <v>4.3033251612077699</v>
      </c>
      <c r="E1520" s="204">
        <f t="shared" si="23"/>
        <v>1.4593880171664315</v>
      </c>
    </row>
    <row r="1521" spans="2:5" x14ac:dyDescent="0.2">
      <c r="B1521" s="283" t="s">
        <v>1084</v>
      </c>
      <c r="C1521" s="199">
        <v>3.18442822119462</v>
      </c>
      <c r="D1521" s="199">
        <v>3.18442822119462</v>
      </c>
      <c r="E1521" s="204">
        <f t="shared" si="23"/>
        <v>1.1582727505201795</v>
      </c>
    </row>
    <row r="1522" spans="2:5" x14ac:dyDescent="0.2">
      <c r="B1522" s="283" t="s">
        <v>1085</v>
      </c>
      <c r="C1522" s="199">
        <v>0.11408759193640999</v>
      </c>
      <c r="D1522" s="199">
        <v>0.11408759193640999</v>
      </c>
      <c r="E1522" s="204">
        <f t="shared" si="23"/>
        <v>-2.1707887752982478</v>
      </c>
    </row>
    <row r="1523" spans="2:5" x14ac:dyDescent="0.2">
      <c r="B1523" s="283" t="s">
        <v>1086</v>
      </c>
      <c r="C1523" s="199">
        <v>0.15132634823055999</v>
      </c>
      <c r="D1523" s="199">
        <v>0.15132634823055999</v>
      </c>
      <c r="E1523" s="204">
        <f t="shared" si="23"/>
        <v>-1.8883165277409533</v>
      </c>
    </row>
    <row r="1524" spans="2:5" x14ac:dyDescent="0.2">
      <c r="B1524" s="283" t="s">
        <v>1087</v>
      </c>
      <c r="C1524" s="199">
        <v>0.2073968399602</v>
      </c>
      <c r="D1524" s="199">
        <v>0.2073968399602</v>
      </c>
      <c r="E1524" s="204">
        <f t="shared" si="23"/>
        <v>-1.5731212197531235</v>
      </c>
    </row>
    <row r="1525" spans="2:5" x14ac:dyDescent="0.2">
      <c r="B1525" s="283" t="s">
        <v>1088</v>
      </c>
      <c r="C1525" s="199">
        <v>0.16781126337613</v>
      </c>
      <c r="D1525" s="199">
        <v>0.16781126337613</v>
      </c>
      <c r="E1525" s="204">
        <f t="shared" si="23"/>
        <v>-1.7849153633868946</v>
      </c>
    </row>
    <row r="1526" spans="2:5" x14ac:dyDescent="0.2">
      <c r="B1526" s="283" t="s">
        <v>1089</v>
      </c>
      <c r="C1526" s="199">
        <v>0.81129060142034004</v>
      </c>
      <c r="D1526" s="199">
        <v>0.81129060142034004</v>
      </c>
      <c r="E1526" s="204">
        <f t="shared" si="23"/>
        <v>-0.20912896424042962</v>
      </c>
    </row>
    <row r="1527" spans="2:5" x14ac:dyDescent="0.2">
      <c r="B1527" s="283" t="s">
        <v>1090</v>
      </c>
      <c r="C1527" s="199">
        <v>9.8498388943260004E-2</v>
      </c>
      <c r="D1527" s="199">
        <v>9.8498388943260004E-2</v>
      </c>
      <c r="E1527" s="204">
        <f t="shared" si="23"/>
        <v>-2.317715086843843</v>
      </c>
    </row>
    <row r="1528" spans="2:5" x14ac:dyDescent="0.2">
      <c r="B1528" s="283" t="s">
        <v>1091</v>
      </c>
      <c r="C1528" s="199">
        <v>0.38832388842530002</v>
      </c>
      <c r="D1528" s="199">
        <v>0.38832388842530002</v>
      </c>
      <c r="E1528" s="204">
        <f t="shared" si="23"/>
        <v>-0.94591552359780984</v>
      </c>
    </row>
    <row r="1529" spans="2:5" x14ac:dyDescent="0.2">
      <c r="B1529" s="283" t="s">
        <v>1092</v>
      </c>
      <c r="C1529" s="199">
        <v>0.12192439263774001</v>
      </c>
      <c r="D1529" s="199">
        <v>0.12192439263774001</v>
      </c>
      <c r="E1529" s="204">
        <f t="shared" si="23"/>
        <v>-2.1043541588399699</v>
      </c>
    </row>
    <row r="1530" spans="2:5" x14ac:dyDescent="0.2">
      <c r="B1530" s="283" t="s">
        <v>1093</v>
      </c>
      <c r="C1530" s="199">
        <v>0.65442935104429001</v>
      </c>
      <c r="D1530" s="199">
        <v>0.65442935104429001</v>
      </c>
      <c r="E1530" s="204">
        <f t="shared" si="23"/>
        <v>-0.423991642859117</v>
      </c>
    </row>
    <row r="1531" spans="2:5" x14ac:dyDescent="0.2">
      <c r="B1531" s="283" t="s">
        <v>1094</v>
      </c>
      <c r="C1531" s="199">
        <v>3.1314532453230001E-2</v>
      </c>
      <c r="D1531" s="199">
        <v>3.1314532453230001E-2</v>
      </c>
      <c r="E1531" s="204">
        <f t="shared" si="23"/>
        <v>-3.4636729935575432</v>
      </c>
    </row>
    <row r="1532" spans="2:5" x14ac:dyDescent="0.2">
      <c r="B1532" s="283" t="s">
        <v>1095</v>
      </c>
      <c r="C1532" s="199">
        <v>0.21411195857399001</v>
      </c>
      <c r="D1532" s="199">
        <v>0.21411195857399001</v>
      </c>
      <c r="E1532" s="204">
        <f t="shared" si="23"/>
        <v>-1.5412562298599757</v>
      </c>
    </row>
    <row r="1533" spans="2:5" x14ac:dyDescent="0.2">
      <c r="B1533" s="283" t="s">
        <v>1096</v>
      </c>
      <c r="C1533" s="199">
        <v>2.738728388222E-2</v>
      </c>
      <c r="D1533" s="199">
        <v>2.738728388222E-2</v>
      </c>
      <c r="E1533" s="204">
        <f t="shared" si="23"/>
        <v>-3.5976764652018649</v>
      </c>
    </row>
    <row r="1534" spans="2:5" x14ac:dyDescent="0.2">
      <c r="B1534" s="283" t="s">
        <v>1097</v>
      </c>
      <c r="C1534" s="199">
        <v>0.17675204972427999</v>
      </c>
      <c r="D1534" s="199">
        <v>0.17675204972427999</v>
      </c>
      <c r="E1534" s="204">
        <f t="shared" si="23"/>
        <v>-1.7330073775299526</v>
      </c>
    </row>
    <row r="1535" spans="2:5" x14ac:dyDescent="0.2">
      <c r="B1535" s="283" t="s">
        <v>1098</v>
      </c>
      <c r="C1535" s="199">
        <v>0.81948133093568998</v>
      </c>
      <c r="D1535" s="199">
        <v>0.81948133093568998</v>
      </c>
      <c r="E1535" s="204">
        <f t="shared" si="23"/>
        <v>-0.19908366210022171</v>
      </c>
    </row>
    <row r="1536" spans="2:5" x14ac:dyDescent="0.2">
      <c r="B1536" s="283" t="s">
        <v>1099</v>
      </c>
      <c r="C1536" s="199">
        <v>2.0832318056767498</v>
      </c>
      <c r="D1536" s="199">
        <v>2.0832318056767498</v>
      </c>
      <c r="E1536" s="204">
        <f t="shared" si="23"/>
        <v>0.7339204406175357</v>
      </c>
    </row>
    <row r="1537" spans="2:5" x14ac:dyDescent="0.2">
      <c r="B1537" s="283" t="s">
        <v>1100</v>
      </c>
      <c r="C1537" s="199">
        <v>1.09082494000226</v>
      </c>
      <c r="D1537" s="199">
        <v>1.09082494000226</v>
      </c>
      <c r="E1537" s="204">
        <f t="shared" si="23"/>
        <v>8.6934235683054056E-2</v>
      </c>
    </row>
    <row r="1538" spans="2:5" x14ac:dyDescent="0.2">
      <c r="B1538" s="283" t="s">
        <v>1101</v>
      </c>
      <c r="C1538" s="199">
        <v>0.23844864833224999</v>
      </c>
      <c r="D1538" s="199">
        <v>0.23844864833224999</v>
      </c>
      <c r="E1538" s="204">
        <f t="shared" ref="E1538:E1601" si="24">IF(D1538=0,"",LN(D1538))</f>
        <v>-1.433601302812368</v>
      </c>
    </row>
    <row r="1539" spans="2:5" x14ac:dyDescent="0.2">
      <c r="B1539" s="283" t="s">
        <v>1102</v>
      </c>
      <c r="C1539" s="199">
        <v>6.3414514620660001E-2</v>
      </c>
      <c r="D1539" s="199">
        <v>6.3414514620660001E-2</v>
      </c>
      <c r="E1539" s="204">
        <f t="shared" si="24"/>
        <v>-2.7580625065067017</v>
      </c>
    </row>
    <row r="1540" spans="2:5" x14ac:dyDescent="0.2">
      <c r="B1540" s="283" t="s">
        <v>1103</v>
      </c>
      <c r="C1540" s="199">
        <v>2.2509532255846998</v>
      </c>
      <c r="D1540" s="199">
        <v>2.2509532255846998</v>
      </c>
      <c r="E1540" s="204">
        <f t="shared" si="24"/>
        <v>0.81135378231496436</v>
      </c>
    </row>
    <row r="1541" spans="2:5" x14ac:dyDescent="0.2">
      <c r="B1541" s="283" t="s">
        <v>1104</v>
      </c>
      <c r="C1541" s="199">
        <v>0.86225498937532996</v>
      </c>
      <c r="D1541" s="199">
        <v>0.86225498937532996</v>
      </c>
      <c r="E1541" s="204">
        <f t="shared" si="24"/>
        <v>-0.14820424072170216</v>
      </c>
    </row>
    <row r="1542" spans="2:5" x14ac:dyDescent="0.2">
      <c r="B1542" s="283" t="s">
        <v>1105</v>
      </c>
      <c r="C1542" s="199">
        <v>2.09755230999808</v>
      </c>
      <c r="D1542" s="199">
        <v>2.09755230999808</v>
      </c>
      <c r="E1542" s="204">
        <f t="shared" si="24"/>
        <v>0.74077109826068099</v>
      </c>
    </row>
    <row r="1543" spans="2:5" x14ac:dyDescent="0.2">
      <c r="B1543" s="283" t="s">
        <v>1106</v>
      </c>
      <c r="C1543" s="199">
        <v>0.17849446850101999</v>
      </c>
      <c r="D1543" s="199">
        <v>0.17849446850101999</v>
      </c>
      <c r="E1543" s="204">
        <f t="shared" si="24"/>
        <v>-1.7231976670324096</v>
      </c>
    </row>
    <row r="1544" spans="2:5" x14ac:dyDescent="0.2">
      <c r="B1544" s="283" t="s">
        <v>1107</v>
      </c>
      <c r="C1544" s="199">
        <v>0.25671409766530001</v>
      </c>
      <c r="D1544" s="199">
        <v>0.25671409766530001</v>
      </c>
      <c r="E1544" s="204">
        <f t="shared" si="24"/>
        <v>-1.3597922737766415</v>
      </c>
    </row>
    <row r="1545" spans="2:5" x14ac:dyDescent="0.2">
      <c r="B1545" s="283" t="s">
        <v>1108</v>
      </c>
      <c r="C1545" s="199">
        <v>0.14637542862821001</v>
      </c>
      <c r="D1545" s="199">
        <v>0.14637542862821001</v>
      </c>
      <c r="E1545" s="204">
        <f t="shared" si="24"/>
        <v>-1.9215805287801742</v>
      </c>
    </row>
    <row r="1546" spans="2:5" x14ac:dyDescent="0.2">
      <c r="B1546" s="283" t="s">
        <v>1109</v>
      </c>
      <c r="C1546" s="199">
        <v>0.10441172266683001</v>
      </c>
      <c r="D1546" s="199">
        <v>0.10441172266683001</v>
      </c>
      <c r="E1546" s="204">
        <f t="shared" si="24"/>
        <v>-2.2594133237564615</v>
      </c>
    </row>
    <row r="1547" spans="2:5" x14ac:dyDescent="0.2">
      <c r="B1547" s="283" t="s">
        <v>1110</v>
      </c>
      <c r="C1547" s="199">
        <v>0.13664919256586</v>
      </c>
      <c r="D1547" s="199">
        <v>0.13664919256586</v>
      </c>
      <c r="E1547" s="204">
        <f t="shared" si="24"/>
        <v>-1.9903382754007821</v>
      </c>
    </row>
    <row r="1548" spans="2:5" x14ac:dyDescent="0.2">
      <c r="B1548" s="283" t="s">
        <v>1111</v>
      </c>
      <c r="C1548" s="199">
        <v>0.15721790171941</v>
      </c>
      <c r="D1548" s="199">
        <v>0.15721790171941</v>
      </c>
      <c r="E1548" s="204">
        <f t="shared" si="24"/>
        <v>-1.850122526848508</v>
      </c>
    </row>
    <row r="1549" spans="2:5" x14ac:dyDescent="0.2">
      <c r="B1549" s="283" t="s">
        <v>1112</v>
      </c>
      <c r="C1549" s="199">
        <v>1.007608108237E-2</v>
      </c>
      <c r="D1549" s="199">
        <v>1.007608108237E-2</v>
      </c>
      <c r="E1549" s="204">
        <f t="shared" si="24"/>
        <v>-4.5975908734449531</v>
      </c>
    </row>
    <row r="1550" spans="2:5" x14ac:dyDescent="0.2">
      <c r="B1550" s="283" t="s">
        <v>1113</v>
      </c>
      <c r="C1550" s="199">
        <v>8.8908279347850006E-2</v>
      </c>
      <c r="D1550" s="199">
        <v>8.8908279347850006E-2</v>
      </c>
      <c r="E1550" s="204">
        <f t="shared" si="24"/>
        <v>-2.4201500097767679</v>
      </c>
    </row>
    <row r="1551" spans="2:5" x14ac:dyDescent="0.2">
      <c r="B1551" s="283" t="s">
        <v>1114</v>
      </c>
      <c r="C1551" s="199">
        <v>0.15196069756646999</v>
      </c>
      <c r="D1551" s="199">
        <v>0.15196069756646999</v>
      </c>
      <c r="E1551" s="204">
        <f t="shared" si="24"/>
        <v>-1.8841333602121402</v>
      </c>
    </row>
    <row r="1552" spans="2:5" x14ac:dyDescent="0.2">
      <c r="B1552" s="283" t="s">
        <v>1115</v>
      </c>
      <c r="C1552" s="199">
        <v>0.19103307737020001</v>
      </c>
      <c r="D1552" s="199">
        <v>0.19103307737020001</v>
      </c>
      <c r="E1552" s="204">
        <f t="shared" si="24"/>
        <v>-1.6553086859807322</v>
      </c>
    </row>
    <row r="1553" spans="2:5" x14ac:dyDescent="0.2">
      <c r="B1553" s="283" t="s">
        <v>1116</v>
      </c>
      <c r="C1553" s="199">
        <v>0.76732855892438001</v>
      </c>
      <c r="D1553" s="199">
        <v>0.76732855892438001</v>
      </c>
      <c r="E1553" s="204">
        <f t="shared" si="24"/>
        <v>-0.26484020046721124</v>
      </c>
    </row>
    <row r="1554" spans="2:5" x14ac:dyDescent="0.2">
      <c r="B1554" s="283" t="s">
        <v>1117</v>
      </c>
      <c r="C1554" s="199">
        <v>2.4412117433580498</v>
      </c>
      <c r="D1554" s="199">
        <v>2.4412117433580498</v>
      </c>
      <c r="E1554" s="204">
        <f t="shared" si="24"/>
        <v>0.89249453216247954</v>
      </c>
    </row>
    <row r="1555" spans="2:5" x14ac:dyDescent="0.2">
      <c r="B1555" s="283" t="s">
        <v>1118</v>
      </c>
      <c r="C1555" s="199">
        <v>0.83837704581063999</v>
      </c>
      <c r="D1555" s="199">
        <v>0.83837704581063999</v>
      </c>
      <c r="E1555" s="204">
        <f t="shared" si="24"/>
        <v>-0.17628734435571256</v>
      </c>
    </row>
    <row r="1556" spans="2:5" x14ac:dyDescent="0.2">
      <c r="B1556" s="283" t="s">
        <v>1119</v>
      </c>
      <c r="C1556" s="199">
        <v>0.55835809700644001</v>
      </c>
      <c r="D1556" s="199">
        <v>0.55835809700644001</v>
      </c>
      <c r="E1556" s="204">
        <f t="shared" si="24"/>
        <v>-0.58275477152728317</v>
      </c>
    </row>
    <row r="1557" spans="2:5" x14ac:dyDescent="0.2">
      <c r="B1557" s="283" t="s">
        <v>1120</v>
      </c>
      <c r="C1557" s="199">
        <v>4.7576200193030001E-2</v>
      </c>
      <c r="D1557" s="199">
        <v>4.7576200193030001E-2</v>
      </c>
      <c r="E1557" s="204">
        <f t="shared" si="24"/>
        <v>-3.0454226387291641</v>
      </c>
    </row>
    <row r="1558" spans="2:5" x14ac:dyDescent="0.2">
      <c r="B1558" s="283" t="s">
        <v>1121</v>
      </c>
      <c r="C1558" s="199">
        <v>0.49183445388102998</v>
      </c>
      <c r="D1558" s="199">
        <v>0.49183445388102998</v>
      </c>
      <c r="E1558" s="204">
        <f t="shared" si="24"/>
        <v>-0.70961309496209468</v>
      </c>
    </row>
    <row r="1559" spans="2:5" x14ac:dyDescent="0.2">
      <c r="B1559" s="283" t="s">
        <v>1122</v>
      </c>
      <c r="C1559" s="199">
        <v>3.2305533132500001E-2</v>
      </c>
      <c r="D1559" s="199">
        <v>3.2305533132500001E-2</v>
      </c>
      <c r="E1559" s="204">
        <f t="shared" si="24"/>
        <v>-3.4325167590126866</v>
      </c>
    </row>
    <row r="1560" spans="2:5" x14ac:dyDescent="0.2">
      <c r="B1560" s="283" t="s">
        <v>1123</v>
      </c>
      <c r="C1560" s="199">
        <v>0.12624640796285</v>
      </c>
      <c r="D1560" s="199">
        <v>0.12624640796285</v>
      </c>
      <c r="E1560" s="204">
        <f t="shared" si="24"/>
        <v>-2.0695196630108335</v>
      </c>
    </row>
    <row r="1561" spans="2:5" x14ac:dyDescent="0.2">
      <c r="B1561" s="283" t="s">
        <v>1124</v>
      </c>
      <c r="C1561" s="199">
        <v>0.48762406225880001</v>
      </c>
      <c r="D1561" s="199">
        <v>0.48762406225880001</v>
      </c>
      <c r="E1561" s="204">
        <f t="shared" si="24"/>
        <v>-0.71821053423576076</v>
      </c>
    </row>
    <row r="1562" spans="2:5" x14ac:dyDescent="0.2">
      <c r="B1562" s="283" t="s">
        <v>1125</v>
      </c>
      <c r="C1562" s="199">
        <v>0.31556565311437001</v>
      </c>
      <c r="D1562" s="199">
        <v>0.31556565311437001</v>
      </c>
      <c r="E1562" s="204">
        <f t="shared" si="24"/>
        <v>-1.1533885263689694</v>
      </c>
    </row>
    <row r="1563" spans="2:5" x14ac:dyDescent="0.2">
      <c r="B1563" s="283" t="s">
        <v>1126</v>
      </c>
      <c r="C1563" s="199">
        <v>0.17446104128580001</v>
      </c>
      <c r="D1563" s="199">
        <v>0.17446104128580001</v>
      </c>
      <c r="E1563" s="204">
        <f t="shared" si="24"/>
        <v>-1.7460538213728429</v>
      </c>
    </row>
    <row r="1564" spans="2:5" x14ac:dyDescent="0.2">
      <c r="B1564" s="283" t="s">
        <v>1127</v>
      </c>
      <c r="C1564" s="199">
        <v>0.22889120908888999</v>
      </c>
      <c r="D1564" s="199">
        <v>0.22889120908888999</v>
      </c>
      <c r="E1564" s="204">
        <f t="shared" si="24"/>
        <v>-1.4745084577899854</v>
      </c>
    </row>
    <row r="1565" spans="2:5" x14ac:dyDescent="0.2">
      <c r="B1565" s="283" t="s">
        <v>1128</v>
      </c>
      <c r="C1565" s="199">
        <v>8.2270752820199994E-2</v>
      </c>
      <c r="D1565" s="199">
        <v>8.2270752820199994E-2</v>
      </c>
      <c r="E1565" s="204">
        <f t="shared" si="24"/>
        <v>-2.4977396072390561</v>
      </c>
    </row>
    <row r="1566" spans="2:5" x14ac:dyDescent="0.2">
      <c r="B1566" s="283" t="s">
        <v>1129</v>
      </c>
      <c r="C1566" s="199">
        <v>0.24128416263846</v>
      </c>
      <c r="D1566" s="199">
        <v>0.24128416263846</v>
      </c>
      <c r="E1566" s="204">
        <f t="shared" si="24"/>
        <v>-1.4217799419967929</v>
      </c>
    </row>
    <row r="1567" spans="2:5" x14ac:dyDescent="0.2">
      <c r="B1567" s="283" t="s">
        <v>1130</v>
      </c>
      <c r="C1567" s="199">
        <v>0.28305184648746001</v>
      </c>
      <c r="D1567" s="199">
        <v>0.28305184648746001</v>
      </c>
      <c r="E1567" s="204">
        <f t="shared" si="24"/>
        <v>-1.2621251949826435</v>
      </c>
    </row>
    <row r="1568" spans="2:5" x14ac:dyDescent="0.2">
      <c r="B1568" s="283" t="s">
        <v>1131</v>
      </c>
      <c r="C1568" s="199">
        <v>0.32912793301489002</v>
      </c>
      <c r="D1568" s="199">
        <v>0.32912793301489002</v>
      </c>
      <c r="E1568" s="204">
        <f t="shared" si="24"/>
        <v>-1.1113087496523442</v>
      </c>
    </row>
    <row r="1569" spans="2:5" x14ac:dyDescent="0.2">
      <c r="B1569" s="283" t="s">
        <v>1132</v>
      </c>
      <c r="C1569" s="199">
        <v>2.102745534712E-2</v>
      </c>
      <c r="D1569" s="199">
        <v>2.102745534712E-2</v>
      </c>
      <c r="E1569" s="204">
        <f t="shared" si="24"/>
        <v>-3.8619262976767206</v>
      </c>
    </row>
    <row r="1570" spans="2:5" x14ac:dyDescent="0.2">
      <c r="B1570" s="283" t="s">
        <v>1133</v>
      </c>
      <c r="C1570" s="199">
        <v>0.17471287524962001</v>
      </c>
      <c r="D1570" s="199">
        <v>0.17471287524962001</v>
      </c>
      <c r="E1570" s="204">
        <f t="shared" si="24"/>
        <v>-1.7446113653613273</v>
      </c>
    </row>
    <row r="1571" spans="2:5" x14ac:dyDescent="0.2">
      <c r="B1571" s="283" t="s">
        <v>1134</v>
      </c>
      <c r="C1571" s="199">
        <v>0.57229472469103004</v>
      </c>
      <c r="D1571" s="199">
        <v>0.57229472469103004</v>
      </c>
      <c r="E1571" s="204">
        <f t="shared" si="24"/>
        <v>-0.55810116734321769</v>
      </c>
    </row>
    <row r="1572" spans="2:5" x14ac:dyDescent="0.2">
      <c r="B1572" s="283" t="s">
        <v>1135</v>
      </c>
      <c r="C1572" s="199">
        <v>5.1749837669190002E-2</v>
      </c>
      <c r="D1572" s="199">
        <v>5.1749837669190002E-2</v>
      </c>
      <c r="E1572" s="204">
        <f t="shared" si="24"/>
        <v>-2.9613339836688248</v>
      </c>
    </row>
    <row r="1573" spans="2:5" x14ac:dyDescent="0.2">
      <c r="B1573" s="283" t="s">
        <v>1136</v>
      </c>
      <c r="C1573" s="199">
        <v>5.4492785977880001E-2</v>
      </c>
      <c r="D1573" s="199">
        <v>5.4492785977880001E-2</v>
      </c>
      <c r="E1573" s="204">
        <f t="shared" si="24"/>
        <v>-2.909686953452622</v>
      </c>
    </row>
    <row r="1574" spans="2:5" x14ac:dyDescent="0.2">
      <c r="B1574" s="283" t="s">
        <v>1137</v>
      </c>
      <c r="C1574" s="199">
        <v>0.16487093169038</v>
      </c>
      <c r="D1574" s="199">
        <v>0.16487093169038</v>
      </c>
      <c r="E1574" s="204">
        <f t="shared" si="24"/>
        <v>-1.8025923433643025</v>
      </c>
    </row>
    <row r="1575" spans="2:5" x14ac:dyDescent="0.2">
      <c r="B1575" s="283" t="s">
        <v>1138</v>
      </c>
      <c r="C1575" s="199">
        <v>0.68906128549668</v>
      </c>
      <c r="D1575" s="199">
        <v>0.68906128549668</v>
      </c>
      <c r="E1575" s="204">
        <f t="shared" si="24"/>
        <v>-0.37242506345292553</v>
      </c>
    </row>
    <row r="1576" spans="2:5" x14ac:dyDescent="0.2">
      <c r="B1576" s="283" t="s">
        <v>1139</v>
      </c>
      <c r="C1576" s="199">
        <v>1.3637217520565299</v>
      </c>
      <c r="D1576" s="199">
        <v>1.3637217520565299</v>
      </c>
      <c r="E1576" s="204">
        <f t="shared" si="24"/>
        <v>0.31021754451819206</v>
      </c>
    </row>
    <row r="1577" spans="2:5" x14ac:dyDescent="0.2">
      <c r="B1577" s="283" t="s">
        <v>1140</v>
      </c>
      <c r="C1577" s="199">
        <v>0.12195297919579</v>
      </c>
      <c r="D1577" s="199">
        <v>0.12195297919579</v>
      </c>
      <c r="E1577" s="204">
        <f t="shared" si="24"/>
        <v>-2.1041197249688324</v>
      </c>
    </row>
    <row r="1578" spans="2:5" x14ac:dyDescent="0.2">
      <c r="B1578" s="283" t="s">
        <v>1141</v>
      </c>
      <c r="C1578" s="199">
        <v>0.53922552207902996</v>
      </c>
      <c r="D1578" s="199">
        <v>0.53922552207902996</v>
      </c>
      <c r="E1578" s="204">
        <f t="shared" si="24"/>
        <v>-0.61762138727159954</v>
      </c>
    </row>
    <row r="1579" spans="2:5" x14ac:dyDescent="0.2">
      <c r="B1579" s="283" t="s">
        <v>1142</v>
      </c>
      <c r="C1579" s="199">
        <v>1.7009315134132199</v>
      </c>
      <c r="D1579" s="199">
        <v>1.7009315134132199</v>
      </c>
      <c r="E1579" s="204">
        <f t="shared" si="24"/>
        <v>0.53117605005949831</v>
      </c>
    </row>
    <row r="1580" spans="2:5" x14ac:dyDescent="0.2">
      <c r="B1580" s="283" t="s">
        <v>1143</v>
      </c>
      <c r="C1580" s="199">
        <v>0.11848856061235</v>
      </c>
      <c r="D1580" s="199">
        <v>0.11848856061235</v>
      </c>
      <c r="E1580" s="204">
        <f t="shared" si="24"/>
        <v>-2.1329388579836239</v>
      </c>
    </row>
    <row r="1581" spans="2:5" x14ac:dyDescent="0.2">
      <c r="B1581" s="283" t="s">
        <v>1144</v>
      </c>
      <c r="C1581" s="199">
        <v>5.1884602871449997E-2</v>
      </c>
      <c r="D1581" s="199">
        <v>5.1884602871449997E-2</v>
      </c>
      <c r="E1581" s="204">
        <f t="shared" si="24"/>
        <v>-2.9587332019688355</v>
      </c>
    </row>
    <row r="1582" spans="2:5" x14ac:dyDescent="0.2">
      <c r="B1582" s="283" t="s">
        <v>1145</v>
      </c>
      <c r="C1582" s="199">
        <v>0.24497318989233999</v>
      </c>
      <c r="D1582" s="199">
        <v>0.24497318989233999</v>
      </c>
      <c r="E1582" s="204">
        <f t="shared" si="24"/>
        <v>-1.4066065034360582</v>
      </c>
    </row>
    <row r="1583" spans="2:5" x14ac:dyDescent="0.2">
      <c r="B1583" s="283" t="s">
        <v>1146</v>
      </c>
      <c r="C1583" s="199">
        <v>0.135524787949</v>
      </c>
      <c r="D1583" s="199">
        <v>0.135524787949</v>
      </c>
      <c r="E1583" s="204">
        <f t="shared" si="24"/>
        <v>-1.9986007185003056</v>
      </c>
    </row>
    <row r="1584" spans="2:5" x14ac:dyDescent="0.2">
      <c r="B1584" s="283" t="s">
        <v>1147</v>
      </c>
      <c r="C1584" s="199">
        <v>0.39178013942072998</v>
      </c>
      <c r="D1584" s="199">
        <v>0.39178013942072998</v>
      </c>
      <c r="E1584" s="204">
        <f t="shared" si="24"/>
        <v>-0.93705446536209847</v>
      </c>
    </row>
    <row r="1585" spans="2:5" x14ac:dyDescent="0.2">
      <c r="B1585" s="283" t="s">
        <v>1148</v>
      </c>
      <c r="C1585" s="199">
        <v>0.17836514835743</v>
      </c>
      <c r="D1585" s="199">
        <v>0.17836514835743</v>
      </c>
      <c r="E1585" s="204">
        <f t="shared" si="24"/>
        <v>-1.723922434661705</v>
      </c>
    </row>
    <row r="1586" spans="2:5" x14ac:dyDescent="0.2">
      <c r="B1586" s="283" t="s">
        <v>1149</v>
      </c>
      <c r="C1586" s="199">
        <v>5.9604334811209997E-2</v>
      </c>
      <c r="D1586" s="199">
        <v>5.9604334811209997E-2</v>
      </c>
      <c r="E1586" s="204">
        <f t="shared" si="24"/>
        <v>-2.8200269758239456</v>
      </c>
    </row>
    <row r="1587" spans="2:5" x14ac:dyDescent="0.2">
      <c r="B1587" s="283" t="s">
        <v>1150</v>
      </c>
      <c r="C1587" s="199">
        <v>2.4031766472319999E-2</v>
      </c>
      <c r="D1587" s="199">
        <v>2.4031766472319999E-2</v>
      </c>
      <c r="E1587" s="204">
        <f t="shared" si="24"/>
        <v>-3.7283787208111421</v>
      </c>
    </row>
    <row r="1588" spans="2:5" x14ac:dyDescent="0.2">
      <c r="B1588" s="283" t="s">
        <v>1151</v>
      </c>
      <c r="C1588" s="199">
        <v>0.10236574186883</v>
      </c>
      <c r="D1588" s="199">
        <v>0.10236574186883</v>
      </c>
      <c r="E1588" s="204">
        <f t="shared" si="24"/>
        <v>-2.2792031744139627</v>
      </c>
    </row>
    <row r="1589" spans="2:5" x14ac:dyDescent="0.2">
      <c r="B1589" s="283" t="s">
        <v>1152</v>
      </c>
      <c r="C1589" s="199">
        <v>0.25494989865384998</v>
      </c>
      <c r="D1589" s="199">
        <v>0.25494989865384998</v>
      </c>
      <c r="E1589" s="204">
        <f t="shared" si="24"/>
        <v>-1.3666882289948776</v>
      </c>
    </row>
    <row r="1590" spans="2:5" x14ac:dyDescent="0.2">
      <c r="B1590" s="283" t="s">
        <v>1153</v>
      </c>
      <c r="C1590" s="199">
        <v>2.9774942112219999E-2</v>
      </c>
      <c r="D1590" s="199">
        <v>2.9774942112219999E-2</v>
      </c>
      <c r="E1590" s="204">
        <f t="shared" si="24"/>
        <v>-3.5140881079166348</v>
      </c>
    </row>
    <row r="1591" spans="2:5" x14ac:dyDescent="0.2">
      <c r="B1591" s="283" t="s">
        <v>1154</v>
      </c>
      <c r="C1591" s="199">
        <v>9.4425485052630001E-2</v>
      </c>
      <c r="D1591" s="199">
        <v>9.4425485052630001E-2</v>
      </c>
      <c r="E1591" s="204">
        <f t="shared" si="24"/>
        <v>-2.3599442734878351</v>
      </c>
    </row>
    <row r="1592" spans="2:5" x14ac:dyDescent="0.2">
      <c r="B1592" s="283" t="s">
        <v>1155</v>
      </c>
      <c r="C1592" s="199">
        <v>0.22371568081611001</v>
      </c>
      <c r="D1592" s="199">
        <v>0.22371568081611001</v>
      </c>
      <c r="E1592" s="204">
        <f t="shared" si="24"/>
        <v>-1.4973793154188091</v>
      </c>
    </row>
    <row r="1593" spans="2:5" x14ac:dyDescent="0.2">
      <c r="B1593" s="283" t="s">
        <v>1156</v>
      </c>
      <c r="C1593" s="199">
        <v>0.12667792886303</v>
      </c>
      <c r="D1593" s="199">
        <v>0.12667792886303</v>
      </c>
      <c r="E1593" s="204">
        <f t="shared" si="24"/>
        <v>-2.066107406805707</v>
      </c>
    </row>
    <row r="1594" spans="2:5" x14ac:dyDescent="0.2">
      <c r="B1594" s="283" t="s">
        <v>1157</v>
      </c>
      <c r="C1594" s="199">
        <v>5.9573025723819999E-2</v>
      </c>
      <c r="D1594" s="199">
        <v>5.9573025723819999E-2</v>
      </c>
      <c r="E1594" s="204">
        <f t="shared" si="24"/>
        <v>-2.8205523958864429</v>
      </c>
    </row>
    <row r="1595" spans="2:5" x14ac:dyDescent="0.2">
      <c r="B1595" s="283" t="s">
        <v>1158</v>
      </c>
      <c r="C1595" s="199">
        <v>0.78267954060040001</v>
      </c>
      <c r="D1595" s="199">
        <v>0.78267954060040001</v>
      </c>
      <c r="E1595" s="204">
        <f t="shared" si="24"/>
        <v>-0.24503193802953299</v>
      </c>
    </row>
    <row r="1596" spans="2:5" x14ac:dyDescent="0.2">
      <c r="B1596" s="283" t="s">
        <v>1159</v>
      </c>
      <c r="C1596" s="199">
        <v>2.947546388497E-2</v>
      </c>
      <c r="D1596" s="199">
        <v>2.947546388497E-2</v>
      </c>
      <c r="E1596" s="204">
        <f t="shared" si="24"/>
        <v>-3.5241970944308085</v>
      </c>
    </row>
    <row r="1597" spans="2:5" x14ac:dyDescent="0.2">
      <c r="B1597" s="283" t="s">
        <v>1160</v>
      </c>
      <c r="C1597" s="199">
        <v>0.30821890769400001</v>
      </c>
      <c r="D1597" s="199">
        <v>0.30821890769400001</v>
      </c>
      <c r="E1597" s="204">
        <f t="shared" si="24"/>
        <v>-1.1769450091978682</v>
      </c>
    </row>
    <row r="1598" spans="2:5" x14ac:dyDescent="0.2">
      <c r="B1598" s="283" t="s">
        <v>1161</v>
      </c>
      <c r="C1598" s="199">
        <v>3.2006054905249999E-2</v>
      </c>
      <c r="D1598" s="199">
        <v>3.2006054905249999E-2</v>
      </c>
      <c r="E1598" s="204">
        <f t="shared" si="24"/>
        <v>-3.4418301782923977</v>
      </c>
    </row>
    <row r="1599" spans="2:5" x14ac:dyDescent="0.2">
      <c r="B1599" s="283" t="s">
        <v>1162</v>
      </c>
      <c r="C1599" s="199">
        <v>0.26202439114034998</v>
      </c>
      <c r="D1599" s="199">
        <v>0.26202439114034998</v>
      </c>
      <c r="E1599" s="204">
        <f t="shared" si="24"/>
        <v>-1.3393176835986655</v>
      </c>
    </row>
    <row r="1600" spans="2:5" x14ac:dyDescent="0.2">
      <c r="B1600" s="283" t="s">
        <v>1163</v>
      </c>
      <c r="C1600" s="199">
        <v>5.4750065000390001E-2</v>
      </c>
      <c r="D1600" s="199">
        <v>5.4750065000390001E-2</v>
      </c>
      <c r="E1600" s="204">
        <f t="shared" si="24"/>
        <v>-2.9049767230644963</v>
      </c>
    </row>
    <row r="1601" spans="2:5" x14ac:dyDescent="0.2">
      <c r="B1601" s="283" t="s">
        <v>1164</v>
      </c>
      <c r="C1601" s="199">
        <v>2.5629891194110001E-2</v>
      </c>
      <c r="D1601" s="199">
        <v>2.5629891194110001E-2</v>
      </c>
      <c r="E1601" s="204">
        <f t="shared" si="24"/>
        <v>-3.663995983870338</v>
      </c>
    </row>
    <row r="1602" spans="2:5" x14ac:dyDescent="0.2">
      <c r="B1602" s="283" t="s">
        <v>1165</v>
      </c>
      <c r="C1602" s="199">
        <v>0.27683903453664999</v>
      </c>
      <c r="D1602" s="199">
        <v>0.27683903453664999</v>
      </c>
      <c r="E1602" s="204">
        <f t="shared" ref="E1602:E1665" si="25">IF(D1602=0,"",LN(D1602))</f>
        <v>-1.2843190444562187</v>
      </c>
    </row>
    <row r="1603" spans="2:5" x14ac:dyDescent="0.2">
      <c r="B1603" s="283" t="s">
        <v>1166</v>
      </c>
      <c r="C1603" s="199">
        <v>4.1341608007500003E-2</v>
      </c>
      <c r="D1603" s="199">
        <v>4.1341608007500003E-2</v>
      </c>
      <c r="E1603" s="204">
        <f t="shared" si="25"/>
        <v>-3.1858858283514619</v>
      </c>
    </row>
    <row r="1604" spans="2:5" x14ac:dyDescent="0.2">
      <c r="B1604" s="283" t="s">
        <v>1167</v>
      </c>
      <c r="C1604" s="199">
        <v>4.4845503266349999E-2</v>
      </c>
      <c r="D1604" s="199">
        <v>4.4845503266349999E-2</v>
      </c>
      <c r="E1604" s="204">
        <f t="shared" si="25"/>
        <v>-3.104531957123708</v>
      </c>
    </row>
    <row r="1605" spans="2:5" x14ac:dyDescent="0.2">
      <c r="B1605" s="283" t="s">
        <v>1168</v>
      </c>
      <c r="C1605" s="199">
        <v>1.61772693303E-2</v>
      </c>
      <c r="D1605" s="199">
        <v>1.61772693303E-2</v>
      </c>
      <c r="E1605" s="204">
        <f t="shared" si="25"/>
        <v>-4.124148149808593</v>
      </c>
    </row>
    <row r="1606" spans="2:5" x14ac:dyDescent="0.2">
      <c r="B1606" s="283" t="s">
        <v>1169</v>
      </c>
      <c r="C1606" s="199">
        <v>1.246782310638E-2</v>
      </c>
      <c r="D1606" s="199">
        <v>1.246782310638E-2</v>
      </c>
      <c r="E1606" s="204">
        <f t="shared" si="25"/>
        <v>-4.3846041049880888</v>
      </c>
    </row>
    <row r="1607" spans="2:5" x14ac:dyDescent="0.2">
      <c r="B1607" s="283" t="s">
        <v>1170</v>
      </c>
      <c r="C1607" s="199">
        <v>3.8236563296769999E-2</v>
      </c>
      <c r="D1607" s="199">
        <v>3.8236563296769999E-2</v>
      </c>
      <c r="E1607" s="204">
        <f t="shared" si="25"/>
        <v>-3.2639630667840529</v>
      </c>
    </row>
    <row r="1608" spans="2:5" x14ac:dyDescent="0.2">
      <c r="B1608" s="283" t="s">
        <v>1171</v>
      </c>
      <c r="C1608" s="199">
        <v>0.16067006892082999</v>
      </c>
      <c r="D1608" s="199">
        <v>0.16067006892082999</v>
      </c>
      <c r="E1608" s="204">
        <f t="shared" si="25"/>
        <v>-1.8284022779680633</v>
      </c>
    </row>
    <row r="1609" spans="2:5" x14ac:dyDescent="0.2">
      <c r="B1609" s="283" t="s">
        <v>1172</v>
      </c>
      <c r="C1609" s="199">
        <v>6.8404910898420004E-2</v>
      </c>
      <c r="D1609" s="199">
        <v>6.8404910898420004E-2</v>
      </c>
      <c r="E1609" s="204">
        <f t="shared" si="25"/>
        <v>-2.6823106601703701</v>
      </c>
    </row>
    <row r="1610" spans="2:5" x14ac:dyDescent="0.2">
      <c r="B1610" s="283" t="s">
        <v>1173</v>
      </c>
      <c r="C1610" s="199">
        <v>2.9871591903739999E-2</v>
      </c>
      <c r="D1610" s="199">
        <v>2.9871591903739999E-2</v>
      </c>
      <c r="E1610" s="204">
        <f t="shared" si="25"/>
        <v>-3.510847353773813</v>
      </c>
    </row>
    <row r="1611" spans="2:5" x14ac:dyDescent="0.2">
      <c r="B1611" s="283" t="s">
        <v>1174</v>
      </c>
      <c r="C1611" s="199">
        <v>7.4284213005249997E-2</v>
      </c>
      <c r="D1611" s="199">
        <v>7.4284213005249997E-2</v>
      </c>
      <c r="E1611" s="204">
        <f t="shared" si="25"/>
        <v>-2.5998568262109045</v>
      </c>
    </row>
    <row r="1612" spans="2:5" x14ac:dyDescent="0.2">
      <c r="B1612" s="283" t="s">
        <v>1175</v>
      </c>
      <c r="C1612" s="199">
        <v>4.1172811188510003E-2</v>
      </c>
      <c r="D1612" s="199">
        <v>4.1172811188510003E-2</v>
      </c>
      <c r="E1612" s="204">
        <f t="shared" si="25"/>
        <v>-3.1899771630804077</v>
      </c>
    </row>
    <row r="1613" spans="2:5" x14ac:dyDescent="0.2">
      <c r="B1613" s="283" t="s">
        <v>1176</v>
      </c>
      <c r="C1613" s="199">
        <v>0.17045483936396</v>
      </c>
      <c r="D1613" s="199">
        <v>0.17045483936396</v>
      </c>
      <c r="E1613" s="204">
        <f t="shared" si="25"/>
        <v>-1.7692848891089177</v>
      </c>
    </row>
    <row r="1614" spans="2:5" x14ac:dyDescent="0.2">
      <c r="B1614" s="283" t="s">
        <v>1177</v>
      </c>
      <c r="C1614" s="199">
        <v>1.3228361677132501</v>
      </c>
      <c r="D1614" s="199">
        <v>1.3228361677132501</v>
      </c>
      <c r="E1614" s="204">
        <f t="shared" si="25"/>
        <v>0.27977804353676022</v>
      </c>
    </row>
    <row r="1615" spans="2:5" x14ac:dyDescent="0.2">
      <c r="B1615" s="283" t="s">
        <v>1178</v>
      </c>
      <c r="C1615" s="199">
        <v>0.13382320711234</v>
      </c>
      <c r="D1615" s="199">
        <v>0.13382320711234</v>
      </c>
      <c r="E1615" s="204">
        <f t="shared" si="25"/>
        <v>-2.0112357000475081</v>
      </c>
    </row>
    <row r="1616" spans="2:5" x14ac:dyDescent="0.2">
      <c r="B1616" s="283" t="s">
        <v>1179</v>
      </c>
      <c r="C1616" s="199">
        <v>7.7415121744710005E-2</v>
      </c>
      <c r="D1616" s="199">
        <v>7.7415121744710005E-2</v>
      </c>
      <c r="E1616" s="204">
        <f t="shared" si="25"/>
        <v>-2.5585731460902759</v>
      </c>
    </row>
    <row r="1617" spans="2:5" x14ac:dyDescent="0.2">
      <c r="B1617" s="283" t="s">
        <v>1180</v>
      </c>
      <c r="C1617" s="199">
        <v>1.4260608675880001E-2</v>
      </c>
      <c r="D1617" s="199">
        <v>1.4260608675880001E-2</v>
      </c>
      <c r="E1617" s="204">
        <f t="shared" si="25"/>
        <v>-4.2502541807638714</v>
      </c>
    </row>
    <row r="1618" spans="2:5" x14ac:dyDescent="0.2">
      <c r="B1618" s="283" t="s">
        <v>1181</v>
      </c>
      <c r="C1618" s="199">
        <v>9.6201935446109998E-2</v>
      </c>
      <c r="D1618" s="199">
        <v>9.6201935446109998E-2</v>
      </c>
      <c r="E1618" s="204">
        <f t="shared" si="25"/>
        <v>-2.3413058025304276</v>
      </c>
    </row>
    <row r="1619" spans="2:5" x14ac:dyDescent="0.2">
      <c r="B1619" s="283" t="s">
        <v>1182</v>
      </c>
      <c r="C1619" s="199">
        <v>1.0842473091200001E-2</v>
      </c>
      <c r="D1619" s="199">
        <v>1.0842473091200001E-2</v>
      </c>
      <c r="E1619" s="204">
        <f t="shared" si="25"/>
        <v>-4.5242841640470877</v>
      </c>
    </row>
    <row r="1620" spans="2:5" x14ac:dyDescent="0.2">
      <c r="B1620" s="283" t="s">
        <v>1183</v>
      </c>
      <c r="C1620" s="199">
        <v>1.5936325483830002E-2</v>
      </c>
      <c r="D1620" s="199">
        <v>1.5936325483830002E-2</v>
      </c>
      <c r="E1620" s="204">
        <f t="shared" si="25"/>
        <v>-4.1391541539113472</v>
      </c>
    </row>
    <row r="1621" spans="2:5" x14ac:dyDescent="0.2">
      <c r="B1621" s="283" t="s">
        <v>1184</v>
      </c>
      <c r="C1621" s="199">
        <v>0.91477938664137004</v>
      </c>
      <c r="D1621" s="199">
        <v>0.91477938664137004</v>
      </c>
      <c r="E1621" s="204">
        <f t="shared" si="25"/>
        <v>-8.9072350273471379E-2</v>
      </c>
    </row>
    <row r="1622" spans="2:5" x14ac:dyDescent="0.2">
      <c r="B1622" s="283" t="s">
        <v>1185</v>
      </c>
      <c r="C1622" s="199">
        <v>8.0280583873639996E-2</v>
      </c>
      <c r="D1622" s="199">
        <v>8.0280583873639996E-2</v>
      </c>
      <c r="E1622" s="204">
        <f t="shared" si="25"/>
        <v>-2.5222274821153254</v>
      </c>
    </row>
    <row r="1623" spans="2:5" x14ac:dyDescent="0.2">
      <c r="B1623" s="283" t="s">
        <v>1186</v>
      </c>
      <c r="C1623" s="199">
        <v>0.42845124834776999</v>
      </c>
      <c r="D1623" s="199">
        <v>0.42845124834776999</v>
      </c>
      <c r="E1623" s="204">
        <f t="shared" si="25"/>
        <v>-0.84757832023426005</v>
      </c>
    </row>
    <row r="1624" spans="2:5" x14ac:dyDescent="0.2">
      <c r="B1624" s="283" t="s">
        <v>1187</v>
      </c>
      <c r="C1624" s="199">
        <v>0.70010794828828005</v>
      </c>
      <c r="D1624" s="199">
        <v>0.70010794828828005</v>
      </c>
      <c r="E1624" s="204">
        <f t="shared" si="25"/>
        <v>-0.35652074398775585</v>
      </c>
    </row>
    <row r="1625" spans="2:5" x14ac:dyDescent="0.2">
      <c r="B1625" s="283" t="s">
        <v>1188</v>
      </c>
      <c r="C1625" s="199">
        <v>0.62084422912262005</v>
      </c>
      <c r="D1625" s="199">
        <v>0.62084422912262005</v>
      </c>
      <c r="E1625" s="204">
        <f t="shared" si="25"/>
        <v>-0.47667506728591336</v>
      </c>
    </row>
    <row r="1626" spans="2:5" x14ac:dyDescent="0.2">
      <c r="B1626" s="283" t="s">
        <v>1189</v>
      </c>
      <c r="C1626" s="199">
        <v>0.29807884717217997</v>
      </c>
      <c r="D1626" s="199">
        <v>0.29807884717217997</v>
      </c>
      <c r="E1626" s="204">
        <f t="shared" si="25"/>
        <v>-1.2103972396478111</v>
      </c>
    </row>
    <row r="1627" spans="2:5" x14ac:dyDescent="0.2">
      <c r="B1627" s="283" t="s">
        <v>1190</v>
      </c>
      <c r="C1627" s="199">
        <v>3.8748398812430002E-2</v>
      </c>
      <c r="D1627" s="199">
        <v>3.8748398812430002E-2</v>
      </c>
      <c r="E1627" s="204">
        <f t="shared" si="25"/>
        <v>-3.2506658450060644</v>
      </c>
    </row>
    <row r="1628" spans="2:5" x14ac:dyDescent="0.2">
      <c r="B1628" s="283" t="s">
        <v>1191</v>
      </c>
      <c r="C1628" s="199">
        <v>5.8319300963369999E-2</v>
      </c>
      <c r="D1628" s="199">
        <v>5.8319300963369999E-2</v>
      </c>
      <c r="E1628" s="204">
        <f t="shared" si="25"/>
        <v>-2.8418221775783641</v>
      </c>
    </row>
    <row r="1629" spans="2:5" x14ac:dyDescent="0.2">
      <c r="B1629" s="283" t="s">
        <v>1192</v>
      </c>
      <c r="C1629" s="199">
        <v>8.0075032908570001E-2</v>
      </c>
      <c r="D1629" s="199">
        <v>8.0075032908570001E-2</v>
      </c>
      <c r="E1629" s="204">
        <f t="shared" si="25"/>
        <v>-2.5247911725151608</v>
      </c>
    </row>
    <row r="1630" spans="2:5" x14ac:dyDescent="0.2">
      <c r="B1630" s="283" t="s">
        <v>1193</v>
      </c>
      <c r="C1630" s="199">
        <v>5.8029351588800002E-2</v>
      </c>
      <c r="D1630" s="199">
        <v>5.8029351588800002E-2</v>
      </c>
      <c r="E1630" s="204">
        <f t="shared" si="25"/>
        <v>-2.8468063345659824</v>
      </c>
    </row>
    <row r="1631" spans="2:5" x14ac:dyDescent="0.2">
      <c r="B1631" s="283" t="s">
        <v>1194</v>
      </c>
      <c r="C1631" s="199">
        <v>0.19214250807569999</v>
      </c>
      <c r="D1631" s="199">
        <v>0.19214250807569999</v>
      </c>
      <c r="E1631" s="204">
        <f t="shared" si="25"/>
        <v>-1.6495179527095551</v>
      </c>
    </row>
    <row r="1632" spans="2:5" x14ac:dyDescent="0.2">
      <c r="B1632" s="283" t="s">
        <v>1195</v>
      </c>
      <c r="C1632" s="199">
        <v>7.6646007206539996E-2</v>
      </c>
      <c r="D1632" s="199">
        <v>7.6646007206539996E-2</v>
      </c>
      <c r="E1632" s="204">
        <f t="shared" si="25"/>
        <v>-2.5685577662599877</v>
      </c>
    </row>
    <row r="1633" spans="2:5" x14ac:dyDescent="0.2">
      <c r="B1633" s="283" t="s">
        <v>1196</v>
      </c>
      <c r="C1633" s="199">
        <v>0.18429209472769001</v>
      </c>
      <c r="D1633" s="199">
        <v>0.18429209472769001</v>
      </c>
      <c r="E1633" s="204">
        <f t="shared" si="25"/>
        <v>-1.6912333087277227</v>
      </c>
    </row>
    <row r="1634" spans="2:5" x14ac:dyDescent="0.2">
      <c r="B1634" s="283" t="s">
        <v>1197</v>
      </c>
      <c r="C1634" s="199">
        <v>2.9561223559139999E-2</v>
      </c>
      <c r="D1634" s="199">
        <v>2.9561223559139999E-2</v>
      </c>
      <c r="E1634" s="204">
        <f t="shared" si="25"/>
        <v>-3.5212917913656789</v>
      </c>
    </row>
    <row r="1635" spans="2:5" x14ac:dyDescent="0.2">
      <c r="B1635" s="283" t="s">
        <v>1198</v>
      </c>
      <c r="C1635" s="199">
        <v>1.08368510681163</v>
      </c>
      <c r="D1635" s="199">
        <v>1.08368510681163</v>
      </c>
      <c r="E1635" s="204">
        <f t="shared" si="25"/>
        <v>8.0367368945327922E-2</v>
      </c>
    </row>
    <row r="1636" spans="2:5" x14ac:dyDescent="0.2">
      <c r="B1636" s="283" t="s">
        <v>1199</v>
      </c>
      <c r="C1636" s="199">
        <v>0.64407012691070997</v>
      </c>
      <c r="D1636" s="199">
        <v>0.64407012691070997</v>
      </c>
      <c r="E1636" s="204">
        <f t="shared" si="25"/>
        <v>-0.43994766608767139</v>
      </c>
    </row>
    <row r="1637" spans="2:5" x14ac:dyDescent="0.2">
      <c r="B1637" s="283" t="s">
        <v>1200</v>
      </c>
      <c r="C1637" s="199">
        <v>8.0578700836219999E-2</v>
      </c>
      <c r="D1637" s="199">
        <v>8.0578700836219999E-2</v>
      </c>
      <c r="E1637" s="204">
        <f t="shared" si="25"/>
        <v>-2.5185209220068869</v>
      </c>
    </row>
    <row r="1638" spans="2:5" x14ac:dyDescent="0.2">
      <c r="B1638" s="283" t="s">
        <v>1201</v>
      </c>
      <c r="C1638" s="199">
        <v>0.28207854224889001</v>
      </c>
      <c r="D1638" s="199">
        <v>0.28207854224889001</v>
      </c>
      <c r="E1638" s="204">
        <f t="shared" si="25"/>
        <v>-1.2655697282100469</v>
      </c>
    </row>
    <row r="1639" spans="2:5" x14ac:dyDescent="0.2">
      <c r="B1639" s="283" t="s">
        <v>1202</v>
      </c>
      <c r="C1639" s="199">
        <v>0.70678495149133003</v>
      </c>
      <c r="D1639" s="199">
        <v>0.70678495149133003</v>
      </c>
      <c r="E1639" s="204">
        <f t="shared" si="25"/>
        <v>-0.34702882980551403</v>
      </c>
    </row>
    <row r="1640" spans="2:5" x14ac:dyDescent="0.2">
      <c r="B1640" s="283" t="s">
        <v>1203</v>
      </c>
      <c r="C1640" s="199">
        <v>0.12963459572481001</v>
      </c>
      <c r="D1640" s="199">
        <v>0.12963459572481001</v>
      </c>
      <c r="E1640" s="204">
        <f t="shared" si="25"/>
        <v>-2.0430355883656599</v>
      </c>
    </row>
    <row r="1641" spans="2:5" x14ac:dyDescent="0.2">
      <c r="B1641" s="283" t="s">
        <v>1204</v>
      </c>
      <c r="C1641" s="199">
        <v>3.059986850183E-2</v>
      </c>
      <c r="D1641" s="199">
        <v>3.059986850183E-2</v>
      </c>
      <c r="E1641" s="204">
        <f t="shared" si="25"/>
        <v>-3.4867595673588525</v>
      </c>
    </row>
    <row r="1642" spans="2:5" x14ac:dyDescent="0.2">
      <c r="B1642" s="283" t="s">
        <v>1205</v>
      </c>
      <c r="C1642" s="199">
        <v>7.5023379720700001E-2</v>
      </c>
      <c r="D1642" s="199">
        <v>7.5023379720700001E-2</v>
      </c>
      <c r="E1642" s="204">
        <f t="shared" si="25"/>
        <v>-2.5899554844140726</v>
      </c>
    </row>
    <row r="1643" spans="2:5" x14ac:dyDescent="0.2">
      <c r="B1643" s="283" t="s">
        <v>1206</v>
      </c>
      <c r="C1643" s="199">
        <v>2.8903732723849999E-2</v>
      </c>
      <c r="D1643" s="199">
        <v>2.8903732723849999E-2</v>
      </c>
      <c r="E1643" s="204">
        <f t="shared" si="25"/>
        <v>-3.5437845322093748</v>
      </c>
    </row>
    <row r="1644" spans="2:5" x14ac:dyDescent="0.2">
      <c r="B1644" s="283" t="s">
        <v>1207</v>
      </c>
      <c r="C1644" s="199">
        <v>6.3897763578299998E-3</v>
      </c>
      <c r="D1644" s="199">
        <v>6.3897763578299998E-3</v>
      </c>
      <c r="E1644" s="204">
        <f t="shared" si="25"/>
        <v>-5.0530560099798132</v>
      </c>
    </row>
    <row r="1645" spans="2:5" x14ac:dyDescent="0.2">
      <c r="B1645" s="283" t="s">
        <v>1208</v>
      </c>
      <c r="C1645" s="199">
        <v>0.13736113398791999</v>
      </c>
      <c r="D1645" s="199">
        <v>0.13736113398791999</v>
      </c>
      <c r="E1645" s="204">
        <f t="shared" si="25"/>
        <v>-1.9851418068364293</v>
      </c>
    </row>
    <row r="1646" spans="2:5" x14ac:dyDescent="0.2">
      <c r="B1646" s="283" t="s">
        <v>1209</v>
      </c>
      <c r="C1646" s="199">
        <v>0.64101544899273</v>
      </c>
      <c r="D1646" s="199">
        <v>0.64101544899273</v>
      </c>
      <c r="E1646" s="204">
        <f t="shared" si="25"/>
        <v>-0.44470172095918642</v>
      </c>
    </row>
    <row r="1647" spans="2:5" x14ac:dyDescent="0.2">
      <c r="B1647" s="283" t="s">
        <v>1210</v>
      </c>
      <c r="C1647" s="199">
        <v>0.27356247047756999</v>
      </c>
      <c r="D1647" s="199">
        <v>0.27356247047756999</v>
      </c>
      <c r="E1647" s="204">
        <f t="shared" si="25"/>
        <v>-1.2962252719494387</v>
      </c>
    </row>
    <row r="1648" spans="2:5" x14ac:dyDescent="0.2">
      <c r="B1648" s="283" t="s">
        <v>1211</v>
      </c>
      <c r="C1648" s="199">
        <v>2.4577633604720001E-2</v>
      </c>
      <c r="D1648" s="199">
        <v>2.4577633604720001E-2</v>
      </c>
      <c r="E1648" s="204">
        <f t="shared" si="25"/>
        <v>-3.7059184526797866</v>
      </c>
    </row>
    <row r="1649" spans="2:5" x14ac:dyDescent="0.2">
      <c r="B1649" s="283" t="s">
        <v>1212</v>
      </c>
      <c r="C1649" s="199">
        <v>0.12830872393689</v>
      </c>
      <c r="D1649" s="199">
        <v>0.12830872393689</v>
      </c>
      <c r="E1649" s="204">
        <f t="shared" si="25"/>
        <v>-2.0533160132817829</v>
      </c>
    </row>
    <row r="1650" spans="2:5" x14ac:dyDescent="0.2">
      <c r="B1650" s="283" t="s">
        <v>1213</v>
      </c>
      <c r="C1650" s="199">
        <v>0.1214955942669</v>
      </c>
      <c r="D1650" s="199">
        <v>0.1214955942669</v>
      </c>
      <c r="E1650" s="204">
        <f t="shared" si="25"/>
        <v>-2.1078772780367641</v>
      </c>
    </row>
    <row r="1651" spans="2:5" x14ac:dyDescent="0.2">
      <c r="B1651" s="283" t="s">
        <v>1214</v>
      </c>
      <c r="C1651" s="199">
        <v>0.38114730108860001</v>
      </c>
      <c r="D1651" s="199">
        <v>0.38114730108860001</v>
      </c>
      <c r="E1651" s="204">
        <f t="shared" si="25"/>
        <v>-0.96456936154209671</v>
      </c>
    </row>
    <row r="1652" spans="2:5" x14ac:dyDescent="0.2">
      <c r="B1652" s="283" t="s">
        <v>1215</v>
      </c>
      <c r="C1652" s="199">
        <v>0.69506310142375005</v>
      </c>
      <c r="D1652" s="199">
        <v>0.69506310142375005</v>
      </c>
      <c r="E1652" s="204">
        <f t="shared" si="25"/>
        <v>-0.3637526441233499</v>
      </c>
    </row>
    <row r="1653" spans="2:5" x14ac:dyDescent="0.2">
      <c r="B1653" s="283" t="s">
        <v>1216</v>
      </c>
      <c r="C1653" s="199">
        <v>8.2684577279679997E-2</v>
      </c>
      <c r="D1653" s="199">
        <v>8.2684577279679997E-2</v>
      </c>
      <c r="E1653" s="204">
        <f t="shared" si="25"/>
        <v>-2.4927221843115013</v>
      </c>
    </row>
    <row r="1654" spans="2:5" x14ac:dyDescent="0.2">
      <c r="B1654" s="283" t="s">
        <v>1217</v>
      </c>
      <c r="C1654" s="199">
        <v>0.51844173310773001</v>
      </c>
      <c r="D1654" s="199">
        <v>0.51844173310773001</v>
      </c>
      <c r="E1654" s="204">
        <f t="shared" si="25"/>
        <v>-0.65692763350428474</v>
      </c>
    </row>
    <row r="1655" spans="2:5" x14ac:dyDescent="0.2">
      <c r="B1655" s="283" t="s">
        <v>1218</v>
      </c>
      <c r="C1655" s="199">
        <v>9.9237555658709994E-2</v>
      </c>
      <c r="D1655" s="199">
        <v>9.9237555658709994E-2</v>
      </c>
      <c r="E1655" s="204">
        <f t="shared" si="25"/>
        <v>-2.3102387510673772</v>
      </c>
    </row>
    <row r="1656" spans="2:5" x14ac:dyDescent="0.2">
      <c r="B1656" s="283" t="s">
        <v>1219</v>
      </c>
      <c r="C1656" s="199">
        <v>0.11142359697854</v>
      </c>
      <c r="D1656" s="199">
        <v>0.11142359697854</v>
      </c>
      <c r="E1656" s="204">
        <f t="shared" si="25"/>
        <v>-2.1944161518506009</v>
      </c>
    </row>
    <row r="1657" spans="2:5" x14ac:dyDescent="0.2">
      <c r="B1657" s="283" t="s">
        <v>1220</v>
      </c>
      <c r="C1657" s="199">
        <v>0.13492310896515</v>
      </c>
      <c r="D1657" s="199">
        <v>0.13492310896515</v>
      </c>
      <c r="E1657" s="204">
        <f t="shared" si="25"/>
        <v>-2.0030502260275656</v>
      </c>
    </row>
    <row r="1658" spans="2:5" x14ac:dyDescent="0.2">
      <c r="B1658" s="283" t="s">
        <v>1221</v>
      </c>
      <c r="C1658" s="199">
        <v>0.79982739163993</v>
      </c>
      <c r="D1658" s="199">
        <v>0.79982739163993</v>
      </c>
      <c r="E1658" s="204">
        <f t="shared" si="25"/>
        <v>-0.22335933504393177</v>
      </c>
    </row>
    <row r="1659" spans="2:5" x14ac:dyDescent="0.2">
      <c r="B1659" s="283" t="s">
        <v>1222</v>
      </c>
      <c r="C1659" s="199">
        <v>0.21550997738939001</v>
      </c>
      <c r="D1659" s="199">
        <v>0.21550997738939001</v>
      </c>
      <c r="E1659" s="204">
        <f t="shared" si="25"/>
        <v>-1.5347480717194175</v>
      </c>
    </row>
    <row r="1660" spans="2:5" x14ac:dyDescent="0.2">
      <c r="B1660" s="283" t="s">
        <v>1223</v>
      </c>
      <c r="C1660" s="199">
        <v>0.13625306454708999</v>
      </c>
      <c r="D1660" s="199">
        <v>0.13625306454708999</v>
      </c>
      <c r="E1660" s="204">
        <f t="shared" si="25"/>
        <v>-1.9932413536029929</v>
      </c>
    </row>
    <row r="1661" spans="2:5" x14ac:dyDescent="0.2">
      <c r="B1661" s="283" t="s">
        <v>1224</v>
      </c>
      <c r="C1661" s="199">
        <v>2.8210849007160001E-2</v>
      </c>
      <c r="D1661" s="199">
        <v>2.8210849007160001E-2</v>
      </c>
      <c r="E1661" s="204">
        <f t="shared" si="25"/>
        <v>-3.5680486584565552</v>
      </c>
    </row>
    <row r="1662" spans="2:5" x14ac:dyDescent="0.2">
      <c r="B1662" s="283" t="s">
        <v>1225</v>
      </c>
      <c r="C1662" s="199">
        <v>2.7768437989629999E-2</v>
      </c>
      <c r="D1662" s="199">
        <v>2.7768437989629999E-2</v>
      </c>
      <c r="E1662" s="204">
        <f t="shared" si="25"/>
        <v>-3.5838552273682081</v>
      </c>
    </row>
    <row r="1663" spans="2:5" x14ac:dyDescent="0.2">
      <c r="B1663" s="283" t="s">
        <v>1226</v>
      </c>
      <c r="C1663" s="199">
        <v>0.47179936047785997</v>
      </c>
      <c r="D1663" s="199">
        <v>0.47179936047785997</v>
      </c>
      <c r="E1663" s="204">
        <f t="shared" si="25"/>
        <v>-0.75120146750363115</v>
      </c>
    </row>
    <row r="1664" spans="2:5" x14ac:dyDescent="0.2">
      <c r="B1664" s="283" t="s">
        <v>1227</v>
      </c>
      <c r="C1664" s="199">
        <v>1.409317312156E-2</v>
      </c>
      <c r="D1664" s="199">
        <v>1.409317312156E-2</v>
      </c>
      <c r="E1664" s="204">
        <f t="shared" si="25"/>
        <v>-4.2620647746248403</v>
      </c>
    </row>
    <row r="1665" spans="2:5" x14ac:dyDescent="0.2">
      <c r="B1665" s="283" t="s">
        <v>1228</v>
      </c>
      <c r="C1665" s="199">
        <v>0.72358295751085</v>
      </c>
      <c r="D1665" s="199">
        <v>0.72358295751085</v>
      </c>
      <c r="E1665" s="204">
        <f t="shared" si="25"/>
        <v>-0.32354007810036761</v>
      </c>
    </row>
    <row r="1666" spans="2:5" x14ac:dyDescent="0.2">
      <c r="B1666" s="283" t="s">
        <v>1229</v>
      </c>
      <c r="C1666" s="199">
        <v>0.88266306929789995</v>
      </c>
      <c r="D1666" s="199">
        <v>0.88266306929789995</v>
      </c>
      <c r="E1666" s="204">
        <f t="shared" ref="E1666:E1729" si="26">IF(D1666=0,"",LN(D1666))</f>
        <v>-0.12481172617049753</v>
      </c>
    </row>
    <row r="1667" spans="2:5" x14ac:dyDescent="0.2">
      <c r="B1667" s="283" t="s">
        <v>1230</v>
      </c>
      <c r="C1667" s="199">
        <v>5.3616131530840001E-2</v>
      </c>
      <c r="D1667" s="199">
        <v>5.3616131530840001E-2</v>
      </c>
      <c r="E1667" s="204">
        <f t="shared" si="26"/>
        <v>-2.9259052947889082</v>
      </c>
    </row>
    <row r="1668" spans="2:5" x14ac:dyDescent="0.2">
      <c r="B1668" s="283" t="s">
        <v>1231</v>
      </c>
      <c r="C1668" s="199">
        <v>1.9999700521770001E-2</v>
      </c>
      <c r="D1668" s="199">
        <v>1.9999700521770001E-2</v>
      </c>
      <c r="E1668" s="204">
        <f t="shared" si="26"/>
        <v>-3.9120379794517564</v>
      </c>
    </row>
    <row r="1669" spans="2:5" x14ac:dyDescent="0.2">
      <c r="B1669" s="283" t="s">
        <v>1232</v>
      </c>
      <c r="C1669" s="199">
        <v>5.6755207858310001E-2</v>
      </c>
      <c r="D1669" s="199">
        <v>5.6755207858310001E-2</v>
      </c>
      <c r="E1669" s="204">
        <f t="shared" si="26"/>
        <v>-2.8690078584027194</v>
      </c>
    </row>
    <row r="1670" spans="2:5" x14ac:dyDescent="0.2">
      <c r="B1670" s="283" t="s">
        <v>1233</v>
      </c>
      <c r="C1670" s="199">
        <v>3.1762388529440001E-2</v>
      </c>
      <c r="D1670" s="199">
        <v>3.1762388529440001E-2</v>
      </c>
      <c r="E1670" s="204">
        <f t="shared" si="26"/>
        <v>-3.4494724398440986</v>
      </c>
    </row>
    <row r="1671" spans="2:5" x14ac:dyDescent="0.2">
      <c r="B1671" s="283" t="s">
        <v>1234</v>
      </c>
      <c r="C1671" s="199">
        <v>4.9600400756320003E-2</v>
      </c>
      <c r="D1671" s="199">
        <v>4.9600400756320003E-2</v>
      </c>
      <c r="E1671" s="204">
        <f t="shared" si="26"/>
        <v>-3.0037563655193802</v>
      </c>
    </row>
    <row r="1672" spans="2:5" x14ac:dyDescent="0.2">
      <c r="B1672" s="283" t="s">
        <v>1235</v>
      </c>
      <c r="C1672" s="199">
        <v>5.4977396200170003E-2</v>
      </c>
      <c r="D1672" s="199">
        <v>5.4977396200170003E-2</v>
      </c>
      <c r="E1672" s="204">
        <f t="shared" si="26"/>
        <v>-2.9008331564030705</v>
      </c>
    </row>
    <row r="1673" spans="2:5" x14ac:dyDescent="0.2">
      <c r="B1673" s="283" t="s">
        <v>1236</v>
      </c>
      <c r="C1673" s="199">
        <v>0.20700751826477001</v>
      </c>
      <c r="D1673" s="199">
        <v>0.20700751826477001</v>
      </c>
      <c r="E1673" s="204">
        <f t="shared" si="26"/>
        <v>-1.5750001662566657</v>
      </c>
    </row>
    <row r="1674" spans="2:5" x14ac:dyDescent="0.2">
      <c r="B1674" s="283" t="s">
        <v>1237</v>
      </c>
      <c r="C1674" s="199">
        <v>1.702669848396E-2</v>
      </c>
      <c r="D1674" s="199">
        <v>1.702669848396E-2</v>
      </c>
      <c r="E1674" s="204">
        <f t="shared" si="26"/>
        <v>-4.0729726678134179</v>
      </c>
    </row>
    <row r="1675" spans="2:5" x14ac:dyDescent="0.2">
      <c r="B1675" s="283" t="s">
        <v>1238</v>
      </c>
      <c r="C1675" s="199">
        <v>0.18514424641068999</v>
      </c>
      <c r="D1675" s="199">
        <v>0.18514424641068999</v>
      </c>
      <c r="E1675" s="204">
        <f t="shared" si="26"/>
        <v>-1.6866200473919406</v>
      </c>
    </row>
    <row r="1676" spans="2:5" x14ac:dyDescent="0.2">
      <c r="B1676" s="283" t="s">
        <v>1239</v>
      </c>
      <c r="C1676" s="199">
        <v>0.20424959604470999</v>
      </c>
      <c r="D1676" s="199">
        <v>0.20424959604470999</v>
      </c>
      <c r="E1676" s="204">
        <f t="shared" si="26"/>
        <v>-1.5884125229932584</v>
      </c>
    </row>
    <row r="1677" spans="2:5" x14ac:dyDescent="0.2">
      <c r="B1677" s="283" t="s">
        <v>1240</v>
      </c>
      <c r="C1677" s="199">
        <v>1.258080807393E-2</v>
      </c>
      <c r="D1677" s="199">
        <v>1.258080807393E-2</v>
      </c>
      <c r="E1677" s="204">
        <f t="shared" si="26"/>
        <v>-4.3755827949612041</v>
      </c>
    </row>
    <row r="1678" spans="2:5" x14ac:dyDescent="0.2">
      <c r="B1678" s="283" t="s">
        <v>1241</v>
      </c>
      <c r="C1678" s="199">
        <v>3.6490060726019999E-2</v>
      </c>
      <c r="D1678" s="199">
        <v>3.6490060726019999E-2</v>
      </c>
      <c r="E1678" s="204">
        <f t="shared" si="26"/>
        <v>-3.3107153643526499</v>
      </c>
    </row>
    <row r="1679" spans="2:5" x14ac:dyDescent="0.2">
      <c r="B1679" s="283" t="s">
        <v>1242</v>
      </c>
      <c r="C1679" s="199">
        <v>5.114271362667E-2</v>
      </c>
      <c r="D1679" s="199">
        <v>5.114271362667E-2</v>
      </c>
      <c r="E1679" s="204">
        <f t="shared" si="26"/>
        <v>-2.9731352478231177</v>
      </c>
    </row>
    <row r="1680" spans="2:5" x14ac:dyDescent="0.2">
      <c r="B1680" s="283" t="s">
        <v>1243</v>
      </c>
      <c r="C1680" s="199">
        <v>2.938562041679E-2</v>
      </c>
      <c r="D1680" s="199">
        <v>2.938562041679E-2</v>
      </c>
      <c r="E1680" s="204">
        <f t="shared" si="26"/>
        <v>-3.527249825756368</v>
      </c>
    </row>
    <row r="1681" spans="2:5" x14ac:dyDescent="0.2">
      <c r="B1681" s="283" t="s">
        <v>1244</v>
      </c>
      <c r="C1681" s="199">
        <v>3.2881348087629998E-2</v>
      </c>
      <c r="D1681" s="199">
        <v>3.2881348087629998E-2</v>
      </c>
      <c r="E1681" s="204">
        <f t="shared" si="26"/>
        <v>-3.4148497094025885</v>
      </c>
    </row>
    <row r="1682" spans="2:5" x14ac:dyDescent="0.2">
      <c r="B1682" s="283" t="s">
        <v>1245</v>
      </c>
      <c r="C1682" s="199">
        <v>3.9344632737599999E-2</v>
      </c>
      <c r="D1682" s="199">
        <v>3.9344632737599999E-2</v>
      </c>
      <c r="E1682" s="204">
        <f t="shared" si="26"/>
        <v>-3.235395711449736</v>
      </c>
    </row>
    <row r="1683" spans="2:5" x14ac:dyDescent="0.2">
      <c r="B1683" s="283" t="s">
        <v>1246</v>
      </c>
      <c r="C1683" s="199">
        <v>2.5324967908189999E-2</v>
      </c>
      <c r="D1683" s="199">
        <v>2.5324967908189999E-2</v>
      </c>
      <c r="E1683" s="204">
        <f t="shared" si="26"/>
        <v>-3.6759644960470084</v>
      </c>
    </row>
    <row r="1684" spans="2:5" x14ac:dyDescent="0.2">
      <c r="B1684" s="283" t="s">
        <v>1247</v>
      </c>
      <c r="C1684" s="199">
        <v>3.9286098356820003E-2</v>
      </c>
      <c r="D1684" s="199">
        <v>3.9286098356820003E-2</v>
      </c>
      <c r="E1684" s="204">
        <f t="shared" si="26"/>
        <v>-3.2368845540632489</v>
      </c>
    </row>
    <row r="1685" spans="2:5" x14ac:dyDescent="0.2">
      <c r="B1685" s="283" t="s">
        <v>1248</v>
      </c>
      <c r="C1685" s="199">
        <v>0.16463407163791</v>
      </c>
      <c r="D1685" s="199">
        <v>0.16463407163791</v>
      </c>
      <c r="E1685" s="204">
        <f t="shared" si="26"/>
        <v>-1.8040300155748894</v>
      </c>
    </row>
    <row r="1686" spans="2:5" x14ac:dyDescent="0.2">
      <c r="B1686" s="283" t="s">
        <v>1249</v>
      </c>
      <c r="C1686" s="199">
        <v>0.34603620147261999</v>
      </c>
      <c r="D1686" s="199">
        <v>0.34603620147261999</v>
      </c>
      <c r="E1686" s="204">
        <f t="shared" si="26"/>
        <v>-1.0612118808640123</v>
      </c>
    </row>
    <row r="1687" spans="2:5" x14ac:dyDescent="0.2">
      <c r="B1687" s="283" t="s">
        <v>1250</v>
      </c>
      <c r="C1687" s="199">
        <v>0.11898542221666</v>
      </c>
      <c r="D1687" s="199">
        <v>0.11898542221666</v>
      </c>
      <c r="E1687" s="204">
        <f t="shared" si="26"/>
        <v>-2.1287542957556456</v>
      </c>
    </row>
    <row r="1688" spans="2:5" x14ac:dyDescent="0.2">
      <c r="B1688" s="283" t="s">
        <v>1251</v>
      </c>
      <c r="C1688" s="199">
        <v>5.0935801396929999E-2</v>
      </c>
      <c r="D1688" s="199">
        <v>5.0935801396929999E-2</v>
      </c>
      <c r="E1688" s="204">
        <f t="shared" si="26"/>
        <v>-2.9771892353458091</v>
      </c>
    </row>
    <row r="1689" spans="2:5" x14ac:dyDescent="0.2">
      <c r="B1689" s="283" t="s">
        <v>1252</v>
      </c>
      <c r="C1689" s="199">
        <v>6.6279976749599998E-2</v>
      </c>
      <c r="D1689" s="199">
        <v>6.6279976749599998E-2</v>
      </c>
      <c r="E1689" s="204">
        <f t="shared" si="26"/>
        <v>-2.713867437214422</v>
      </c>
    </row>
    <row r="1690" spans="2:5" x14ac:dyDescent="0.2">
      <c r="B1690" s="283" t="s">
        <v>1253</v>
      </c>
      <c r="C1690" s="199">
        <v>4.7146040557520003E-2</v>
      </c>
      <c r="D1690" s="199">
        <v>4.7146040557520003E-2</v>
      </c>
      <c r="E1690" s="204">
        <f t="shared" si="26"/>
        <v>-3.0545052488790709</v>
      </c>
    </row>
    <row r="1691" spans="2:5" x14ac:dyDescent="0.2">
      <c r="B1691" s="283" t="s">
        <v>1254</v>
      </c>
      <c r="C1691" s="199">
        <v>2.101792649443E-2</v>
      </c>
      <c r="D1691" s="199">
        <v>2.101792649443E-2</v>
      </c>
      <c r="E1691" s="204">
        <f t="shared" si="26"/>
        <v>-3.862379562812428</v>
      </c>
    </row>
    <row r="1692" spans="2:5" x14ac:dyDescent="0.2">
      <c r="B1692" s="283" t="s">
        <v>1255</v>
      </c>
      <c r="C1692" s="199">
        <v>2.6973459422740001E-2</v>
      </c>
      <c r="D1692" s="199">
        <v>2.6973459422740001E-2</v>
      </c>
      <c r="E1692" s="204">
        <f t="shared" si="26"/>
        <v>-3.6129018807667195</v>
      </c>
    </row>
    <row r="1693" spans="2:5" x14ac:dyDescent="0.2">
      <c r="B1693" s="283" t="s">
        <v>1256</v>
      </c>
      <c r="C1693" s="199">
        <v>5.557907518401E-2</v>
      </c>
      <c r="D1693" s="199">
        <v>5.557907518401E-2</v>
      </c>
      <c r="E1693" s="204">
        <f t="shared" si="26"/>
        <v>-2.8899484941727138</v>
      </c>
    </row>
    <row r="1694" spans="2:5" x14ac:dyDescent="0.2">
      <c r="B1694" s="283" t="s">
        <v>1257</v>
      </c>
      <c r="C1694" s="199">
        <v>1.316206808774E-2</v>
      </c>
      <c r="D1694" s="199">
        <v>1.316206808774E-2</v>
      </c>
      <c r="E1694" s="204">
        <f t="shared" si="26"/>
        <v>-4.3304162159073432</v>
      </c>
    </row>
    <row r="1695" spans="2:5" x14ac:dyDescent="0.2">
      <c r="B1695" s="283" t="s">
        <v>1258</v>
      </c>
      <c r="C1695" s="199">
        <v>3.3293811282430003E-2</v>
      </c>
      <c r="D1695" s="199">
        <v>3.3293811282430003E-2</v>
      </c>
      <c r="E1695" s="204">
        <f t="shared" si="26"/>
        <v>-3.4023837466419766</v>
      </c>
    </row>
    <row r="1696" spans="2:5" x14ac:dyDescent="0.2">
      <c r="B1696" s="283" t="s">
        <v>1259</v>
      </c>
      <c r="C1696" s="199">
        <v>2.4961510241469999E-2</v>
      </c>
      <c r="D1696" s="199">
        <v>2.4961510241469999E-2</v>
      </c>
      <c r="E1696" s="204">
        <f t="shared" si="26"/>
        <v>-3.6904202308422023</v>
      </c>
    </row>
    <row r="1697" spans="2:5" x14ac:dyDescent="0.2">
      <c r="B1697" s="283" t="s">
        <v>1260</v>
      </c>
      <c r="C1697" s="199">
        <v>0.48537389176040002</v>
      </c>
      <c r="D1697" s="199">
        <v>0.48537389176040002</v>
      </c>
      <c r="E1697" s="204">
        <f t="shared" si="26"/>
        <v>-0.72283577419760447</v>
      </c>
    </row>
    <row r="1698" spans="2:5" x14ac:dyDescent="0.2">
      <c r="B1698" s="283" t="s">
        <v>1261</v>
      </c>
      <c r="C1698" s="199">
        <v>0.10488272024240999</v>
      </c>
      <c r="D1698" s="199">
        <v>0.10488272024240999</v>
      </c>
      <c r="E1698" s="204">
        <f t="shared" si="26"/>
        <v>-2.2549125031505146</v>
      </c>
    </row>
    <row r="1699" spans="2:5" x14ac:dyDescent="0.2">
      <c r="B1699" s="283" t="s">
        <v>1262</v>
      </c>
      <c r="C1699" s="199">
        <v>4.7593896633730003E-2</v>
      </c>
      <c r="D1699" s="199">
        <v>4.7593896633730003E-2</v>
      </c>
      <c r="E1699" s="204">
        <f t="shared" si="26"/>
        <v>-3.0450507479463655</v>
      </c>
    </row>
    <row r="1700" spans="2:5" x14ac:dyDescent="0.2">
      <c r="B1700" s="283" t="s">
        <v>1263</v>
      </c>
      <c r="C1700" s="199">
        <v>0.48183324235547997</v>
      </c>
      <c r="D1700" s="199">
        <v>0.48183324235547997</v>
      </c>
      <c r="E1700" s="204">
        <f t="shared" si="26"/>
        <v>-0.73015719500988596</v>
      </c>
    </row>
    <row r="1701" spans="2:5" x14ac:dyDescent="0.2">
      <c r="B1701" s="283" t="s">
        <v>1264</v>
      </c>
      <c r="C1701" s="199">
        <v>0.42169256926455001</v>
      </c>
      <c r="D1701" s="199">
        <v>0.42169256926455001</v>
      </c>
      <c r="E1701" s="204">
        <f t="shared" si="26"/>
        <v>-0.86347873928942587</v>
      </c>
    </row>
    <row r="1702" spans="2:5" x14ac:dyDescent="0.2">
      <c r="B1702" s="283" t="s">
        <v>1265</v>
      </c>
      <c r="C1702" s="199">
        <v>1.58587061723824</v>
      </c>
      <c r="D1702" s="199">
        <v>1.58587061723824</v>
      </c>
      <c r="E1702" s="204">
        <f t="shared" si="26"/>
        <v>0.46113354185109084</v>
      </c>
    </row>
    <row r="1703" spans="2:5" x14ac:dyDescent="0.2">
      <c r="B1703" s="283" t="s">
        <v>1266</v>
      </c>
      <c r="C1703" s="199">
        <v>7.7131978693490005E-2</v>
      </c>
      <c r="D1703" s="199">
        <v>7.7131978693490005E-2</v>
      </c>
      <c r="E1703" s="204">
        <f t="shared" si="26"/>
        <v>-2.562237315359194</v>
      </c>
    </row>
    <row r="1704" spans="2:5" x14ac:dyDescent="0.2">
      <c r="B1704" s="283" t="s">
        <v>1267</v>
      </c>
      <c r="C1704" s="199">
        <v>1.3935266419910001E-2</v>
      </c>
      <c r="D1704" s="199">
        <v>1.3935266419910001E-2</v>
      </c>
      <c r="E1704" s="204">
        <f t="shared" si="26"/>
        <v>-4.2733324994717474</v>
      </c>
    </row>
    <row r="1705" spans="2:5" x14ac:dyDescent="0.2">
      <c r="B1705" s="283" t="s">
        <v>1268</v>
      </c>
      <c r="C1705" s="199">
        <v>4.8534530520229997E-2</v>
      </c>
      <c r="D1705" s="199">
        <v>4.8534530520229997E-2</v>
      </c>
      <c r="E1705" s="204">
        <f t="shared" si="26"/>
        <v>-3.0254797648794631</v>
      </c>
    </row>
    <row r="1706" spans="2:5" x14ac:dyDescent="0.2">
      <c r="B1706" s="283" t="s">
        <v>1269</v>
      </c>
      <c r="C1706" s="199">
        <v>8.55010338805E-3</v>
      </c>
      <c r="D1706" s="199">
        <v>8.55010338805E-3</v>
      </c>
      <c r="E1706" s="204">
        <f t="shared" si="26"/>
        <v>-4.7618119039369873</v>
      </c>
    </row>
    <row r="1707" spans="2:5" x14ac:dyDescent="0.2">
      <c r="B1707" s="283" t="s">
        <v>1270</v>
      </c>
      <c r="C1707" s="199">
        <v>0.2113200047372</v>
      </c>
      <c r="D1707" s="199">
        <v>0.2113200047372</v>
      </c>
      <c r="E1707" s="204">
        <f t="shared" si="26"/>
        <v>-1.5543816842688349</v>
      </c>
    </row>
    <row r="1708" spans="2:5" x14ac:dyDescent="0.2">
      <c r="B1708" s="283" t="s">
        <v>1271</v>
      </c>
      <c r="C1708" s="199">
        <v>2.97490780835E-2</v>
      </c>
      <c r="D1708" s="199">
        <v>2.97490780835E-2</v>
      </c>
      <c r="E1708" s="204">
        <f t="shared" si="26"/>
        <v>-3.5149571362605769</v>
      </c>
    </row>
    <row r="1709" spans="2:5" x14ac:dyDescent="0.2">
      <c r="B1709" s="283" t="s">
        <v>1272</v>
      </c>
      <c r="C1709" s="199">
        <v>0.69871809706089005</v>
      </c>
      <c r="D1709" s="199">
        <v>0.69871809706089005</v>
      </c>
      <c r="E1709" s="204">
        <f t="shared" si="26"/>
        <v>-0.35850791271308702</v>
      </c>
    </row>
    <row r="1710" spans="2:5" x14ac:dyDescent="0.2">
      <c r="B1710" s="283" t="s">
        <v>1273</v>
      </c>
      <c r="C1710" s="199">
        <v>0.67527439692572</v>
      </c>
      <c r="D1710" s="199">
        <v>0.67527439692572</v>
      </c>
      <c r="E1710" s="204">
        <f t="shared" si="26"/>
        <v>-0.39263615674999325</v>
      </c>
    </row>
    <row r="1711" spans="2:5" x14ac:dyDescent="0.2">
      <c r="B1711" s="283" t="s">
        <v>1274</v>
      </c>
      <c r="C1711" s="199">
        <v>3.4182717111509997E-2</v>
      </c>
      <c r="D1711" s="199">
        <v>3.4182717111509997E-2</v>
      </c>
      <c r="E1711" s="204">
        <f t="shared" si="26"/>
        <v>-3.3760351102613853</v>
      </c>
    </row>
    <row r="1712" spans="2:5" x14ac:dyDescent="0.2">
      <c r="B1712" s="283" t="s">
        <v>1275</v>
      </c>
      <c r="C1712" s="199">
        <v>0.13922742784957001</v>
      </c>
      <c r="D1712" s="199">
        <v>0.13922742784957001</v>
      </c>
      <c r="E1712" s="204">
        <f t="shared" si="26"/>
        <v>-1.9716465113422714</v>
      </c>
    </row>
    <row r="1713" spans="2:5" x14ac:dyDescent="0.2">
      <c r="B1713" s="283" t="s">
        <v>1276</v>
      </c>
      <c r="C1713" s="199">
        <v>1.12742390190182</v>
      </c>
      <c r="D1713" s="199">
        <v>1.12742390190182</v>
      </c>
      <c r="E1713" s="204">
        <f t="shared" si="26"/>
        <v>0.11993529734695239</v>
      </c>
    </row>
    <row r="1714" spans="2:5" x14ac:dyDescent="0.2">
      <c r="B1714" s="283" t="s">
        <v>1277</v>
      </c>
      <c r="C1714" s="199">
        <v>5.1582402114860003E-2</v>
      </c>
      <c r="D1714" s="199">
        <v>5.1582402114860003E-2</v>
      </c>
      <c r="E1714" s="204">
        <f t="shared" si="26"/>
        <v>-2.9645747089491072</v>
      </c>
    </row>
    <row r="1715" spans="2:5" x14ac:dyDescent="0.2">
      <c r="B1715" s="283" t="s">
        <v>1278</v>
      </c>
      <c r="C1715" s="199">
        <v>0.27408383484593002</v>
      </c>
      <c r="D1715" s="199">
        <v>0.27408383484593002</v>
      </c>
      <c r="E1715" s="204">
        <f t="shared" si="26"/>
        <v>-1.2943212528013133</v>
      </c>
    </row>
    <row r="1716" spans="2:5" x14ac:dyDescent="0.2">
      <c r="B1716" s="283" t="s">
        <v>1279</v>
      </c>
      <c r="C1716" s="199">
        <v>4.6288443815839998E-2</v>
      </c>
      <c r="D1716" s="199">
        <v>4.6288443815839998E-2</v>
      </c>
      <c r="E1716" s="204">
        <f t="shared" si="26"/>
        <v>-3.0728629426539849</v>
      </c>
    </row>
    <row r="1717" spans="2:5" x14ac:dyDescent="0.2">
      <c r="B1717" s="283" t="s">
        <v>1280</v>
      </c>
      <c r="C1717" s="199">
        <v>1.8903882462960001E-2</v>
      </c>
      <c r="D1717" s="199">
        <v>1.8903882462960001E-2</v>
      </c>
      <c r="E1717" s="204">
        <f t="shared" si="26"/>
        <v>-3.9683879566919757</v>
      </c>
    </row>
    <row r="1718" spans="2:5" x14ac:dyDescent="0.2">
      <c r="B1718" s="283" t="s">
        <v>1281</v>
      </c>
      <c r="C1718" s="199">
        <v>2.0653107563049999E-2</v>
      </c>
      <c r="D1718" s="199">
        <v>2.0653107563049999E-2</v>
      </c>
      <c r="E1718" s="204">
        <f t="shared" si="26"/>
        <v>-3.8798894835824056</v>
      </c>
    </row>
    <row r="1719" spans="2:5" x14ac:dyDescent="0.2">
      <c r="B1719" s="283" t="s">
        <v>1282</v>
      </c>
      <c r="C1719" s="199">
        <v>1.550072078964E-2</v>
      </c>
      <c r="D1719" s="199">
        <v>1.550072078964E-2</v>
      </c>
      <c r="E1719" s="204">
        <f t="shared" si="26"/>
        <v>-4.1668687535807267</v>
      </c>
    </row>
    <row r="1720" spans="2:5" x14ac:dyDescent="0.2">
      <c r="B1720" s="283" t="s">
        <v>1283</v>
      </c>
      <c r="C1720" s="199">
        <v>0.22795193646706</v>
      </c>
      <c r="D1720" s="199">
        <v>0.22795193646706</v>
      </c>
      <c r="E1720" s="204">
        <f t="shared" si="26"/>
        <v>-1.478620477219222</v>
      </c>
    </row>
    <row r="1721" spans="2:5" x14ac:dyDescent="0.2">
      <c r="B1721" s="283" t="s">
        <v>1284</v>
      </c>
      <c r="C1721" s="199">
        <v>0.72525595178945002</v>
      </c>
      <c r="D1721" s="199">
        <v>0.72525595178945002</v>
      </c>
      <c r="E1721" s="204">
        <f t="shared" si="26"/>
        <v>-0.32123064947937807</v>
      </c>
    </row>
    <row r="1722" spans="2:5" x14ac:dyDescent="0.2">
      <c r="B1722" s="283" t="s">
        <v>1285</v>
      </c>
      <c r="C1722" s="199">
        <v>0.21506348257784999</v>
      </c>
      <c r="D1722" s="199">
        <v>0.21506348257784999</v>
      </c>
      <c r="E1722" s="204">
        <f t="shared" si="26"/>
        <v>-1.53682202663348</v>
      </c>
    </row>
    <row r="1723" spans="2:5" x14ac:dyDescent="0.2">
      <c r="B1723" s="283" t="s">
        <v>1286</v>
      </c>
      <c r="C1723" s="199">
        <v>0.10285579714978001</v>
      </c>
      <c r="D1723" s="199">
        <v>0.10285579714978001</v>
      </c>
      <c r="E1723" s="204">
        <f t="shared" si="26"/>
        <v>-2.2744272993789636</v>
      </c>
    </row>
    <row r="1724" spans="2:5" x14ac:dyDescent="0.2">
      <c r="B1724" s="283" t="s">
        <v>1287</v>
      </c>
      <c r="C1724" s="199">
        <v>2.7010213568810001E-2</v>
      </c>
      <c r="D1724" s="199">
        <v>2.7010213568810001E-2</v>
      </c>
      <c r="E1724" s="204">
        <f t="shared" si="26"/>
        <v>-3.6115402041814759</v>
      </c>
    </row>
    <row r="1725" spans="2:5" x14ac:dyDescent="0.2">
      <c r="B1725" s="283" t="s">
        <v>1288</v>
      </c>
      <c r="C1725" s="199">
        <v>1.172593386159E-2</v>
      </c>
      <c r="D1725" s="199">
        <v>1.172593386159E-2</v>
      </c>
      <c r="E1725" s="204">
        <f t="shared" si="26"/>
        <v>-4.4459523207775282</v>
      </c>
    </row>
    <row r="1726" spans="2:5" x14ac:dyDescent="0.2">
      <c r="B1726" s="283" t="s">
        <v>1289</v>
      </c>
      <c r="C1726" s="199">
        <v>0.18441188601858999</v>
      </c>
      <c r="D1726" s="199">
        <v>0.18441188601858999</v>
      </c>
      <c r="E1726" s="204">
        <f t="shared" si="26"/>
        <v>-1.6905835121354942</v>
      </c>
    </row>
    <row r="1727" spans="2:5" x14ac:dyDescent="0.2">
      <c r="B1727" s="283" t="s">
        <v>1290</v>
      </c>
      <c r="C1727" s="199">
        <v>4.3869476498450001E-2</v>
      </c>
      <c r="D1727" s="199">
        <v>4.3869476498450001E-2</v>
      </c>
      <c r="E1727" s="204">
        <f t="shared" si="26"/>
        <v>-3.126536496894361</v>
      </c>
    </row>
    <row r="1728" spans="2:5" x14ac:dyDescent="0.2">
      <c r="B1728" s="283" t="s">
        <v>1291</v>
      </c>
      <c r="C1728" s="199">
        <v>3.09786948466604</v>
      </c>
      <c r="D1728" s="199">
        <v>3.09786948466604</v>
      </c>
      <c r="E1728" s="204">
        <f t="shared" si="26"/>
        <v>1.1307146122066618</v>
      </c>
    </row>
    <row r="1729" spans="2:5" x14ac:dyDescent="0.2">
      <c r="B1729" s="283" t="s">
        <v>1292</v>
      </c>
      <c r="C1729" s="199">
        <v>0.69808374772499004</v>
      </c>
      <c r="D1729" s="199">
        <v>0.69808374772499004</v>
      </c>
      <c r="E1729" s="204">
        <f t="shared" si="26"/>
        <v>-0.35941620100305288</v>
      </c>
    </row>
    <row r="1730" spans="2:5" x14ac:dyDescent="0.2">
      <c r="B1730" s="283" t="s">
        <v>1293</v>
      </c>
      <c r="C1730" s="199">
        <v>0.77154303434062999</v>
      </c>
      <c r="D1730" s="199">
        <v>0.77154303434062999</v>
      </c>
      <c r="E1730" s="204">
        <f t="shared" ref="E1730:E1793" si="27">IF(D1730=0,"",LN(D1730))</f>
        <v>-0.25936282864302407</v>
      </c>
    </row>
    <row r="1731" spans="2:5" x14ac:dyDescent="0.2">
      <c r="B1731" s="283" t="s">
        <v>1294</v>
      </c>
      <c r="C1731" s="199">
        <v>0.11263376126957</v>
      </c>
      <c r="D1731" s="199">
        <v>0.11263376126957</v>
      </c>
      <c r="E1731" s="204">
        <f t="shared" si="27"/>
        <v>-2.1836137745625233</v>
      </c>
    </row>
    <row r="1732" spans="2:5" x14ac:dyDescent="0.2">
      <c r="B1732" s="283" t="s">
        <v>1295</v>
      </c>
      <c r="C1732" s="199">
        <v>6.1177956768959998E-2</v>
      </c>
      <c r="D1732" s="199">
        <v>6.1177956768959998E-2</v>
      </c>
      <c r="E1732" s="204">
        <f t="shared" si="27"/>
        <v>-2.7939683378592441</v>
      </c>
    </row>
    <row r="1733" spans="2:5" x14ac:dyDescent="0.2">
      <c r="B1733" s="283" t="s">
        <v>1296</v>
      </c>
      <c r="C1733" s="199">
        <v>4.472162818145E-2</v>
      </c>
      <c r="D1733" s="199">
        <v>4.472162818145E-2</v>
      </c>
      <c r="E1733" s="204">
        <f t="shared" si="27"/>
        <v>-3.1072980424472116</v>
      </c>
    </row>
    <row r="1734" spans="2:5" x14ac:dyDescent="0.2">
      <c r="B1734" s="283" t="s">
        <v>1297</v>
      </c>
      <c r="C1734" s="199">
        <v>0.12533027684039999</v>
      </c>
      <c r="D1734" s="199">
        <v>0.12533027684039999</v>
      </c>
      <c r="E1734" s="204">
        <f t="shared" si="27"/>
        <v>-2.0768028114694199</v>
      </c>
    </row>
    <row r="1735" spans="2:5" x14ac:dyDescent="0.2">
      <c r="B1735" s="283" t="s">
        <v>1298</v>
      </c>
      <c r="C1735" s="199">
        <v>2.94074006515E-2</v>
      </c>
      <c r="D1735" s="199">
        <v>2.94074006515E-2</v>
      </c>
      <c r="E1735" s="204">
        <f t="shared" si="27"/>
        <v>-3.5265089134742436</v>
      </c>
    </row>
    <row r="1736" spans="2:5" x14ac:dyDescent="0.2">
      <c r="B1736" s="283" t="s">
        <v>1299</v>
      </c>
      <c r="C1736" s="199">
        <v>0.17289150312206</v>
      </c>
      <c r="D1736" s="199">
        <v>0.17289150312206</v>
      </c>
      <c r="E1736" s="204">
        <f t="shared" si="27"/>
        <v>-1.7550910308083878</v>
      </c>
    </row>
    <row r="1737" spans="2:5" x14ac:dyDescent="0.2">
      <c r="B1737" s="283" t="s">
        <v>1300</v>
      </c>
      <c r="C1737" s="199">
        <v>2.423731743739E-2</v>
      </c>
      <c r="D1737" s="199">
        <v>2.423731743739E-2</v>
      </c>
      <c r="E1737" s="204">
        <f t="shared" si="27"/>
        <v>-3.7198617906793827</v>
      </c>
    </row>
    <row r="1738" spans="2:5" x14ac:dyDescent="0.2">
      <c r="B1738" s="283" t="s">
        <v>1301</v>
      </c>
      <c r="C1738" s="199">
        <v>6.9570153455370001E-2</v>
      </c>
      <c r="D1738" s="199">
        <v>6.9570153455370001E-2</v>
      </c>
      <c r="E1738" s="204">
        <f t="shared" si="27"/>
        <v>-2.6654196332797229</v>
      </c>
    </row>
    <row r="1739" spans="2:5" x14ac:dyDescent="0.2">
      <c r="B1739" s="283" t="s">
        <v>1302</v>
      </c>
      <c r="C1739" s="199">
        <v>1.8415188446669999E-2</v>
      </c>
      <c r="D1739" s="199">
        <v>1.8415188446669999E-2</v>
      </c>
      <c r="E1739" s="204">
        <f t="shared" si="27"/>
        <v>-3.9945794958130048</v>
      </c>
    </row>
    <row r="1740" spans="2:5" x14ac:dyDescent="0.2">
      <c r="B1740" s="283" t="s">
        <v>1303</v>
      </c>
      <c r="C1740" s="199">
        <v>0.18127144842644999</v>
      </c>
      <c r="D1740" s="199">
        <v>0.18127144842644999</v>
      </c>
      <c r="E1740" s="204">
        <f t="shared" si="27"/>
        <v>-1.7077596561025914</v>
      </c>
    </row>
    <row r="1741" spans="2:5" x14ac:dyDescent="0.2">
      <c r="B1741" s="283" t="s">
        <v>1304</v>
      </c>
      <c r="C1741" s="199">
        <v>0.51189949510693</v>
      </c>
      <c r="D1741" s="199">
        <v>0.51189949510693</v>
      </c>
      <c r="E1741" s="204">
        <f t="shared" si="27"/>
        <v>-0.66962697183100228</v>
      </c>
    </row>
    <row r="1742" spans="2:5" x14ac:dyDescent="0.2">
      <c r="B1742" s="283" t="s">
        <v>1305</v>
      </c>
      <c r="C1742" s="199">
        <v>3.145882650818E-2</v>
      </c>
      <c r="D1742" s="199">
        <v>3.145882650818E-2</v>
      </c>
      <c r="E1742" s="204">
        <f t="shared" si="27"/>
        <v>-3.4590756831227236</v>
      </c>
    </row>
    <row r="1743" spans="2:5" x14ac:dyDescent="0.2">
      <c r="B1743" s="283" t="s">
        <v>1306</v>
      </c>
      <c r="C1743" s="199">
        <v>0.12214219498483</v>
      </c>
      <c r="D1743" s="199">
        <v>0.12214219498483</v>
      </c>
      <c r="E1743" s="204">
        <f t="shared" si="27"/>
        <v>-2.102569380292215</v>
      </c>
    </row>
    <row r="1744" spans="2:5" x14ac:dyDescent="0.2">
      <c r="B1744" s="283" t="s">
        <v>1307</v>
      </c>
      <c r="C1744" s="199">
        <v>3.4418215899299998E-2</v>
      </c>
      <c r="D1744" s="199">
        <v>3.4418215899299998E-2</v>
      </c>
      <c r="E1744" s="204">
        <f t="shared" si="27"/>
        <v>-3.3691693227989608</v>
      </c>
    </row>
    <row r="1745" spans="2:5" x14ac:dyDescent="0.2">
      <c r="B1745" s="283" t="s">
        <v>1308</v>
      </c>
      <c r="C1745" s="199">
        <v>2.7937234808630002E-2</v>
      </c>
      <c r="D1745" s="199">
        <v>2.7937234808630002E-2</v>
      </c>
      <c r="E1745" s="204">
        <f t="shared" si="27"/>
        <v>-3.5777948989619475</v>
      </c>
    </row>
    <row r="1746" spans="2:5" x14ac:dyDescent="0.2">
      <c r="B1746" s="283" t="s">
        <v>1309</v>
      </c>
      <c r="C1746" s="199">
        <v>0.47031285945895002</v>
      </c>
      <c r="D1746" s="199">
        <v>0.47031285945895002</v>
      </c>
      <c r="E1746" s="204">
        <f t="shared" si="27"/>
        <v>-0.75435714730703418</v>
      </c>
    </row>
    <row r="1747" spans="2:5" x14ac:dyDescent="0.2">
      <c r="B1747" s="283" t="s">
        <v>1310</v>
      </c>
      <c r="C1747" s="199">
        <v>0.21260912237905999</v>
      </c>
      <c r="D1747" s="199">
        <v>0.21260912237905999</v>
      </c>
      <c r="E1747" s="204">
        <f t="shared" si="27"/>
        <v>-1.5482999053445101</v>
      </c>
    </row>
    <row r="1748" spans="2:5" x14ac:dyDescent="0.2">
      <c r="B1748" s="283" t="s">
        <v>1311</v>
      </c>
      <c r="C1748" s="199">
        <v>4.9389404732570003E-2</v>
      </c>
      <c r="D1748" s="199">
        <v>4.9389404732570003E-2</v>
      </c>
      <c r="E1748" s="204">
        <f t="shared" si="27"/>
        <v>-3.0080193568899642</v>
      </c>
    </row>
    <row r="1749" spans="2:5" x14ac:dyDescent="0.2">
      <c r="B1749" s="283" t="s">
        <v>1312</v>
      </c>
      <c r="C1749" s="199">
        <v>5.8963179151959998E-2</v>
      </c>
      <c r="D1749" s="199">
        <v>5.8963179151959998E-2</v>
      </c>
      <c r="E1749" s="204">
        <f t="shared" si="27"/>
        <v>-2.8308421120669247</v>
      </c>
    </row>
    <row r="1750" spans="2:5" x14ac:dyDescent="0.2">
      <c r="B1750" s="283" t="s">
        <v>1313</v>
      </c>
      <c r="C1750" s="199">
        <v>1.6334985454887001</v>
      </c>
      <c r="D1750" s="199">
        <v>1.6334985454887001</v>
      </c>
      <c r="E1750" s="204">
        <f t="shared" si="27"/>
        <v>0.49072406163232879</v>
      </c>
    </row>
    <row r="1751" spans="2:5" x14ac:dyDescent="0.2">
      <c r="B1751" s="283" t="s">
        <v>1314</v>
      </c>
      <c r="C1751" s="199">
        <v>1.99323451459344</v>
      </c>
      <c r="D1751" s="199">
        <v>1.99323451459344</v>
      </c>
      <c r="E1751" s="204">
        <f t="shared" si="27"/>
        <v>0.68975870344689305</v>
      </c>
    </row>
    <row r="1752" spans="2:5" x14ac:dyDescent="0.2">
      <c r="B1752" s="283" t="s">
        <v>1315</v>
      </c>
      <c r="C1752" s="199">
        <v>0.19871061010520999</v>
      </c>
      <c r="D1752" s="199">
        <v>0.19871061010520999</v>
      </c>
      <c r="E1752" s="204">
        <f t="shared" si="27"/>
        <v>-1.6159057332394493</v>
      </c>
    </row>
    <row r="1753" spans="2:5" x14ac:dyDescent="0.2">
      <c r="B1753" s="283" t="s">
        <v>1316</v>
      </c>
      <c r="C1753" s="199">
        <v>1.5349620411350001E-2</v>
      </c>
      <c r="D1753" s="199">
        <v>1.5349620411350001E-2</v>
      </c>
      <c r="E1753" s="204">
        <f t="shared" si="27"/>
        <v>-4.1766645341569753</v>
      </c>
    </row>
    <row r="1754" spans="2:5" x14ac:dyDescent="0.2">
      <c r="B1754" s="283" t="s">
        <v>1317</v>
      </c>
      <c r="C1754" s="199">
        <v>2.333071516762E-2</v>
      </c>
      <c r="D1754" s="199">
        <v>2.333071516762E-2</v>
      </c>
      <c r="E1754" s="204">
        <f t="shared" si="27"/>
        <v>-3.7579845389985755</v>
      </c>
    </row>
    <row r="1755" spans="2:5" x14ac:dyDescent="0.2">
      <c r="B1755" s="283" t="s">
        <v>1318</v>
      </c>
      <c r="C1755" s="199">
        <v>0.41274633785772002</v>
      </c>
      <c r="D1755" s="199">
        <v>0.41274633785772002</v>
      </c>
      <c r="E1755" s="204">
        <f t="shared" si="27"/>
        <v>-0.88492206876464063</v>
      </c>
    </row>
    <row r="1756" spans="2:5" x14ac:dyDescent="0.2">
      <c r="B1756" s="283" t="s">
        <v>1319</v>
      </c>
      <c r="C1756" s="199">
        <v>0.21430389689237</v>
      </c>
      <c r="D1756" s="199">
        <v>0.21430389689237</v>
      </c>
      <c r="E1756" s="204">
        <f t="shared" si="27"/>
        <v>-1.5403601923824968</v>
      </c>
    </row>
    <row r="1757" spans="2:5" x14ac:dyDescent="0.2">
      <c r="B1757" s="283" t="s">
        <v>1320</v>
      </c>
      <c r="C1757" s="199">
        <v>0.54409068200721</v>
      </c>
      <c r="D1757" s="199">
        <v>0.54409068200721</v>
      </c>
      <c r="E1757" s="204">
        <f t="shared" si="27"/>
        <v>-0.60863935115204493</v>
      </c>
    </row>
    <row r="1758" spans="2:5" x14ac:dyDescent="0.2">
      <c r="B1758" s="283" t="s">
        <v>1321</v>
      </c>
      <c r="C1758" s="199">
        <v>0.40459236248844999</v>
      </c>
      <c r="D1758" s="199">
        <v>0.40459236248844999</v>
      </c>
      <c r="E1758" s="204">
        <f t="shared" si="27"/>
        <v>-0.9048752311235202</v>
      </c>
    </row>
    <row r="1759" spans="2:5" x14ac:dyDescent="0.2">
      <c r="B1759" s="283" t="s">
        <v>1322</v>
      </c>
      <c r="C1759" s="199">
        <v>0.16594769204382001</v>
      </c>
      <c r="D1759" s="199">
        <v>0.16594769204382001</v>
      </c>
      <c r="E1759" s="204">
        <f t="shared" si="27"/>
        <v>-1.796082648452364</v>
      </c>
    </row>
    <row r="1760" spans="2:5" x14ac:dyDescent="0.2">
      <c r="B1760" s="283" t="s">
        <v>1323</v>
      </c>
      <c r="C1760" s="199">
        <v>2.3219091464729998E-2</v>
      </c>
      <c r="D1760" s="199">
        <v>2.3219091464729998E-2</v>
      </c>
      <c r="E1760" s="204">
        <f t="shared" si="27"/>
        <v>-3.7627804307504933</v>
      </c>
    </row>
    <row r="1761" spans="2:5" x14ac:dyDescent="0.2">
      <c r="B1761" s="283" t="s">
        <v>1324</v>
      </c>
      <c r="C1761" s="199">
        <v>3.8013315891000002E-2</v>
      </c>
      <c r="D1761" s="199">
        <v>3.8013315891000002E-2</v>
      </c>
      <c r="E1761" s="204">
        <f t="shared" si="27"/>
        <v>-3.2698187624536534</v>
      </c>
    </row>
    <row r="1762" spans="2:5" x14ac:dyDescent="0.2">
      <c r="B1762" s="283" t="s">
        <v>1325</v>
      </c>
      <c r="C1762" s="199">
        <v>1.71527924302794</v>
      </c>
      <c r="D1762" s="199">
        <v>1.71527924302794</v>
      </c>
      <c r="E1762" s="204">
        <f t="shared" si="27"/>
        <v>0.53957589128652406</v>
      </c>
    </row>
    <row r="1763" spans="2:5" x14ac:dyDescent="0.2">
      <c r="B1763" s="283" t="s">
        <v>1326</v>
      </c>
      <c r="C1763" s="199">
        <v>0.23719764610113001</v>
      </c>
      <c r="D1763" s="199">
        <v>0.23719764610113001</v>
      </c>
      <c r="E1763" s="204">
        <f t="shared" si="27"/>
        <v>-1.4388615355961289</v>
      </c>
    </row>
    <row r="1764" spans="2:5" x14ac:dyDescent="0.2">
      <c r="B1764" s="283" t="s">
        <v>1327</v>
      </c>
      <c r="C1764" s="199">
        <v>0.69329073482428005</v>
      </c>
      <c r="D1764" s="199">
        <v>0.69329073482428005</v>
      </c>
      <c r="E1764" s="204">
        <f t="shared" si="27"/>
        <v>-0.36630583699969527</v>
      </c>
    </row>
    <row r="1765" spans="2:5" x14ac:dyDescent="0.2">
      <c r="B1765" s="283" t="s">
        <v>1328</v>
      </c>
      <c r="C1765" s="199">
        <v>9.2365891607939996E-2</v>
      </c>
      <c r="D1765" s="199">
        <v>9.2365891607939996E-2</v>
      </c>
      <c r="E1765" s="204">
        <f t="shared" si="27"/>
        <v>-2.3819975069250723</v>
      </c>
    </row>
    <row r="1766" spans="2:5" x14ac:dyDescent="0.2">
      <c r="B1766" s="283" t="s">
        <v>1329</v>
      </c>
      <c r="C1766" s="199">
        <v>0.15844440118648001</v>
      </c>
      <c r="D1766" s="199">
        <v>0.15844440118648001</v>
      </c>
      <c r="E1766" s="204">
        <f t="shared" si="27"/>
        <v>-1.8423515283607583</v>
      </c>
    </row>
    <row r="1767" spans="2:5" x14ac:dyDescent="0.2">
      <c r="B1767" s="283" t="s">
        <v>1330</v>
      </c>
      <c r="C1767" s="199">
        <v>3.2618624006449999E-2</v>
      </c>
      <c r="D1767" s="199">
        <v>3.2618624006449999E-2</v>
      </c>
      <c r="E1767" s="204">
        <f t="shared" si="27"/>
        <v>-3.4228718651912389</v>
      </c>
    </row>
    <row r="1768" spans="2:5" x14ac:dyDescent="0.2">
      <c r="B1768" s="283" t="s">
        <v>1331</v>
      </c>
      <c r="C1768" s="199">
        <v>2.8465405500329999E-2</v>
      </c>
      <c r="D1768" s="199">
        <v>2.8465405500329999E-2</v>
      </c>
      <c r="E1768" s="204">
        <f t="shared" si="27"/>
        <v>-3.5590657711042373</v>
      </c>
    </row>
    <row r="1769" spans="2:5" x14ac:dyDescent="0.2">
      <c r="B1769" s="283" t="s">
        <v>1332</v>
      </c>
      <c r="C1769" s="199">
        <v>8.5550039408610001E-2</v>
      </c>
      <c r="D1769" s="199">
        <v>8.5550039408610001E-2</v>
      </c>
      <c r="E1769" s="204">
        <f t="shared" si="27"/>
        <v>-2.4586538179940116</v>
      </c>
    </row>
    <row r="1770" spans="2:5" x14ac:dyDescent="0.2">
      <c r="B1770" s="283" t="s">
        <v>1333</v>
      </c>
      <c r="C1770" s="199">
        <v>0.13452698094637999</v>
      </c>
      <c r="D1770" s="199">
        <v>0.13452698094637999</v>
      </c>
      <c r="E1770" s="204">
        <f t="shared" si="27"/>
        <v>-2.0059904982262786</v>
      </c>
    </row>
    <row r="1771" spans="2:5" x14ac:dyDescent="0.2">
      <c r="B1771" s="283" t="s">
        <v>1334</v>
      </c>
      <c r="C1771" s="199">
        <v>0.62154255789798996</v>
      </c>
      <c r="D1771" s="199">
        <v>0.62154255789798996</v>
      </c>
      <c r="E1771" s="204">
        <f t="shared" si="27"/>
        <v>-0.47555089427279207</v>
      </c>
    </row>
    <row r="1772" spans="2:5" x14ac:dyDescent="0.2">
      <c r="B1772" s="283" t="s">
        <v>1335</v>
      </c>
      <c r="C1772" s="199">
        <v>0.13449294932965</v>
      </c>
      <c r="D1772" s="199">
        <v>0.13449294932965</v>
      </c>
      <c r="E1772" s="204">
        <f t="shared" si="27"/>
        <v>-2.0062435026551819</v>
      </c>
    </row>
    <row r="1773" spans="2:5" x14ac:dyDescent="0.2">
      <c r="B1773" s="283" t="s">
        <v>1336</v>
      </c>
      <c r="C1773" s="199">
        <v>2.2897833002769999E-2</v>
      </c>
      <c r="D1773" s="199">
        <v>2.2897833002769999E-2</v>
      </c>
      <c r="E1773" s="204">
        <f t="shared" si="27"/>
        <v>-3.7767130015995209</v>
      </c>
    </row>
    <row r="1774" spans="2:5" x14ac:dyDescent="0.2">
      <c r="B1774" s="283" t="s">
        <v>1337</v>
      </c>
      <c r="C1774" s="199">
        <v>8.3155574855259998E-2</v>
      </c>
      <c r="D1774" s="199">
        <v>8.3155574855259998E-2</v>
      </c>
      <c r="E1774" s="204">
        <f t="shared" si="27"/>
        <v>-2.487042029826867</v>
      </c>
    </row>
    <row r="1775" spans="2:5" x14ac:dyDescent="0.2">
      <c r="B1775" s="283" t="s">
        <v>1338</v>
      </c>
      <c r="C1775" s="199">
        <v>1.7117903216799998E-2</v>
      </c>
      <c r="D1775" s="199">
        <v>1.7117903216799998E-2</v>
      </c>
      <c r="E1775" s="204">
        <f t="shared" si="27"/>
        <v>-4.0676303914235019</v>
      </c>
    </row>
    <row r="1776" spans="2:5" x14ac:dyDescent="0.2">
      <c r="B1776" s="283" t="s">
        <v>1339</v>
      </c>
      <c r="C1776" s="199">
        <v>0.41351817492523002</v>
      </c>
      <c r="D1776" s="199">
        <v>0.41351817492523002</v>
      </c>
      <c r="E1776" s="204">
        <f t="shared" si="27"/>
        <v>-0.88305381161437035</v>
      </c>
    </row>
    <row r="1777" spans="2:5" x14ac:dyDescent="0.2">
      <c r="B1777" s="283" t="s">
        <v>1340</v>
      </c>
      <c r="C1777" s="199">
        <v>0.17514575741447</v>
      </c>
      <c r="D1777" s="199">
        <v>0.17514575741447</v>
      </c>
      <c r="E1777" s="204">
        <f t="shared" si="27"/>
        <v>-1.7421367522156839</v>
      </c>
    </row>
    <row r="1778" spans="2:5" x14ac:dyDescent="0.2">
      <c r="B1778" s="283" t="s">
        <v>1341</v>
      </c>
      <c r="C1778" s="199">
        <v>0.17091494682219999</v>
      </c>
      <c r="D1778" s="199">
        <v>0.17091494682219999</v>
      </c>
      <c r="E1778" s="204">
        <f t="shared" si="27"/>
        <v>-1.766589233222104</v>
      </c>
    </row>
    <row r="1779" spans="2:5" x14ac:dyDescent="0.2">
      <c r="B1779" s="283" t="s">
        <v>1342</v>
      </c>
      <c r="C1779" s="199">
        <v>0.40426702023248001</v>
      </c>
      <c r="D1779" s="199">
        <v>0.40426702023248001</v>
      </c>
      <c r="E1779" s="204">
        <f t="shared" si="27"/>
        <v>-0.90567967817690187</v>
      </c>
    </row>
    <row r="1780" spans="2:5" x14ac:dyDescent="0.2">
      <c r="B1780" s="283" t="s">
        <v>1343</v>
      </c>
      <c r="C1780" s="199">
        <v>0.10883447157747</v>
      </c>
      <c r="D1780" s="199">
        <v>0.10883447157747</v>
      </c>
      <c r="E1780" s="204">
        <f t="shared" si="27"/>
        <v>-2.2179271603899524</v>
      </c>
    </row>
    <row r="1781" spans="2:5" x14ac:dyDescent="0.2">
      <c r="B1781" s="283" t="s">
        <v>1344</v>
      </c>
      <c r="C1781" s="199">
        <v>3.8017399685000001E-2</v>
      </c>
      <c r="D1781" s="199">
        <v>3.8017399685000001E-2</v>
      </c>
      <c r="E1781" s="204">
        <f t="shared" si="27"/>
        <v>-3.2697113376063931</v>
      </c>
    </row>
    <row r="1782" spans="2:5" x14ac:dyDescent="0.2">
      <c r="B1782" s="283" t="s">
        <v>1345</v>
      </c>
      <c r="C1782" s="199">
        <v>0.15925707619407001</v>
      </c>
      <c r="D1782" s="199">
        <v>0.15925707619407001</v>
      </c>
      <c r="E1782" s="204">
        <f t="shared" si="27"/>
        <v>-1.8372355510173928</v>
      </c>
    </row>
    <row r="1783" spans="2:5" x14ac:dyDescent="0.2">
      <c r="B1783" s="283" t="s">
        <v>1346</v>
      </c>
      <c r="C1783" s="199">
        <v>0.45035263561258998</v>
      </c>
      <c r="D1783" s="199">
        <v>0.45035263561258998</v>
      </c>
      <c r="E1783" s="204">
        <f t="shared" si="27"/>
        <v>-0.79772436840448313</v>
      </c>
    </row>
    <row r="1784" spans="2:5" x14ac:dyDescent="0.2">
      <c r="B1784" s="283" t="s">
        <v>1347</v>
      </c>
      <c r="C1784" s="199">
        <v>0.43078445599099002</v>
      </c>
      <c r="D1784" s="199">
        <v>0.43078445599099002</v>
      </c>
      <c r="E1784" s="204">
        <f t="shared" si="27"/>
        <v>-0.84214741608022869</v>
      </c>
    </row>
    <row r="1785" spans="2:5" x14ac:dyDescent="0.2">
      <c r="B1785" s="283" t="s">
        <v>1348</v>
      </c>
      <c r="C1785" s="199">
        <v>1.9937449888444401</v>
      </c>
      <c r="D1785" s="199">
        <v>1.9937449888444401</v>
      </c>
      <c r="E1785" s="204">
        <f t="shared" si="27"/>
        <v>0.69001477411560319</v>
      </c>
    </row>
    <row r="1786" spans="2:5" x14ac:dyDescent="0.2">
      <c r="B1786" s="283" t="s">
        <v>1349</v>
      </c>
      <c r="C1786" s="199">
        <v>0.11059186426558</v>
      </c>
      <c r="D1786" s="199">
        <v>0.11059186426558</v>
      </c>
      <c r="E1786" s="204">
        <f t="shared" si="27"/>
        <v>-2.2019087525852852</v>
      </c>
    </row>
    <row r="1787" spans="2:5" x14ac:dyDescent="0.2">
      <c r="B1787" s="283" t="s">
        <v>1350</v>
      </c>
      <c r="C1787" s="199">
        <v>2.210421570055E-2</v>
      </c>
      <c r="D1787" s="199">
        <v>2.210421570055E-2</v>
      </c>
      <c r="E1787" s="204">
        <f t="shared" si="27"/>
        <v>-3.8119869329689862</v>
      </c>
    </row>
    <row r="1788" spans="2:5" x14ac:dyDescent="0.2">
      <c r="B1788" s="283" t="s">
        <v>1351</v>
      </c>
      <c r="C1788" s="199">
        <v>0.19128355006935999</v>
      </c>
      <c r="D1788" s="199">
        <v>0.19128355006935999</v>
      </c>
      <c r="E1788" s="204">
        <f t="shared" si="27"/>
        <v>-1.6539983964614249</v>
      </c>
    </row>
    <row r="1789" spans="2:5" x14ac:dyDescent="0.2">
      <c r="B1789" s="283" t="s">
        <v>1352</v>
      </c>
      <c r="C1789" s="199">
        <v>0.23726707059926999</v>
      </c>
      <c r="D1789" s="199">
        <v>0.23726707059926999</v>
      </c>
      <c r="E1789" s="204">
        <f t="shared" si="27"/>
        <v>-1.4385688921341735</v>
      </c>
    </row>
    <row r="1790" spans="2:5" x14ac:dyDescent="0.2">
      <c r="B1790" s="283" t="s">
        <v>1353</v>
      </c>
      <c r="C1790" s="199">
        <v>2.71383630247845</v>
      </c>
      <c r="D1790" s="199">
        <v>2.71383630247845</v>
      </c>
      <c r="E1790" s="204">
        <f t="shared" si="27"/>
        <v>0.99836324363134532</v>
      </c>
    </row>
    <row r="1791" spans="2:5" x14ac:dyDescent="0.2">
      <c r="B1791" s="283" t="s">
        <v>1354</v>
      </c>
      <c r="C1791" s="199">
        <v>0.48066936106320002</v>
      </c>
      <c r="D1791" s="199">
        <v>0.48066936106320002</v>
      </c>
      <c r="E1791" s="204">
        <f t="shared" si="27"/>
        <v>-0.73257564428042532</v>
      </c>
    </row>
    <row r="1792" spans="2:5" x14ac:dyDescent="0.2">
      <c r="B1792" s="283" t="s">
        <v>1355</v>
      </c>
      <c r="C1792" s="199">
        <v>4.5497549042960002E-2</v>
      </c>
      <c r="D1792" s="199">
        <v>4.5497549042960002E-2</v>
      </c>
      <c r="E1792" s="204">
        <f t="shared" si="27"/>
        <v>-3.0900968216638138</v>
      </c>
    </row>
    <row r="1793" spans="2:5" x14ac:dyDescent="0.2">
      <c r="B1793" s="283" t="s">
        <v>1356</v>
      </c>
      <c r="C1793" s="199">
        <v>0.49590327397765999</v>
      </c>
      <c r="D1793" s="199">
        <v>0.49590327397765999</v>
      </c>
      <c r="E1793" s="204">
        <f t="shared" si="27"/>
        <v>-0.70137438341636427</v>
      </c>
    </row>
    <row r="1794" spans="2:5" x14ac:dyDescent="0.2">
      <c r="B1794" s="283" t="s">
        <v>1357</v>
      </c>
      <c r="C1794" s="199">
        <v>3.0840812348299999E-2</v>
      </c>
      <c r="D1794" s="199">
        <v>3.0840812348299999E-2</v>
      </c>
      <c r="E1794" s="204">
        <f t="shared" ref="E1794:E1845" si="28">IF(D1794=0,"",LN(D1794))</f>
        <v>-3.4789163898978623</v>
      </c>
    </row>
    <row r="1795" spans="2:5" x14ac:dyDescent="0.2">
      <c r="B1795" s="283" t="s">
        <v>1358</v>
      </c>
      <c r="C1795" s="199">
        <v>0.13845695204673</v>
      </c>
      <c r="D1795" s="199">
        <v>0.13845695204673</v>
      </c>
      <c r="E1795" s="204">
        <f t="shared" si="28"/>
        <v>-1.9771958172149831</v>
      </c>
    </row>
    <row r="1796" spans="2:5" x14ac:dyDescent="0.2">
      <c r="B1796" s="283" t="s">
        <v>1359</v>
      </c>
      <c r="C1796" s="199">
        <v>0.14282933416460999</v>
      </c>
      <c r="D1796" s="199">
        <v>0.14282933416460999</v>
      </c>
      <c r="E1796" s="204">
        <f t="shared" si="28"/>
        <v>-1.9461048288519254</v>
      </c>
    </row>
    <row r="1797" spans="2:5" x14ac:dyDescent="0.2">
      <c r="B1797" s="283" t="s">
        <v>1360</v>
      </c>
      <c r="C1797" s="199">
        <v>1.519307497437E-2</v>
      </c>
      <c r="D1797" s="199">
        <v>1.519307497437E-2</v>
      </c>
      <c r="E1797" s="204">
        <f t="shared" si="28"/>
        <v>-4.1869155487357377</v>
      </c>
    </row>
    <row r="1798" spans="2:5" x14ac:dyDescent="0.2">
      <c r="B1798" s="283" t="s">
        <v>1361</v>
      </c>
      <c r="C1798" s="199">
        <v>4.6236715758409999E-2</v>
      </c>
      <c r="D1798" s="199">
        <v>4.6236715758409999E-2</v>
      </c>
      <c r="E1798" s="204">
        <f t="shared" si="28"/>
        <v>-3.0739810831264229</v>
      </c>
    </row>
    <row r="1799" spans="2:5" x14ac:dyDescent="0.2">
      <c r="B1799" s="283" t="s">
        <v>1362</v>
      </c>
      <c r="C1799" s="199">
        <v>0.45343045502994</v>
      </c>
      <c r="D1799" s="199">
        <v>0.45343045502994</v>
      </c>
      <c r="E1799" s="204">
        <f t="shared" si="28"/>
        <v>-0.79091337282942187</v>
      </c>
    </row>
    <row r="1800" spans="2:5" x14ac:dyDescent="0.2">
      <c r="B1800" s="283" t="s">
        <v>1363</v>
      </c>
      <c r="C1800" s="199">
        <v>0.12746882363591</v>
      </c>
      <c r="D1800" s="199">
        <v>0.12746882363591</v>
      </c>
      <c r="E1800" s="204">
        <f t="shared" si="28"/>
        <v>-2.0598834647863353</v>
      </c>
    </row>
    <row r="1801" spans="2:5" x14ac:dyDescent="0.2">
      <c r="B1801" s="283" t="s">
        <v>1364</v>
      </c>
      <c r="C1801" s="199">
        <v>2.793178974995E-2</v>
      </c>
      <c r="D1801" s="199">
        <v>2.793178974995E-2</v>
      </c>
      <c r="E1801" s="204">
        <f t="shared" si="28"/>
        <v>-3.5779898212374039</v>
      </c>
    </row>
    <row r="1802" spans="2:5" x14ac:dyDescent="0.2">
      <c r="B1802" s="283" t="s">
        <v>1365</v>
      </c>
      <c r="C1802" s="199">
        <v>0.19083705525781999</v>
      </c>
      <c r="D1802" s="199">
        <v>0.19083705525781999</v>
      </c>
      <c r="E1802" s="204">
        <f t="shared" si="28"/>
        <v>-1.6563353288776155</v>
      </c>
    </row>
    <row r="1803" spans="2:5" x14ac:dyDescent="0.2">
      <c r="B1803" s="283" t="s">
        <v>1366</v>
      </c>
      <c r="C1803" s="199">
        <v>0.15179462327681001</v>
      </c>
      <c r="D1803" s="199">
        <v>0.15179462327681001</v>
      </c>
      <c r="E1803" s="204">
        <f t="shared" si="28"/>
        <v>-1.8852268344317631</v>
      </c>
    </row>
    <row r="1804" spans="2:5" x14ac:dyDescent="0.2">
      <c r="B1804" s="283" t="s">
        <v>1367</v>
      </c>
      <c r="C1804" s="199">
        <v>0.57767580392887996</v>
      </c>
      <c r="D1804" s="199">
        <v>0.57767580392887996</v>
      </c>
      <c r="E1804" s="204">
        <f t="shared" si="28"/>
        <v>-0.54874246052561082</v>
      </c>
    </row>
    <row r="1805" spans="2:5" x14ac:dyDescent="0.2">
      <c r="B1805" s="283" t="s">
        <v>1368</v>
      </c>
      <c r="C1805" s="199">
        <v>0.51547553739326002</v>
      </c>
      <c r="D1805" s="199">
        <v>0.51547553739326002</v>
      </c>
      <c r="E1805" s="204">
        <f t="shared" si="28"/>
        <v>-0.66266543078639162</v>
      </c>
    </row>
    <row r="1806" spans="2:5" x14ac:dyDescent="0.2">
      <c r="B1806" s="283" t="s">
        <v>1369</v>
      </c>
      <c r="C1806" s="199">
        <v>0.23965064503526001</v>
      </c>
      <c r="D1806" s="199">
        <v>0.23965064503526001</v>
      </c>
      <c r="E1806" s="204">
        <f t="shared" si="28"/>
        <v>-1.428573061807993</v>
      </c>
    </row>
    <row r="1807" spans="2:5" x14ac:dyDescent="0.2">
      <c r="B1807" s="283" t="s">
        <v>1370</v>
      </c>
      <c r="C1807" s="199">
        <v>0.13435682286271</v>
      </c>
      <c r="D1807" s="199">
        <v>0.13435682286271</v>
      </c>
      <c r="E1807" s="204">
        <f t="shared" si="28"/>
        <v>-2.0072561609696216</v>
      </c>
    </row>
    <row r="1808" spans="2:5" x14ac:dyDescent="0.2">
      <c r="B1808" s="283" t="s">
        <v>1371</v>
      </c>
      <c r="C1808" s="199">
        <v>0.24863226932349</v>
      </c>
      <c r="D1808" s="199">
        <v>0.24863226932349</v>
      </c>
      <c r="E1808" s="204">
        <f t="shared" si="28"/>
        <v>-1.3917803041318964</v>
      </c>
    </row>
    <row r="1809" spans="2:5" x14ac:dyDescent="0.2">
      <c r="B1809" s="283" t="s">
        <v>1372</v>
      </c>
      <c r="C1809" s="199">
        <v>0.74461858044597995</v>
      </c>
      <c r="D1809" s="199">
        <v>0.74461858044597995</v>
      </c>
      <c r="E1809" s="204">
        <f t="shared" si="28"/>
        <v>-0.2948831642610073</v>
      </c>
    </row>
    <row r="1810" spans="2:5" x14ac:dyDescent="0.2">
      <c r="B1810" s="283" t="s">
        <v>1373</v>
      </c>
      <c r="C1810" s="199">
        <v>0.12489194961687</v>
      </c>
      <c r="D1810" s="199">
        <v>0.12489194961687</v>
      </c>
      <c r="E1810" s="204">
        <f t="shared" si="28"/>
        <v>-2.0803063185566368</v>
      </c>
    </row>
    <row r="1811" spans="2:5" x14ac:dyDescent="0.2">
      <c r="B1811" s="283" t="s">
        <v>1374</v>
      </c>
      <c r="C1811" s="199">
        <v>3.2497988731451102</v>
      </c>
      <c r="D1811" s="199">
        <v>3.2497988731451102</v>
      </c>
      <c r="E1811" s="204">
        <f t="shared" si="28"/>
        <v>1.178593109240559</v>
      </c>
    </row>
    <row r="1812" spans="2:5" x14ac:dyDescent="0.2">
      <c r="B1812" s="283" t="s">
        <v>1375</v>
      </c>
      <c r="C1812" s="199">
        <v>0.21500358693239999</v>
      </c>
      <c r="D1812" s="199">
        <v>0.21500358693239999</v>
      </c>
      <c r="E1812" s="204">
        <f t="shared" si="28"/>
        <v>-1.5371005675871292</v>
      </c>
    </row>
    <row r="1813" spans="2:5" x14ac:dyDescent="0.2">
      <c r="B1813" s="283" t="s">
        <v>1376</v>
      </c>
      <c r="C1813" s="199">
        <v>0.22409819618818999</v>
      </c>
      <c r="D1813" s="199">
        <v>0.22409819618818999</v>
      </c>
      <c r="E1813" s="204">
        <f t="shared" si="28"/>
        <v>-1.4956709473455798</v>
      </c>
    </row>
    <row r="1814" spans="2:5" x14ac:dyDescent="0.2">
      <c r="B1814" s="283" t="s">
        <v>1377</v>
      </c>
      <c r="C1814" s="199">
        <v>5.3913744825492698</v>
      </c>
      <c r="D1814" s="199">
        <v>5.3913744825492698</v>
      </c>
      <c r="E1814" s="204">
        <f t="shared" si="28"/>
        <v>1.6848003584512179</v>
      </c>
    </row>
    <row r="1815" spans="2:5" x14ac:dyDescent="0.2">
      <c r="B1815" s="283" t="s">
        <v>1378</v>
      </c>
      <c r="C1815" s="199">
        <v>1.6031736524500699</v>
      </c>
      <c r="D1815" s="199">
        <v>1.6031736524500699</v>
      </c>
      <c r="E1815" s="204">
        <f t="shared" si="28"/>
        <v>0.47198519742335693</v>
      </c>
    </row>
    <row r="1816" spans="2:5" x14ac:dyDescent="0.2">
      <c r="B1816" s="283" t="s">
        <v>1381</v>
      </c>
      <c r="C1816" s="199">
        <v>5.3074348192440002E-2</v>
      </c>
      <c r="D1816" s="199">
        <v>5.3074348192440002E-2</v>
      </c>
      <c r="E1816" s="204">
        <f t="shared" si="28"/>
        <v>-2.9360615523454769</v>
      </c>
    </row>
    <row r="1817" spans="2:5" x14ac:dyDescent="0.2">
      <c r="B1817" s="283" t="s">
        <v>1382</v>
      </c>
      <c r="C1817" s="199">
        <v>0.39857012759133997</v>
      </c>
      <c r="D1817" s="199">
        <v>0.39857012759133997</v>
      </c>
      <c r="E1817" s="204">
        <f t="shared" si="28"/>
        <v>-0.91987181733511547</v>
      </c>
    </row>
    <row r="1818" spans="2:5" x14ac:dyDescent="0.2">
      <c r="B1818" s="283" t="s">
        <v>1383</v>
      </c>
      <c r="C1818" s="199">
        <v>0.81382255370529</v>
      </c>
      <c r="D1818" s="199">
        <v>0.81382255370529</v>
      </c>
      <c r="E1818" s="204">
        <f t="shared" si="28"/>
        <v>-0.2060129297345667</v>
      </c>
    </row>
    <row r="1819" spans="2:5" x14ac:dyDescent="0.2">
      <c r="B1819" s="283" t="s">
        <v>1384</v>
      </c>
      <c r="C1819" s="199">
        <v>0.24632900950299</v>
      </c>
      <c r="D1819" s="199">
        <v>0.24632900950299</v>
      </c>
      <c r="E1819" s="204">
        <f t="shared" si="28"/>
        <v>-1.4010871996179775</v>
      </c>
    </row>
    <row r="1820" spans="2:5" x14ac:dyDescent="0.2">
      <c r="B1820" s="283" t="s">
        <v>1385</v>
      </c>
      <c r="C1820" s="199">
        <v>0.26279350567852</v>
      </c>
      <c r="D1820" s="199">
        <v>0.26279350567852</v>
      </c>
      <c r="E1820" s="204">
        <f t="shared" si="28"/>
        <v>-1.3363867047070137</v>
      </c>
    </row>
    <row r="1821" spans="2:5" x14ac:dyDescent="0.2">
      <c r="B1821" s="283" t="s">
        <v>1386</v>
      </c>
      <c r="C1821" s="199">
        <v>0.31957866135954999</v>
      </c>
      <c r="D1821" s="199">
        <v>0.31957866135954999</v>
      </c>
      <c r="E1821" s="204">
        <f t="shared" si="28"/>
        <v>-1.140751834028807</v>
      </c>
    </row>
    <row r="1822" spans="2:5" x14ac:dyDescent="0.2">
      <c r="B1822" s="283" t="s">
        <v>1387</v>
      </c>
      <c r="C1822" s="199">
        <v>6.917538670126E-2</v>
      </c>
      <c r="D1822" s="199">
        <v>6.917538670126E-2</v>
      </c>
      <c r="E1822" s="204">
        <f t="shared" si="28"/>
        <v>-2.6711101631366989</v>
      </c>
    </row>
    <row r="1823" spans="2:5" x14ac:dyDescent="0.2">
      <c r="B1823" s="283" t="s">
        <v>1388</v>
      </c>
      <c r="C1823" s="199">
        <v>0.15299661997983</v>
      </c>
      <c r="D1823" s="199">
        <v>0.15299661997983</v>
      </c>
      <c r="E1823" s="204">
        <f t="shared" si="28"/>
        <v>-1.8773394494688234</v>
      </c>
    </row>
    <row r="1824" spans="2:5" x14ac:dyDescent="0.2">
      <c r="B1824" s="283" t="s">
        <v>1389</v>
      </c>
      <c r="C1824" s="199">
        <v>0.30233143799916001</v>
      </c>
      <c r="D1824" s="199">
        <v>0.30233143799916001</v>
      </c>
      <c r="E1824" s="204">
        <f t="shared" si="28"/>
        <v>-1.1962313865762819</v>
      </c>
    </row>
    <row r="1825" spans="2:5" x14ac:dyDescent="0.2">
      <c r="B1825" s="283" t="s">
        <v>1390</v>
      </c>
      <c r="C1825" s="199">
        <v>0.25990217952085998</v>
      </c>
      <c r="D1825" s="199">
        <v>0.25990217952085998</v>
      </c>
      <c r="E1825" s="204">
        <f t="shared" si="28"/>
        <v>-1.3474499513719325</v>
      </c>
    </row>
    <row r="1826" spans="2:5" x14ac:dyDescent="0.2">
      <c r="B1826" s="283" t="s">
        <v>1391</v>
      </c>
      <c r="C1826" s="199">
        <v>0.34113564866302998</v>
      </c>
      <c r="D1826" s="199">
        <v>0.34113564866302998</v>
      </c>
      <c r="E1826" s="204">
        <f t="shared" si="28"/>
        <v>-1.0754750841329603</v>
      </c>
    </row>
    <row r="1827" spans="2:5" x14ac:dyDescent="0.2">
      <c r="B1827" s="283" t="s">
        <v>1392</v>
      </c>
      <c r="C1827" s="199">
        <v>1.4008815549998599</v>
      </c>
      <c r="D1827" s="199">
        <v>1.4008815549998599</v>
      </c>
      <c r="E1827" s="204">
        <f t="shared" si="28"/>
        <v>0.33710172059735316</v>
      </c>
    </row>
    <row r="1828" spans="2:5" x14ac:dyDescent="0.2">
      <c r="B1828" s="283" t="s">
        <v>1393</v>
      </c>
      <c r="C1828" s="199">
        <v>0.30463469781966002</v>
      </c>
      <c r="D1828" s="199">
        <v>0.30463469781966002</v>
      </c>
      <c r="E1828" s="204">
        <f t="shared" si="28"/>
        <v>-1.1886419322717379</v>
      </c>
    </row>
    <row r="1829" spans="2:5" x14ac:dyDescent="0.2">
      <c r="B1829" s="283" t="s">
        <v>1394</v>
      </c>
      <c r="C1829" s="199">
        <v>1.20210152039651</v>
      </c>
      <c r="D1829" s="199">
        <v>1.20210152039651</v>
      </c>
      <c r="E1829" s="204">
        <f t="shared" si="28"/>
        <v>0.1840712921109918</v>
      </c>
    </row>
    <row r="1830" spans="2:5" x14ac:dyDescent="0.2">
      <c r="B1830" s="283" t="s">
        <v>1395</v>
      </c>
      <c r="C1830" s="199">
        <v>4.2182869573149998E-2</v>
      </c>
      <c r="D1830" s="199">
        <v>4.2182869573149998E-2</v>
      </c>
      <c r="E1830" s="204">
        <f t="shared" si="28"/>
        <v>-3.165741074639342</v>
      </c>
    </row>
    <row r="1831" spans="2:5" x14ac:dyDescent="0.2">
      <c r="B1831" s="283" t="s">
        <v>1396</v>
      </c>
      <c r="C1831" s="199">
        <v>2.894729319327E-2</v>
      </c>
      <c r="D1831" s="199">
        <v>2.894729319327E-2</v>
      </c>
      <c r="E1831" s="204">
        <f t="shared" si="28"/>
        <v>-3.542278578703383</v>
      </c>
    </row>
    <row r="1832" spans="2:5" x14ac:dyDescent="0.2">
      <c r="B1832" s="283" t="s">
        <v>1397</v>
      </c>
      <c r="C1832" s="199">
        <v>5.7597830688619997E-2</v>
      </c>
      <c r="D1832" s="199">
        <v>5.7597830688619997E-2</v>
      </c>
      <c r="E1832" s="204">
        <f t="shared" si="28"/>
        <v>-2.8542703736454125</v>
      </c>
    </row>
    <row r="1833" spans="2:5" x14ac:dyDescent="0.2">
      <c r="B1833" s="283" t="s">
        <v>1398</v>
      </c>
      <c r="C1833" s="199">
        <v>0.35305760463701003</v>
      </c>
      <c r="D1833" s="199">
        <v>0.35305760463701003</v>
      </c>
      <c r="E1833" s="204">
        <f t="shared" si="28"/>
        <v>-1.0411240494216791</v>
      </c>
    </row>
    <row r="1834" spans="2:5" x14ac:dyDescent="0.2">
      <c r="B1834" s="283" t="s">
        <v>1399</v>
      </c>
      <c r="C1834" s="199">
        <v>0.81383752761665995</v>
      </c>
      <c r="D1834" s="199">
        <v>0.81383752761665995</v>
      </c>
      <c r="E1834" s="204">
        <f t="shared" si="28"/>
        <v>-0.20599453042436403</v>
      </c>
    </row>
    <row r="1835" spans="2:5" x14ac:dyDescent="0.2">
      <c r="B1835" s="283" t="s">
        <v>1400</v>
      </c>
      <c r="C1835" s="199">
        <v>1.093640035338E-2</v>
      </c>
      <c r="D1835" s="199">
        <v>1.093640035338E-2</v>
      </c>
      <c r="E1835" s="204">
        <f t="shared" si="28"/>
        <v>-4.5156585714723434</v>
      </c>
    </row>
    <row r="1836" spans="2:5" x14ac:dyDescent="0.2">
      <c r="B1836" s="283" t="s">
        <v>1401</v>
      </c>
      <c r="C1836" s="199">
        <v>8.0494302426730002E-2</v>
      </c>
      <c r="D1836" s="199">
        <v>8.0494302426730002E-2</v>
      </c>
      <c r="E1836" s="204">
        <f t="shared" si="28"/>
        <v>-2.5195688743701532</v>
      </c>
    </row>
    <row r="1837" spans="2:5" x14ac:dyDescent="0.2">
      <c r="B1837" s="283" t="s">
        <v>1402</v>
      </c>
      <c r="C1837" s="199">
        <v>0.40813301189336998</v>
      </c>
      <c r="D1837" s="199">
        <v>0.40813301189336998</v>
      </c>
      <c r="E1837" s="204">
        <f t="shared" si="28"/>
        <v>-0.89616214816496598</v>
      </c>
    </row>
    <row r="1838" spans="2:5" x14ac:dyDescent="0.2">
      <c r="B1838" s="283" t="s">
        <v>1403</v>
      </c>
      <c r="C1838" s="199">
        <v>6.9775704420430004E-2</v>
      </c>
      <c r="D1838" s="199">
        <v>6.9775704420430004E-2</v>
      </c>
      <c r="E1838" s="204">
        <f t="shared" si="28"/>
        <v>-2.6624694040115711</v>
      </c>
    </row>
    <row r="1839" spans="2:5" x14ac:dyDescent="0.2">
      <c r="B1839" s="283" t="s">
        <v>1404</v>
      </c>
      <c r="C1839" s="199">
        <v>0.26688002221584001</v>
      </c>
      <c r="D1839" s="199">
        <v>0.26688002221584001</v>
      </c>
      <c r="E1839" s="204">
        <f t="shared" si="28"/>
        <v>-1.3209560765689528</v>
      </c>
    </row>
    <row r="1840" spans="2:5" x14ac:dyDescent="0.2">
      <c r="B1840" s="283" t="s">
        <v>1405</v>
      </c>
      <c r="C1840" s="199">
        <v>4.9988361187079999E-2</v>
      </c>
      <c r="D1840" s="199">
        <v>4.9988361187079999E-2</v>
      </c>
      <c r="E1840" s="204">
        <f t="shared" si="28"/>
        <v>-2.9959650769089894</v>
      </c>
    </row>
    <row r="1841" spans="2:5" x14ac:dyDescent="0.2">
      <c r="B1841" s="283" t="s">
        <v>1406</v>
      </c>
      <c r="C1841" s="199">
        <v>0.53285344216191</v>
      </c>
      <c r="D1841" s="199">
        <v>0.53285344216191</v>
      </c>
      <c r="E1841" s="204">
        <f t="shared" si="28"/>
        <v>-0.62950886042816423</v>
      </c>
    </row>
    <row r="1842" spans="2:5" x14ac:dyDescent="0.2">
      <c r="B1842" s="283" t="s">
        <v>1407</v>
      </c>
      <c r="C1842" s="199">
        <v>0.31141379587292001</v>
      </c>
      <c r="D1842" s="199">
        <v>0.31141379587292001</v>
      </c>
      <c r="E1842" s="204">
        <f t="shared" si="28"/>
        <v>-1.1666327178245912</v>
      </c>
    </row>
    <row r="1843" spans="2:5" x14ac:dyDescent="0.2">
      <c r="B1843" s="283" t="s">
        <v>1408</v>
      </c>
      <c r="C1843" s="199">
        <v>6.1759216782760001E-2</v>
      </c>
      <c r="D1843" s="199">
        <v>6.1759216782760001E-2</v>
      </c>
      <c r="E1843" s="204">
        <f t="shared" si="28"/>
        <v>-2.7845120549723243</v>
      </c>
    </row>
    <row r="1844" spans="2:5" x14ac:dyDescent="0.2">
      <c r="B1844" s="283" t="s">
        <v>1409</v>
      </c>
      <c r="C1844" s="199">
        <v>1.9638965384399999E-2</v>
      </c>
      <c r="D1844" s="199">
        <v>1.9638965384399999E-2</v>
      </c>
      <c r="E1844" s="204">
        <f t="shared" si="28"/>
        <v>-3.9302396564454414</v>
      </c>
    </row>
    <row r="1845" spans="2:5" x14ac:dyDescent="0.2">
      <c r="B1845" s="283" t="s">
        <v>1410</v>
      </c>
      <c r="C1845" s="199">
        <v>9.4541192549530001E-2</v>
      </c>
      <c r="D1845" s="199">
        <v>9.4541192549530001E-2</v>
      </c>
      <c r="E1845" s="204">
        <f t="shared" si="28"/>
        <v>-2.3587196394642169</v>
      </c>
    </row>
  </sheetData>
  <mergeCells count="1">
    <mergeCell ref="B6:C6"/>
  </mergeCells>
  <phoneticPr fontId="31" type="noConversion"/>
  <pageMargins left="0.23622047244094491" right="0.23622047244094491" top="0.74803149606299213" bottom="0.74803149606299213" header="0.31496062992125984" footer="0.31496062992125984"/>
  <pageSetup paperSize="9" scale="75" fitToHeight="0" orientation="portrait" r:id="rId1"/>
  <headerFooter alignWithMargins="0">
    <oddHeader>&amp;R&amp;A</oddHeader>
    <oddFooter>&amp;L&amp;D&amp;C&amp;F&amp;R&amp;P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6"/>
  <sheetViews>
    <sheetView view="pageBreakPreview" zoomScale="75" zoomScaleNormal="85" zoomScaleSheetLayoutView="85" workbookViewId="0">
      <selection activeCell="F11" sqref="F11"/>
    </sheetView>
  </sheetViews>
  <sheetFormatPr defaultRowHeight="12.75" x14ac:dyDescent="0.2"/>
  <cols>
    <col min="1" max="1" width="11.85546875" style="119" customWidth="1"/>
    <col min="2" max="2" width="38.7109375" style="288" bestFit="1" customWidth="1"/>
    <col min="3" max="4" width="15.5703125" style="119" customWidth="1"/>
    <col min="5" max="5" width="15.5703125" style="309" customWidth="1"/>
    <col min="6" max="6" width="15.5703125" style="313" customWidth="1"/>
    <col min="7" max="7" width="15.5703125" style="119" customWidth="1"/>
    <col min="8" max="8" width="18.42578125" style="119" customWidth="1"/>
    <col min="9" max="9" width="18" style="406" customWidth="1"/>
    <col min="10" max="10" width="17.7109375" style="406" customWidth="1"/>
    <col min="11" max="11" width="17.5703125" style="406" customWidth="1"/>
    <col min="12" max="12" width="69.5703125" style="119" customWidth="1"/>
    <col min="13" max="13" width="22.5703125" style="119" customWidth="1"/>
    <col min="14" max="16384" width="9.140625" style="119"/>
  </cols>
  <sheetData>
    <row r="1" spans="1:13" ht="20.25" x14ac:dyDescent="0.3">
      <c r="B1" s="284" t="str">
        <f>Cover!C22</f>
        <v>Powercor Australia Ltd</v>
      </c>
    </row>
    <row r="2" spans="1:13" ht="20.25" x14ac:dyDescent="0.3">
      <c r="B2" s="285" t="s">
        <v>2790</v>
      </c>
    </row>
    <row r="3" spans="1:13" ht="20.25" x14ac:dyDescent="0.3">
      <c r="B3" s="289">
        <v>0</v>
      </c>
    </row>
    <row r="4" spans="1:13" ht="18" x14ac:dyDescent="0.25">
      <c r="B4" s="286" t="s">
        <v>2574</v>
      </c>
    </row>
    <row r="6" spans="1:13" ht="15" customHeight="1" x14ac:dyDescent="0.2">
      <c r="B6" s="287"/>
      <c r="C6" s="120"/>
      <c r="D6" s="120"/>
      <c r="E6" s="310"/>
      <c r="F6" s="314"/>
      <c r="G6" s="120"/>
      <c r="H6" s="114"/>
      <c r="I6" s="407"/>
      <c r="J6" s="407"/>
      <c r="K6" s="407"/>
      <c r="L6" s="73"/>
    </row>
    <row r="7" spans="1:13" ht="15.75" x14ac:dyDescent="0.25">
      <c r="B7" s="271" t="s">
        <v>2722</v>
      </c>
      <c r="C7" s="120"/>
      <c r="D7" s="120"/>
      <c r="E7" s="310"/>
      <c r="F7" s="314"/>
      <c r="G7" s="120"/>
      <c r="H7" s="114"/>
      <c r="I7" s="407"/>
      <c r="J7" s="407"/>
      <c r="K7" s="407"/>
      <c r="L7" s="73"/>
    </row>
    <row r="8" spans="1:13" ht="15.75" x14ac:dyDescent="0.25">
      <c r="B8" s="271"/>
      <c r="C8" s="120"/>
      <c r="D8" s="120"/>
      <c r="E8" s="310"/>
      <c r="F8" s="314"/>
      <c r="G8" s="120"/>
      <c r="H8" s="114"/>
      <c r="I8" s="407"/>
      <c r="J8" s="407"/>
      <c r="K8" s="407"/>
      <c r="L8" s="73"/>
    </row>
    <row r="9" spans="1:13" s="363" customFormat="1" ht="63.75" x14ac:dyDescent="0.2">
      <c r="B9" s="272" t="s">
        <v>2987</v>
      </c>
      <c r="C9" s="99" t="s">
        <v>2643</v>
      </c>
      <c r="D9" s="99" t="s">
        <v>3050</v>
      </c>
      <c r="E9" s="311" t="s">
        <v>3073</v>
      </c>
      <c r="F9" s="315" t="s">
        <v>3072</v>
      </c>
      <c r="G9" s="99" t="s">
        <v>3052</v>
      </c>
      <c r="H9" s="121" t="s">
        <v>3053</v>
      </c>
      <c r="I9" s="318" t="s">
        <v>3075</v>
      </c>
      <c r="J9" s="318" t="s">
        <v>3076</v>
      </c>
      <c r="K9" s="318" t="s">
        <v>3077</v>
      </c>
      <c r="L9" s="121" t="s">
        <v>2988</v>
      </c>
      <c r="M9" s="99" t="s">
        <v>2990</v>
      </c>
    </row>
    <row r="10" spans="1:13" x14ac:dyDescent="0.2">
      <c r="A10" s="288"/>
      <c r="B10" s="364" t="s">
        <v>1777</v>
      </c>
      <c r="C10" s="365" t="s">
        <v>1778</v>
      </c>
      <c r="D10" s="366" t="s">
        <v>1779</v>
      </c>
      <c r="E10" s="367">
        <v>2639</v>
      </c>
      <c r="F10" s="368">
        <v>0</v>
      </c>
      <c r="G10" s="368">
        <v>0</v>
      </c>
      <c r="H10" s="369" t="s">
        <v>1780</v>
      </c>
      <c r="I10" s="408">
        <v>0</v>
      </c>
      <c r="J10" s="369"/>
      <c r="K10" s="369">
        <v>3.5427431491100001E-3</v>
      </c>
      <c r="L10" s="370" t="s">
        <v>1781</v>
      </c>
      <c r="M10" s="370" t="s">
        <v>2655</v>
      </c>
    </row>
    <row r="11" spans="1:13" x14ac:dyDescent="0.2">
      <c r="A11" s="288"/>
      <c r="B11" s="364" t="s">
        <v>1777</v>
      </c>
      <c r="C11" s="365" t="s">
        <v>1782</v>
      </c>
      <c r="D11" s="366" t="s">
        <v>1783</v>
      </c>
      <c r="E11" s="367">
        <v>2949</v>
      </c>
      <c r="F11" s="368">
        <v>0</v>
      </c>
      <c r="G11" s="368">
        <v>0</v>
      </c>
      <c r="H11" s="369" t="s">
        <v>1780</v>
      </c>
      <c r="I11" s="408">
        <v>0</v>
      </c>
      <c r="J11" s="369"/>
      <c r="K11" s="369">
        <v>3.9589047164500001E-3</v>
      </c>
      <c r="L11" s="370" t="s">
        <v>1781</v>
      </c>
      <c r="M11" s="370" t="s">
        <v>2655</v>
      </c>
    </row>
    <row r="12" spans="1:13" x14ac:dyDescent="0.2">
      <c r="A12" s="288"/>
      <c r="B12" s="364" t="s">
        <v>1777</v>
      </c>
      <c r="C12" s="365" t="s">
        <v>1784</v>
      </c>
      <c r="D12" s="366" t="s">
        <v>1783</v>
      </c>
      <c r="E12" s="367">
        <v>3590</v>
      </c>
      <c r="F12" s="368">
        <v>0</v>
      </c>
      <c r="G12" s="368">
        <v>0</v>
      </c>
      <c r="H12" s="369" t="s">
        <v>1780</v>
      </c>
      <c r="I12" s="408">
        <v>0</v>
      </c>
      <c r="J12" s="369"/>
      <c r="K12" s="369">
        <v>4.8194194411899996E-3</v>
      </c>
      <c r="L12" s="370" t="s">
        <v>1781</v>
      </c>
      <c r="M12" s="370" t="s">
        <v>2655</v>
      </c>
    </row>
    <row r="13" spans="1:13" x14ac:dyDescent="0.2">
      <c r="A13" s="288"/>
      <c r="B13" s="364" t="s">
        <v>1777</v>
      </c>
      <c r="C13" s="365" t="s">
        <v>1785</v>
      </c>
      <c r="D13" s="366" t="s">
        <v>1779</v>
      </c>
      <c r="E13" s="367">
        <v>1420</v>
      </c>
      <c r="F13" s="368">
        <v>0</v>
      </c>
      <c r="G13" s="368">
        <v>0</v>
      </c>
      <c r="H13" s="369" t="s">
        <v>1780</v>
      </c>
      <c r="I13" s="408">
        <v>0</v>
      </c>
      <c r="J13" s="369"/>
      <c r="K13" s="369">
        <v>1.9062884697699999E-3</v>
      </c>
      <c r="L13" s="370" t="s">
        <v>1781</v>
      </c>
      <c r="M13" s="370" t="s">
        <v>2655</v>
      </c>
    </row>
    <row r="14" spans="1:13" x14ac:dyDescent="0.2">
      <c r="A14" s="288"/>
      <c r="B14" s="364" t="s">
        <v>1786</v>
      </c>
      <c r="C14" s="365" t="s">
        <v>1787</v>
      </c>
      <c r="D14" s="366" t="s">
        <v>1779</v>
      </c>
      <c r="E14" s="367">
        <v>4251</v>
      </c>
      <c r="F14" s="368">
        <v>88</v>
      </c>
      <c r="G14" s="368">
        <v>374088</v>
      </c>
      <c r="H14" s="369" t="s">
        <v>1780</v>
      </c>
      <c r="I14" s="408">
        <v>0.50219693033858004</v>
      </c>
      <c r="J14" s="369">
        <v>5.7067832992999997E-3</v>
      </c>
      <c r="K14" s="369"/>
      <c r="L14" s="370" t="s">
        <v>1799</v>
      </c>
      <c r="M14" s="370" t="s">
        <v>2655</v>
      </c>
    </row>
    <row r="15" spans="1:13" x14ac:dyDescent="0.2">
      <c r="A15" s="288"/>
      <c r="B15" s="364" t="s">
        <v>1786</v>
      </c>
      <c r="C15" s="365" t="s">
        <v>1800</v>
      </c>
      <c r="D15" s="366" t="s">
        <v>1783</v>
      </c>
      <c r="E15" s="367">
        <v>322</v>
      </c>
      <c r="F15" s="368">
        <v>89</v>
      </c>
      <c r="G15" s="368">
        <v>28658</v>
      </c>
      <c r="H15" s="369" t="s">
        <v>1780</v>
      </c>
      <c r="I15" s="408">
        <v>3.8472123216040002E-2</v>
      </c>
      <c r="J15" s="369">
        <v>4.3227104736999998E-4</v>
      </c>
      <c r="K15" s="369"/>
      <c r="L15" s="370" t="s">
        <v>1799</v>
      </c>
      <c r="M15" s="370" t="s">
        <v>2655</v>
      </c>
    </row>
    <row r="16" spans="1:13" x14ac:dyDescent="0.2">
      <c r="A16" s="288"/>
      <c r="B16" s="364" t="s">
        <v>1786</v>
      </c>
      <c r="C16" s="365" t="s">
        <v>1801</v>
      </c>
      <c r="D16" s="366" t="s">
        <v>2547</v>
      </c>
      <c r="E16" s="367">
        <v>2403</v>
      </c>
      <c r="F16" s="368">
        <v>89</v>
      </c>
      <c r="G16" s="368">
        <v>213867</v>
      </c>
      <c r="H16" s="369" t="s">
        <v>1780</v>
      </c>
      <c r="I16" s="408">
        <v>0.28710718039798999</v>
      </c>
      <c r="J16" s="369">
        <v>3.2259233752600001E-3</v>
      </c>
      <c r="K16" s="369"/>
      <c r="L16" s="370" t="s">
        <v>1799</v>
      </c>
      <c r="M16" s="370" t="s">
        <v>2655</v>
      </c>
    </row>
    <row r="17" spans="1:13" x14ac:dyDescent="0.2">
      <c r="A17" s="288"/>
      <c r="B17" s="364" t="s">
        <v>1786</v>
      </c>
      <c r="C17" s="365" t="s">
        <v>1802</v>
      </c>
      <c r="D17" s="366" t="s">
        <v>1783</v>
      </c>
      <c r="E17" s="367">
        <v>2778</v>
      </c>
      <c r="F17" s="368">
        <v>90</v>
      </c>
      <c r="G17" s="368">
        <v>250020</v>
      </c>
      <c r="H17" s="369" t="s">
        <v>1780</v>
      </c>
      <c r="I17" s="408">
        <v>0.33564101634709997</v>
      </c>
      <c r="J17" s="369">
        <v>3.7293446260799998E-3</v>
      </c>
      <c r="K17" s="369"/>
      <c r="L17" s="370" t="s">
        <v>1799</v>
      </c>
      <c r="M17" s="370" t="s">
        <v>2655</v>
      </c>
    </row>
    <row r="18" spans="1:13" x14ac:dyDescent="0.2">
      <c r="A18" s="288"/>
      <c r="B18" s="364" t="s">
        <v>1803</v>
      </c>
      <c r="C18" s="365" t="s">
        <v>1804</v>
      </c>
      <c r="D18" s="366" t="s">
        <v>2547</v>
      </c>
      <c r="E18" s="367">
        <v>46</v>
      </c>
      <c r="F18" s="368">
        <v>272</v>
      </c>
      <c r="G18" s="368">
        <v>12512</v>
      </c>
      <c r="H18" s="369" t="s">
        <v>1805</v>
      </c>
      <c r="I18" s="408">
        <v>1.679681784071E-2</v>
      </c>
      <c r="J18" s="369">
        <v>6.1753006769999996E-5</v>
      </c>
      <c r="K18" s="369"/>
      <c r="L18" s="370" t="s">
        <v>1806</v>
      </c>
      <c r="M18" s="370" t="s">
        <v>2650</v>
      </c>
    </row>
    <row r="19" spans="1:13" x14ac:dyDescent="0.2">
      <c r="A19" s="288"/>
      <c r="B19" s="364" t="s">
        <v>1803</v>
      </c>
      <c r="C19" s="365" t="s">
        <v>1807</v>
      </c>
      <c r="D19" s="366" t="s">
        <v>1779</v>
      </c>
      <c r="E19" s="367">
        <v>1</v>
      </c>
      <c r="F19" s="368">
        <v>140</v>
      </c>
      <c r="G19" s="368">
        <v>140</v>
      </c>
      <c r="H19" s="369" t="s">
        <v>1805</v>
      </c>
      <c r="I19" s="408">
        <v>1.8794393363999999E-4</v>
      </c>
      <c r="J19" s="369">
        <v>1.34245667E-6</v>
      </c>
      <c r="K19" s="369"/>
      <c r="L19" s="370" t="s">
        <v>1806</v>
      </c>
      <c r="M19" s="370" t="s">
        <v>2650</v>
      </c>
    </row>
    <row r="20" spans="1:13" x14ac:dyDescent="0.2">
      <c r="A20" s="288"/>
      <c r="B20" s="364" t="s">
        <v>1803</v>
      </c>
      <c r="C20" s="365" t="s">
        <v>1807</v>
      </c>
      <c r="D20" s="366" t="s">
        <v>1779</v>
      </c>
      <c r="E20" s="367">
        <v>17</v>
      </c>
      <c r="F20" s="368">
        <v>82</v>
      </c>
      <c r="G20" s="368">
        <v>1394</v>
      </c>
      <c r="H20" s="369" t="s">
        <v>1805</v>
      </c>
      <c r="I20" s="408">
        <v>1.8713845963800001E-3</v>
      </c>
      <c r="J20" s="369">
        <v>2.2821763370000001E-5</v>
      </c>
      <c r="K20" s="369"/>
      <c r="L20" s="370" t="s">
        <v>1806</v>
      </c>
      <c r="M20" s="370" t="s">
        <v>2650</v>
      </c>
    </row>
    <row r="21" spans="1:13" x14ac:dyDescent="0.2">
      <c r="A21" s="288"/>
      <c r="B21" s="364" t="s">
        <v>1803</v>
      </c>
      <c r="C21" s="365" t="s">
        <v>1808</v>
      </c>
      <c r="D21" s="366" t="s">
        <v>1779</v>
      </c>
      <c r="E21" s="367">
        <v>2</v>
      </c>
      <c r="F21" s="368">
        <v>166</v>
      </c>
      <c r="G21" s="368">
        <v>332</v>
      </c>
      <c r="H21" s="369" t="s">
        <v>1805</v>
      </c>
      <c r="I21" s="408">
        <v>4.4569561406000003E-4</v>
      </c>
      <c r="J21" s="369">
        <v>2.68491334E-6</v>
      </c>
      <c r="K21" s="369"/>
      <c r="L21" s="370" t="s">
        <v>1806</v>
      </c>
      <c r="M21" s="370" t="s">
        <v>2649</v>
      </c>
    </row>
    <row r="22" spans="1:13" x14ac:dyDescent="0.2">
      <c r="A22" s="288"/>
      <c r="B22" s="364" t="s">
        <v>1803</v>
      </c>
      <c r="C22" s="365" t="s">
        <v>1808</v>
      </c>
      <c r="D22" s="366" t="s">
        <v>1779</v>
      </c>
      <c r="E22" s="367">
        <v>406</v>
      </c>
      <c r="F22" s="368">
        <v>335.77093596059098</v>
      </c>
      <c r="G22" s="368">
        <v>136323</v>
      </c>
      <c r="H22" s="369" t="s">
        <v>1805</v>
      </c>
      <c r="I22" s="408">
        <v>0.18300772046829999</v>
      </c>
      <c r="J22" s="369">
        <v>5.4503740756000002E-4</v>
      </c>
      <c r="K22" s="369"/>
      <c r="L22" s="370" t="s">
        <v>1806</v>
      </c>
      <c r="M22" s="370" t="s">
        <v>2649</v>
      </c>
    </row>
    <row r="23" spans="1:13" x14ac:dyDescent="0.2">
      <c r="A23" s="288"/>
      <c r="B23" s="364" t="s">
        <v>1803</v>
      </c>
      <c r="C23" s="365" t="s">
        <v>1809</v>
      </c>
      <c r="D23" s="366" t="s">
        <v>1783</v>
      </c>
      <c r="E23" s="367">
        <v>1</v>
      </c>
      <c r="F23" s="368">
        <v>146</v>
      </c>
      <c r="G23" s="368">
        <v>146</v>
      </c>
      <c r="H23" s="369" t="s">
        <v>1805</v>
      </c>
      <c r="I23" s="408">
        <v>1.9599867365E-4</v>
      </c>
      <c r="J23" s="369">
        <v>1.34245667E-6</v>
      </c>
      <c r="K23" s="369"/>
      <c r="L23" s="370" t="s">
        <v>1806</v>
      </c>
      <c r="M23" s="370" t="s">
        <v>2650</v>
      </c>
    </row>
    <row r="24" spans="1:13" x14ac:dyDescent="0.2">
      <c r="A24" s="288"/>
      <c r="B24" s="364" t="s">
        <v>1803</v>
      </c>
      <c r="C24" s="365" t="s">
        <v>1809</v>
      </c>
      <c r="D24" s="366" t="s">
        <v>1783</v>
      </c>
      <c r="E24" s="367">
        <v>1</v>
      </c>
      <c r="F24" s="368">
        <v>252</v>
      </c>
      <c r="G24" s="368">
        <v>252</v>
      </c>
      <c r="H24" s="369" t="s">
        <v>1805</v>
      </c>
      <c r="I24" s="408">
        <v>3.3829908055000001E-4</v>
      </c>
      <c r="J24" s="369">
        <v>1.34245667E-6</v>
      </c>
      <c r="K24" s="369"/>
      <c r="L24" s="370" t="s">
        <v>1806</v>
      </c>
      <c r="M24" s="370" t="s">
        <v>2652</v>
      </c>
    </row>
    <row r="25" spans="1:13" x14ac:dyDescent="0.2">
      <c r="A25" s="288"/>
      <c r="B25" s="364" t="s">
        <v>1803</v>
      </c>
      <c r="C25" s="365" t="s">
        <v>1810</v>
      </c>
      <c r="D25" s="366" t="s">
        <v>1779</v>
      </c>
      <c r="E25" s="367">
        <v>1</v>
      </c>
      <c r="F25" s="368">
        <v>162</v>
      </c>
      <c r="G25" s="368">
        <v>162</v>
      </c>
      <c r="H25" s="369" t="s">
        <v>1805</v>
      </c>
      <c r="I25" s="408">
        <v>2.1747798035000001E-4</v>
      </c>
      <c r="J25" s="369">
        <v>1.34245667E-6</v>
      </c>
      <c r="K25" s="369"/>
      <c r="L25" s="370" t="s">
        <v>1806</v>
      </c>
      <c r="M25" s="370" t="s">
        <v>2650</v>
      </c>
    </row>
    <row r="26" spans="1:13" x14ac:dyDescent="0.2">
      <c r="A26" s="288"/>
      <c r="B26" s="364" t="s">
        <v>1803</v>
      </c>
      <c r="C26" s="365" t="s">
        <v>1810</v>
      </c>
      <c r="D26" s="366" t="s">
        <v>1779</v>
      </c>
      <c r="E26" s="367">
        <v>6</v>
      </c>
      <c r="F26" s="368">
        <v>157</v>
      </c>
      <c r="G26" s="368">
        <v>942</v>
      </c>
      <c r="H26" s="369" t="s">
        <v>1805</v>
      </c>
      <c r="I26" s="408">
        <v>1.2645941820600001E-3</v>
      </c>
      <c r="J26" s="369">
        <v>8.0547400100000002E-6</v>
      </c>
      <c r="K26" s="369"/>
      <c r="L26" s="370" t="s">
        <v>1806</v>
      </c>
      <c r="M26" s="370" t="s">
        <v>2649</v>
      </c>
    </row>
    <row r="27" spans="1:13" x14ac:dyDescent="0.2">
      <c r="A27" s="288"/>
      <c r="B27" s="364" t="s">
        <v>1803</v>
      </c>
      <c r="C27" s="365" t="s">
        <v>1811</v>
      </c>
      <c r="D27" s="366" t="s">
        <v>1779</v>
      </c>
      <c r="E27" s="367">
        <v>20</v>
      </c>
      <c r="F27" s="368">
        <v>80</v>
      </c>
      <c r="G27" s="368">
        <v>1600</v>
      </c>
      <c r="H27" s="369" t="s">
        <v>1805</v>
      </c>
      <c r="I27" s="408">
        <v>2.1479306701699999E-3</v>
      </c>
      <c r="J27" s="369">
        <v>2.6849133380000001E-5</v>
      </c>
      <c r="K27" s="369"/>
      <c r="L27" s="370" t="s">
        <v>1806</v>
      </c>
      <c r="M27" s="370" t="s">
        <v>2649</v>
      </c>
    </row>
    <row r="28" spans="1:13" x14ac:dyDescent="0.2">
      <c r="A28" s="288"/>
      <c r="B28" s="364" t="s">
        <v>1803</v>
      </c>
      <c r="C28" s="365" t="s">
        <v>1811</v>
      </c>
      <c r="D28" s="366" t="s">
        <v>1779</v>
      </c>
      <c r="E28" s="367">
        <v>50</v>
      </c>
      <c r="F28" s="368">
        <v>342</v>
      </c>
      <c r="G28" s="368">
        <v>17100</v>
      </c>
      <c r="H28" s="369" t="s">
        <v>1805</v>
      </c>
      <c r="I28" s="408">
        <v>2.2956009037420001E-2</v>
      </c>
      <c r="J28" s="369">
        <v>6.7122833439999996E-5</v>
      </c>
      <c r="K28" s="369"/>
      <c r="L28" s="370" t="s">
        <v>1806</v>
      </c>
      <c r="M28" s="370" t="s">
        <v>2652</v>
      </c>
    </row>
    <row r="29" spans="1:13" x14ac:dyDescent="0.2">
      <c r="A29" s="288"/>
      <c r="B29" s="364" t="s">
        <v>1803</v>
      </c>
      <c r="C29" s="365" t="s">
        <v>1787</v>
      </c>
      <c r="D29" s="366" t="s">
        <v>1779</v>
      </c>
      <c r="E29" s="367">
        <v>1</v>
      </c>
      <c r="F29" s="368">
        <v>327</v>
      </c>
      <c r="G29" s="368">
        <v>327</v>
      </c>
      <c r="H29" s="369" t="s">
        <v>1805</v>
      </c>
      <c r="I29" s="408">
        <v>4.3898333071999999E-4</v>
      </c>
      <c r="J29" s="369">
        <v>1.34245667E-6</v>
      </c>
      <c r="K29" s="369"/>
      <c r="L29" s="370" t="s">
        <v>1806</v>
      </c>
      <c r="M29" s="370" t="s">
        <v>2649</v>
      </c>
    </row>
    <row r="30" spans="1:13" x14ac:dyDescent="0.2">
      <c r="A30" s="288"/>
      <c r="B30" s="364" t="s">
        <v>1803</v>
      </c>
      <c r="C30" s="365" t="s">
        <v>1787</v>
      </c>
      <c r="D30" s="366" t="s">
        <v>1779</v>
      </c>
      <c r="E30" s="367">
        <v>709</v>
      </c>
      <c r="F30" s="368">
        <v>308</v>
      </c>
      <c r="G30" s="368">
        <v>218372</v>
      </c>
      <c r="H30" s="369" t="s">
        <v>1805</v>
      </c>
      <c r="I30" s="408">
        <v>0.29315494769118</v>
      </c>
      <c r="J30" s="369">
        <v>9.5180177822E-4</v>
      </c>
      <c r="K30" s="369"/>
      <c r="L30" s="370" t="s">
        <v>1806</v>
      </c>
      <c r="M30" s="370" t="s">
        <v>2650</v>
      </c>
    </row>
    <row r="31" spans="1:13" x14ac:dyDescent="0.2">
      <c r="A31" s="288"/>
      <c r="B31" s="364" t="s">
        <v>1803</v>
      </c>
      <c r="C31" s="365" t="s">
        <v>1812</v>
      </c>
      <c r="D31" s="366" t="s">
        <v>1783</v>
      </c>
      <c r="E31" s="367">
        <v>15</v>
      </c>
      <c r="F31" s="368">
        <v>675</v>
      </c>
      <c r="G31" s="368">
        <v>10125</v>
      </c>
      <c r="H31" s="369" t="s">
        <v>1805</v>
      </c>
      <c r="I31" s="408">
        <v>1.359237377216E-2</v>
      </c>
      <c r="J31" s="369">
        <v>2.013685003E-5</v>
      </c>
      <c r="K31" s="369"/>
      <c r="L31" s="370" t="s">
        <v>1806</v>
      </c>
      <c r="M31" s="370" t="s">
        <v>2649</v>
      </c>
    </row>
    <row r="32" spans="1:13" x14ac:dyDescent="0.2">
      <c r="A32" s="288"/>
      <c r="B32" s="364" t="s">
        <v>1803</v>
      </c>
      <c r="C32" s="365" t="s">
        <v>1812</v>
      </c>
      <c r="D32" s="366" t="s">
        <v>1783</v>
      </c>
      <c r="E32" s="367">
        <v>3748</v>
      </c>
      <c r="F32" s="368">
        <v>229.568569903949</v>
      </c>
      <c r="G32" s="368">
        <v>860423</v>
      </c>
      <c r="H32" s="369" t="s">
        <v>1805</v>
      </c>
      <c r="I32" s="408">
        <v>1.15508059438611</v>
      </c>
      <c r="J32" s="369">
        <v>5.0315275948699997E-3</v>
      </c>
      <c r="K32" s="369"/>
      <c r="L32" s="370" t="s">
        <v>1806</v>
      </c>
      <c r="M32" s="370" t="s">
        <v>2652</v>
      </c>
    </row>
    <row r="33" spans="1:13" x14ac:dyDescent="0.2">
      <c r="A33" s="288"/>
      <c r="B33" s="364" t="s">
        <v>1803</v>
      </c>
      <c r="C33" s="365" t="s">
        <v>1813</v>
      </c>
      <c r="D33" s="366" t="s">
        <v>1779</v>
      </c>
      <c r="E33" s="367">
        <v>1</v>
      </c>
      <c r="F33" s="368">
        <v>121</v>
      </c>
      <c r="G33" s="368">
        <v>121</v>
      </c>
      <c r="H33" s="369" t="s">
        <v>1805</v>
      </c>
      <c r="I33" s="408">
        <v>1.6243725693000001E-4</v>
      </c>
      <c r="J33" s="369">
        <v>1.34245667E-6</v>
      </c>
      <c r="K33" s="369"/>
      <c r="L33" s="370" t="s">
        <v>1806</v>
      </c>
      <c r="M33" s="370" t="s">
        <v>2686</v>
      </c>
    </row>
    <row r="34" spans="1:13" x14ac:dyDescent="0.2">
      <c r="A34" s="288"/>
      <c r="B34" s="364" t="s">
        <v>1803</v>
      </c>
      <c r="C34" s="365" t="s">
        <v>1813</v>
      </c>
      <c r="D34" s="366" t="s">
        <v>1779</v>
      </c>
      <c r="E34" s="367">
        <v>2</v>
      </c>
      <c r="F34" s="368">
        <v>83</v>
      </c>
      <c r="G34" s="368">
        <v>166</v>
      </c>
      <c r="H34" s="369" t="s">
        <v>1805</v>
      </c>
      <c r="I34" s="408">
        <v>2.2284780703000001E-4</v>
      </c>
      <c r="J34" s="369">
        <v>2.68491334E-6</v>
      </c>
      <c r="K34" s="369"/>
      <c r="L34" s="370" t="s">
        <v>1806</v>
      </c>
      <c r="M34" s="370" t="s">
        <v>2649</v>
      </c>
    </row>
    <row r="35" spans="1:13" x14ac:dyDescent="0.2">
      <c r="A35" s="288"/>
      <c r="B35" s="364" t="s">
        <v>1803</v>
      </c>
      <c r="C35" s="365" t="s">
        <v>1813</v>
      </c>
      <c r="D35" s="366" t="s">
        <v>1779</v>
      </c>
      <c r="E35" s="367">
        <v>48</v>
      </c>
      <c r="F35" s="368">
        <v>317</v>
      </c>
      <c r="G35" s="368">
        <v>15216</v>
      </c>
      <c r="H35" s="369" t="s">
        <v>1805</v>
      </c>
      <c r="I35" s="408">
        <v>2.0426820673300001E-2</v>
      </c>
      <c r="J35" s="369">
        <v>6.4437920109999998E-5</v>
      </c>
      <c r="K35" s="369"/>
      <c r="L35" s="370" t="s">
        <v>1806</v>
      </c>
      <c r="M35" s="370" t="s">
        <v>2649</v>
      </c>
    </row>
    <row r="36" spans="1:13" x14ac:dyDescent="0.2">
      <c r="A36" s="288"/>
      <c r="B36" s="364" t="s">
        <v>1803</v>
      </c>
      <c r="C36" s="365" t="s">
        <v>1814</v>
      </c>
      <c r="D36" s="366" t="s">
        <v>2547</v>
      </c>
      <c r="E36" s="367">
        <v>1</v>
      </c>
      <c r="F36" s="368">
        <v>137</v>
      </c>
      <c r="G36" s="368">
        <v>137</v>
      </c>
      <c r="H36" s="369" t="s">
        <v>1805</v>
      </c>
      <c r="I36" s="408">
        <v>1.8391656362999999E-4</v>
      </c>
      <c r="J36" s="369">
        <v>1.34245667E-6</v>
      </c>
      <c r="K36" s="369"/>
      <c r="L36" s="370" t="s">
        <v>1806</v>
      </c>
      <c r="M36" s="370" t="s">
        <v>2650</v>
      </c>
    </row>
    <row r="37" spans="1:13" x14ac:dyDescent="0.2">
      <c r="A37" s="288"/>
      <c r="B37" s="364" t="s">
        <v>1803</v>
      </c>
      <c r="C37" s="365" t="s">
        <v>1814</v>
      </c>
      <c r="D37" s="366" t="s">
        <v>2547</v>
      </c>
      <c r="E37" s="367">
        <v>42</v>
      </c>
      <c r="F37" s="368">
        <v>457</v>
      </c>
      <c r="G37" s="368">
        <v>19194</v>
      </c>
      <c r="H37" s="369" t="s">
        <v>1805</v>
      </c>
      <c r="I37" s="408">
        <v>2.5767113301999999E-2</v>
      </c>
      <c r="J37" s="369">
        <v>5.638318009E-5</v>
      </c>
      <c r="K37" s="369"/>
      <c r="L37" s="370" t="s">
        <v>1806</v>
      </c>
      <c r="M37" s="370" t="s">
        <v>2649</v>
      </c>
    </row>
    <row r="38" spans="1:13" x14ac:dyDescent="0.2">
      <c r="A38" s="288"/>
      <c r="B38" s="364" t="s">
        <v>1803</v>
      </c>
      <c r="C38" s="365" t="s">
        <v>1778</v>
      </c>
      <c r="D38" s="366" t="s">
        <v>1779</v>
      </c>
      <c r="E38" s="367">
        <v>2637</v>
      </c>
      <c r="F38" s="368">
        <v>0</v>
      </c>
      <c r="G38" s="368">
        <v>0</v>
      </c>
      <c r="H38" s="369" t="s">
        <v>1805</v>
      </c>
      <c r="I38" s="408">
        <v>0</v>
      </c>
      <c r="J38" s="369"/>
      <c r="K38" s="369">
        <v>3.5400582357699999E-3</v>
      </c>
      <c r="L38" s="370" t="s">
        <v>1806</v>
      </c>
      <c r="M38" s="370" t="s">
        <v>2649</v>
      </c>
    </row>
    <row r="39" spans="1:13" x14ac:dyDescent="0.2">
      <c r="A39" s="288"/>
      <c r="B39" s="364" t="s">
        <v>1803</v>
      </c>
      <c r="C39" s="365" t="s">
        <v>1778</v>
      </c>
      <c r="D39" s="366" t="s">
        <v>1779</v>
      </c>
      <c r="E39" s="367">
        <v>2637</v>
      </c>
      <c r="F39" s="368">
        <v>0</v>
      </c>
      <c r="G39" s="368">
        <v>0</v>
      </c>
      <c r="H39" s="369" t="s">
        <v>1805</v>
      </c>
      <c r="I39" s="408">
        <v>0</v>
      </c>
      <c r="J39" s="369"/>
      <c r="K39" s="369">
        <v>3.5400582357699999E-3</v>
      </c>
      <c r="L39" s="370" t="s">
        <v>1806</v>
      </c>
      <c r="M39" s="370" t="s">
        <v>2652</v>
      </c>
    </row>
    <row r="40" spans="1:13" x14ac:dyDescent="0.2">
      <c r="A40" s="288"/>
      <c r="B40" s="364" t="s">
        <v>1803</v>
      </c>
      <c r="C40" s="365" t="s">
        <v>1778</v>
      </c>
      <c r="D40" s="366" t="s">
        <v>1779</v>
      </c>
      <c r="E40" s="367">
        <v>2637</v>
      </c>
      <c r="F40" s="368">
        <v>0</v>
      </c>
      <c r="G40" s="368">
        <v>0</v>
      </c>
      <c r="H40" s="369" t="s">
        <v>1805</v>
      </c>
      <c r="I40" s="408">
        <v>0</v>
      </c>
      <c r="J40" s="369"/>
      <c r="K40" s="369">
        <v>3.5400582357699999E-3</v>
      </c>
      <c r="L40" s="370" t="s">
        <v>1806</v>
      </c>
      <c r="M40" s="370" t="s">
        <v>2652</v>
      </c>
    </row>
    <row r="41" spans="1:13" x14ac:dyDescent="0.2">
      <c r="A41" s="288"/>
      <c r="B41" s="364" t="s">
        <v>1803</v>
      </c>
      <c r="C41" s="365" t="s">
        <v>1778</v>
      </c>
      <c r="D41" s="366" t="s">
        <v>1779</v>
      </c>
      <c r="E41" s="367">
        <v>2</v>
      </c>
      <c r="F41" s="368">
        <v>0</v>
      </c>
      <c r="G41" s="368">
        <v>0</v>
      </c>
      <c r="H41" s="369" t="s">
        <v>1805</v>
      </c>
      <c r="I41" s="408">
        <v>0</v>
      </c>
      <c r="J41" s="369"/>
      <c r="K41" s="369">
        <v>2.68491334E-6</v>
      </c>
      <c r="L41" s="370" t="s">
        <v>1806</v>
      </c>
      <c r="M41" s="370" t="s">
        <v>2686</v>
      </c>
    </row>
    <row r="42" spans="1:13" x14ac:dyDescent="0.2">
      <c r="A42" s="288"/>
      <c r="B42" s="364" t="s">
        <v>1803</v>
      </c>
      <c r="C42" s="365" t="s">
        <v>1778</v>
      </c>
      <c r="D42" s="366" t="s">
        <v>1779</v>
      </c>
      <c r="E42" s="367">
        <v>2</v>
      </c>
      <c r="F42" s="368">
        <v>0</v>
      </c>
      <c r="G42" s="368">
        <v>0</v>
      </c>
      <c r="H42" s="369" t="s">
        <v>1805</v>
      </c>
      <c r="I42" s="408">
        <v>0</v>
      </c>
      <c r="J42" s="369"/>
      <c r="K42" s="369">
        <v>2.68491334E-6</v>
      </c>
      <c r="L42" s="370" t="s">
        <v>1806</v>
      </c>
      <c r="M42" s="370" t="s">
        <v>2686</v>
      </c>
    </row>
    <row r="43" spans="1:13" x14ac:dyDescent="0.2">
      <c r="A43" s="288"/>
      <c r="B43" s="364" t="s">
        <v>1803</v>
      </c>
      <c r="C43" s="365" t="s">
        <v>1778</v>
      </c>
      <c r="D43" s="366" t="s">
        <v>1779</v>
      </c>
      <c r="E43" s="367">
        <v>2</v>
      </c>
      <c r="F43" s="368">
        <v>0</v>
      </c>
      <c r="G43" s="368">
        <v>0</v>
      </c>
      <c r="H43" s="369" t="s">
        <v>1805</v>
      </c>
      <c r="I43" s="408">
        <v>0</v>
      </c>
      <c r="J43" s="369"/>
      <c r="K43" s="369">
        <v>2.68491334E-6</v>
      </c>
      <c r="L43" s="370" t="s">
        <v>1806</v>
      </c>
      <c r="M43" s="370" t="s">
        <v>2686</v>
      </c>
    </row>
    <row r="44" spans="1:13" x14ac:dyDescent="0.2">
      <c r="A44" s="288"/>
      <c r="B44" s="364" t="s">
        <v>1803</v>
      </c>
      <c r="C44" s="365" t="s">
        <v>1778</v>
      </c>
      <c r="D44" s="366" t="s">
        <v>1779</v>
      </c>
      <c r="E44" s="367">
        <v>2228</v>
      </c>
      <c r="F44" s="368">
        <v>449.42414721723497</v>
      </c>
      <c r="G44" s="368">
        <v>1001317</v>
      </c>
      <c r="H44" s="369" t="s">
        <v>1805</v>
      </c>
      <c r="I44" s="408">
        <v>1.3442246842877501</v>
      </c>
      <c r="J44" s="369">
        <v>2.9909934582099998E-3</v>
      </c>
      <c r="K44" s="369"/>
      <c r="L44" s="370" t="s">
        <v>1806</v>
      </c>
      <c r="M44" s="370" t="s">
        <v>2652</v>
      </c>
    </row>
    <row r="45" spans="1:13" x14ac:dyDescent="0.2">
      <c r="A45" s="288"/>
      <c r="B45" s="364" t="s">
        <v>1803</v>
      </c>
      <c r="C45" s="365" t="s">
        <v>1782</v>
      </c>
      <c r="D45" s="366" t="s">
        <v>1783</v>
      </c>
      <c r="E45" s="367">
        <v>2957</v>
      </c>
      <c r="F45" s="368">
        <v>0</v>
      </c>
      <c r="G45" s="368">
        <v>0</v>
      </c>
      <c r="H45" s="369" t="s">
        <v>1805</v>
      </c>
      <c r="I45" s="408">
        <v>0</v>
      </c>
      <c r="J45" s="369"/>
      <c r="K45" s="369">
        <v>3.9696443698000001E-3</v>
      </c>
      <c r="L45" s="370" t="s">
        <v>1806</v>
      </c>
      <c r="M45" s="370" t="s">
        <v>2649</v>
      </c>
    </row>
    <row r="46" spans="1:13" x14ac:dyDescent="0.2">
      <c r="A46" s="288"/>
      <c r="B46" s="364" t="s">
        <v>1803</v>
      </c>
      <c r="C46" s="365" t="s">
        <v>1782</v>
      </c>
      <c r="D46" s="366" t="s">
        <v>1783</v>
      </c>
      <c r="E46" s="367">
        <v>2957</v>
      </c>
      <c r="F46" s="368">
        <v>0</v>
      </c>
      <c r="G46" s="368">
        <v>0</v>
      </c>
      <c r="H46" s="369" t="s">
        <v>1805</v>
      </c>
      <c r="I46" s="408">
        <v>0</v>
      </c>
      <c r="J46" s="369"/>
      <c r="K46" s="369">
        <v>3.9696443698000001E-3</v>
      </c>
      <c r="L46" s="370" t="s">
        <v>1806</v>
      </c>
      <c r="M46" s="370" t="s">
        <v>2652</v>
      </c>
    </row>
    <row r="47" spans="1:13" x14ac:dyDescent="0.2">
      <c r="A47" s="288"/>
      <c r="B47" s="364" t="s">
        <v>1803</v>
      </c>
      <c r="C47" s="365" t="s">
        <v>1782</v>
      </c>
      <c r="D47" s="366" t="s">
        <v>1783</v>
      </c>
      <c r="E47" s="367">
        <v>2957</v>
      </c>
      <c r="F47" s="368">
        <v>0</v>
      </c>
      <c r="G47" s="368">
        <v>0</v>
      </c>
      <c r="H47" s="369" t="s">
        <v>1805</v>
      </c>
      <c r="I47" s="408">
        <v>0</v>
      </c>
      <c r="J47" s="369"/>
      <c r="K47" s="369">
        <v>3.9696443698000001E-3</v>
      </c>
      <c r="L47" s="370" t="s">
        <v>1806</v>
      </c>
      <c r="M47" s="370" t="s">
        <v>2652</v>
      </c>
    </row>
    <row r="48" spans="1:13" x14ac:dyDescent="0.2">
      <c r="A48" s="288"/>
      <c r="B48" s="364" t="s">
        <v>1803</v>
      </c>
      <c r="C48" s="365" t="s">
        <v>1784</v>
      </c>
      <c r="D48" s="366" t="s">
        <v>1783</v>
      </c>
      <c r="E48" s="367">
        <v>3604</v>
      </c>
      <c r="F48" s="368">
        <v>0</v>
      </c>
      <c r="G48" s="368">
        <v>0</v>
      </c>
      <c r="H48" s="369" t="s">
        <v>1805</v>
      </c>
      <c r="I48" s="408">
        <v>0</v>
      </c>
      <c r="J48" s="369"/>
      <c r="K48" s="369">
        <v>4.8382138345500003E-3</v>
      </c>
      <c r="L48" s="370" t="s">
        <v>1806</v>
      </c>
      <c r="M48" s="370" t="s">
        <v>2649</v>
      </c>
    </row>
    <row r="49" spans="1:13" x14ac:dyDescent="0.2">
      <c r="A49" s="288"/>
      <c r="B49" s="364" t="s">
        <v>1803</v>
      </c>
      <c r="C49" s="365" t="s">
        <v>1784</v>
      </c>
      <c r="D49" s="366" t="s">
        <v>1783</v>
      </c>
      <c r="E49" s="367">
        <v>3604</v>
      </c>
      <c r="F49" s="368">
        <v>0</v>
      </c>
      <c r="G49" s="368">
        <v>0</v>
      </c>
      <c r="H49" s="369" t="s">
        <v>1805</v>
      </c>
      <c r="I49" s="408">
        <v>0</v>
      </c>
      <c r="J49" s="369"/>
      <c r="K49" s="369">
        <v>4.8382138345500003E-3</v>
      </c>
      <c r="L49" s="370" t="s">
        <v>1806</v>
      </c>
      <c r="M49" s="370" t="s">
        <v>2652</v>
      </c>
    </row>
    <row r="50" spans="1:13" x14ac:dyDescent="0.2">
      <c r="A50" s="288"/>
      <c r="B50" s="364" t="s">
        <v>1803</v>
      </c>
      <c r="C50" s="365" t="s">
        <v>1784</v>
      </c>
      <c r="D50" s="366" t="s">
        <v>1783</v>
      </c>
      <c r="E50" s="367">
        <v>3604</v>
      </c>
      <c r="F50" s="368">
        <v>0</v>
      </c>
      <c r="G50" s="368">
        <v>0</v>
      </c>
      <c r="H50" s="369" t="s">
        <v>1805</v>
      </c>
      <c r="I50" s="408">
        <v>0</v>
      </c>
      <c r="J50" s="369"/>
      <c r="K50" s="369">
        <v>4.8382138345500003E-3</v>
      </c>
      <c r="L50" s="370" t="s">
        <v>1806</v>
      </c>
      <c r="M50" s="370" t="s">
        <v>2652</v>
      </c>
    </row>
    <row r="51" spans="1:13" x14ac:dyDescent="0.2">
      <c r="A51" s="288"/>
      <c r="B51" s="364" t="s">
        <v>1803</v>
      </c>
      <c r="C51" s="365" t="s">
        <v>1785</v>
      </c>
      <c r="D51" s="366" t="s">
        <v>1779</v>
      </c>
      <c r="E51" s="367">
        <v>1424</v>
      </c>
      <c r="F51" s="368">
        <v>0</v>
      </c>
      <c r="G51" s="368">
        <v>0</v>
      </c>
      <c r="H51" s="369" t="s">
        <v>1805</v>
      </c>
      <c r="I51" s="408">
        <v>0</v>
      </c>
      <c r="J51" s="369"/>
      <c r="K51" s="369">
        <v>1.9116582964500001E-3</v>
      </c>
      <c r="L51" s="370" t="s">
        <v>1806</v>
      </c>
      <c r="M51" s="370" t="s">
        <v>2649</v>
      </c>
    </row>
    <row r="52" spans="1:13" x14ac:dyDescent="0.2">
      <c r="A52" s="288"/>
      <c r="B52" s="364" t="s">
        <v>1803</v>
      </c>
      <c r="C52" s="365" t="s">
        <v>1785</v>
      </c>
      <c r="D52" s="366" t="s">
        <v>1779</v>
      </c>
      <c r="E52" s="367">
        <v>1424</v>
      </c>
      <c r="F52" s="368">
        <v>0</v>
      </c>
      <c r="G52" s="368">
        <v>0</v>
      </c>
      <c r="H52" s="369" t="s">
        <v>1805</v>
      </c>
      <c r="I52" s="408">
        <v>0</v>
      </c>
      <c r="J52" s="369"/>
      <c r="K52" s="369">
        <v>1.9116582964500001E-3</v>
      </c>
      <c r="L52" s="370" t="s">
        <v>1806</v>
      </c>
      <c r="M52" s="370" t="s">
        <v>2652</v>
      </c>
    </row>
    <row r="53" spans="1:13" x14ac:dyDescent="0.2">
      <c r="A53" s="288"/>
      <c r="B53" s="364" t="s">
        <v>1803</v>
      </c>
      <c r="C53" s="365" t="s">
        <v>1785</v>
      </c>
      <c r="D53" s="366" t="s">
        <v>1779</v>
      </c>
      <c r="E53" s="367">
        <v>1424</v>
      </c>
      <c r="F53" s="368">
        <v>0</v>
      </c>
      <c r="G53" s="368">
        <v>0</v>
      </c>
      <c r="H53" s="369" t="s">
        <v>1805</v>
      </c>
      <c r="I53" s="408">
        <v>0</v>
      </c>
      <c r="J53" s="369"/>
      <c r="K53" s="369">
        <v>1.9116582964500001E-3</v>
      </c>
      <c r="L53" s="370" t="s">
        <v>1806</v>
      </c>
      <c r="M53" s="370" t="s">
        <v>2652</v>
      </c>
    </row>
    <row r="54" spans="1:13" x14ac:dyDescent="0.2">
      <c r="A54" s="288"/>
      <c r="B54" s="364" t="s">
        <v>1803</v>
      </c>
      <c r="C54" s="365" t="s">
        <v>1815</v>
      </c>
      <c r="D54" s="366" t="s">
        <v>1779</v>
      </c>
      <c r="E54" s="367">
        <v>3</v>
      </c>
      <c r="F54" s="368">
        <v>434</v>
      </c>
      <c r="G54" s="368">
        <v>1302</v>
      </c>
      <c r="H54" s="369" t="s">
        <v>1805</v>
      </c>
      <c r="I54" s="408">
        <v>1.7478785828500001E-3</v>
      </c>
      <c r="J54" s="369">
        <v>4.02737001E-6</v>
      </c>
      <c r="K54" s="369"/>
      <c r="L54" s="370" t="s">
        <v>1806</v>
      </c>
      <c r="M54" s="370" t="s">
        <v>2652</v>
      </c>
    </row>
    <row r="55" spans="1:13" x14ac:dyDescent="0.2">
      <c r="A55" s="288"/>
      <c r="B55" s="364" t="s">
        <v>1803</v>
      </c>
      <c r="C55" s="365" t="s">
        <v>1815</v>
      </c>
      <c r="D55" s="366" t="s">
        <v>1779</v>
      </c>
      <c r="E55" s="367">
        <v>75</v>
      </c>
      <c r="F55" s="368">
        <v>218</v>
      </c>
      <c r="G55" s="368">
        <v>16350</v>
      </c>
      <c r="H55" s="369" t="s">
        <v>1805</v>
      </c>
      <c r="I55" s="408">
        <v>2.1949166535779999E-2</v>
      </c>
      <c r="J55" s="369">
        <v>1.0068425016E-4</v>
      </c>
      <c r="K55" s="369"/>
      <c r="L55" s="370" t="s">
        <v>1806</v>
      </c>
      <c r="M55" s="370" t="s">
        <v>2649</v>
      </c>
    </row>
    <row r="56" spans="1:13" x14ac:dyDescent="0.2">
      <c r="A56" s="288"/>
      <c r="B56" s="364" t="s">
        <v>1803</v>
      </c>
      <c r="C56" s="365" t="s">
        <v>1815</v>
      </c>
      <c r="D56" s="366" t="s">
        <v>1779</v>
      </c>
      <c r="E56" s="367">
        <v>470</v>
      </c>
      <c r="F56" s="368">
        <v>302.53404255319202</v>
      </c>
      <c r="G56" s="368">
        <v>142191</v>
      </c>
      <c r="H56" s="369" t="s">
        <v>1805</v>
      </c>
      <c r="I56" s="408">
        <v>0.19088525620114</v>
      </c>
      <c r="J56" s="369">
        <v>6.3095463436000005E-4</v>
      </c>
      <c r="K56" s="369"/>
      <c r="L56" s="370" t="s">
        <v>1806</v>
      </c>
      <c r="M56" s="370" t="s">
        <v>2652</v>
      </c>
    </row>
    <row r="57" spans="1:13" x14ac:dyDescent="0.2">
      <c r="A57" s="288"/>
      <c r="B57" s="364" t="s">
        <v>1803</v>
      </c>
      <c r="C57" s="365" t="s">
        <v>1816</v>
      </c>
      <c r="D57" s="366" t="s">
        <v>1779</v>
      </c>
      <c r="E57" s="367">
        <v>3</v>
      </c>
      <c r="F57" s="368">
        <v>319</v>
      </c>
      <c r="G57" s="368">
        <v>957</v>
      </c>
      <c r="H57" s="369" t="s">
        <v>1805</v>
      </c>
      <c r="I57" s="408">
        <v>1.28473103209E-3</v>
      </c>
      <c r="J57" s="369">
        <v>4.02737001E-6</v>
      </c>
      <c r="K57" s="369"/>
      <c r="L57" s="370" t="s">
        <v>1806</v>
      </c>
      <c r="M57" s="370" t="s">
        <v>2650</v>
      </c>
    </row>
    <row r="58" spans="1:13" x14ac:dyDescent="0.2">
      <c r="A58" s="288"/>
      <c r="B58" s="364" t="s">
        <v>1803</v>
      </c>
      <c r="C58" s="365" t="s">
        <v>1817</v>
      </c>
      <c r="D58" s="366" t="s">
        <v>1779</v>
      </c>
      <c r="E58" s="367">
        <v>101</v>
      </c>
      <c r="F58" s="368">
        <v>0</v>
      </c>
      <c r="G58" s="368">
        <v>0</v>
      </c>
      <c r="H58" s="369" t="s">
        <v>1805</v>
      </c>
      <c r="I58" s="408">
        <v>0</v>
      </c>
      <c r="J58" s="369"/>
      <c r="K58" s="369">
        <v>1.3558812355E-4</v>
      </c>
      <c r="L58" s="370" t="s">
        <v>1806</v>
      </c>
      <c r="M58" s="370" t="s">
        <v>2686</v>
      </c>
    </row>
    <row r="59" spans="1:13" x14ac:dyDescent="0.2">
      <c r="A59" s="288"/>
      <c r="B59" s="364" t="s">
        <v>1803</v>
      </c>
      <c r="C59" s="365" t="s">
        <v>1817</v>
      </c>
      <c r="D59" s="366" t="s">
        <v>1779</v>
      </c>
      <c r="E59" s="367">
        <v>318</v>
      </c>
      <c r="F59" s="368">
        <v>0</v>
      </c>
      <c r="G59" s="368">
        <v>0</v>
      </c>
      <c r="H59" s="369" t="s">
        <v>1805</v>
      </c>
      <c r="I59" s="408">
        <v>0</v>
      </c>
      <c r="J59" s="369"/>
      <c r="K59" s="369">
        <v>4.2690122069999998E-4</v>
      </c>
      <c r="L59" s="370" t="s">
        <v>1806</v>
      </c>
      <c r="M59" s="370" t="s">
        <v>2686</v>
      </c>
    </row>
    <row r="60" spans="1:13" x14ac:dyDescent="0.2">
      <c r="A60" s="288"/>
      <c r="B60" s="364" t="s">
        <v>1803</v>
      </c>
      <c r="C60" s="365" t="s">
        <v>1817</v>
      </c>
      <c r="D60" s="366" t="s">
        <v>1779</v>
      </c>
      <c r="E60" s="367">
        <v>1</v>
      </c>
      <c r="F60" s="368">
        <v>152</v>
      </c>
      <c r="G60" s="368">
        <v>152</v>
      </c>
      <c r="H60" s="369" t="s">
        <v>1805</v>
      </c>
      <c r="I60" s="408">
        <v>2.0405341366999999E-4</v>
      </c>
      <c r="J60" s="369">
        <v>1.34245667E-6</v>
      </c>
      <c r="K60" s="369"/>
      <c r="L60" s="370" t="s">
        <v>1806</v>
      </c>
      <c r="M60" s="370" t="s">
        <v>2649</v>
      </c>
    </row>
    <row r="61" spans="1:13" x14ac:dyDescent="0.2">
      <c r="A61" s="288"/>
      <c r="B61" s="364" t="s">
        <v>1803</v>
      </c>
      <c r="C61" s="365" t="s">
        <v>1818</v>
      </c>
      <c r="D61" s="366" t="s">
        <v>1779</v>
      </c>
      <c r="E61" s="367">
        <v>1</v>
      </c>
      <c r="F61" s="368">
        <v>93</v>
      </c>
      <c r="G61" s="368">
        <v>93</v>
      </c>
      <c r="H61" s="369" t="s">
        <v>1805</v>
      </c>
      <c r="I61" s="408">
        <v>1.248484702E-4</v>
      </c>
      <c r="J61" s="369">
        <v>1.34245667E-6</v>
      </c>
      <c r="K61" s="369"/>
      <c r="L61" s="370" t="s">
        <v>1806</v>
      </c>
      <c r="M61" s="370" t="s">
        <v>2650</v>
      </c>
    </row>
    <row r="62" spans="1:13" x14ac:dyDescent="0.2">
      <c r="A62" s="288"/>
      <c r="B62" s="364" t="s">
        <v>1803</v>
      </c>
      <c r="C62" s="365" t="s">
        <v>1818</v>
      </c>
      <c r="D62" s="366" t="s">
        <v>1779</v>
      </c>
      <c r="E62" s="367">
        <v>1</v>
      </c>
      <c r="F62" s="368">
        <v>232</v>
      </c>
      <c r="G62" s="368">
        <v>232</v>
      </c>
      <c r="H62" s="369" t="s">
        <v>1805</v>
      </c>
      <c r="I62" s="408">
        <v>3.1144994716999998E-4</v>
      </c>
      <c r="J62" s="369">
        <v>1.34245667E-6</v>
      </c>
      <c r="K62" s="369"/>
      <c r="L62" s="370" t="s">
        <v>1806</v>
      </c>
      <c r="M62" s="370" t="s">
        <v>2649</v>
      </c>
    </row>
    <row r="63" spans="1:13" x14ac:dyDescent="0.2">
      <c r="A63" s="288"/>
      <c r="B63" s="364" t="s">
        <v>1803</v>
      </c>
      <c r="C63" s="365" t="s">
        <v>1818</v>
      </c>
      <c r="D63" s="366" t="s">
        <v>1779</v>
      </c>
      <c r="E63" s="367">
        <v>2</v>
      </c>
      <c r="F63" s="368">
        <v>256</v>
      </c>
      <c r="G63" s="368">
        <v>512</v>
      </c>
      <c r="H63" s="369" t="s">
        <v>1805</v>
      </c>
      <c r="I63" s="408">
        <v>6.8733781444999995E-4</v>
      </c>
      <c r="J63" s="369">
        <v>2.68491334E-6</v>
      </c>
      <c r="K63" s="369"/>
      <c r="L63" s="370" t="s">
        <v>1806</v>
      </c>
      <c r="M63" s="370" t="s">
        <v>2649</v>
      </c>
    </row>
    <row r="64" spans="1:13" x14ac:dyDescent="0.2">
      <c r="A64" s="288"/>
      <c r="B64" s="364" t="s">
        <v>1803</v>
      </c>
      <c r="C64" s="365" t="s">
        <v>1818</v>
      </c>
      <c r="D64" s="366" t="s">
        <v>1779</v>
      </c>
      <c r="E64" s="367">
        <v>611</v>
      </c>
      <c r="F64" s="368">
        <v>349.86415711947598</v>
      </c>
      <c r="G64" s="368">
        <v>213767</v>
      </c>
      <c r="H64" s="369" t="s">
        <v>1805</v>
      </c>
      <c r="I64" s="408">
        <v>0.28697293473110003</v>
      </c>
      <c r="J64" s="369">
        <v>8.2024102466999997E-4</v>
      </c>
      <c r="K64" s="369"/>
      <c r="L64" s="370" t="s">
        <v>1806</v>
      </c>
      <c r="M64" s="370" t="s">
        <v>2650</v>
      </c>
    </row>
    <row r="65" spans="1:13" x14ac:dyDescent="0.2">
      <c r="A65" s="288"/>
      <c r="B65" s="364" t="s">
        <v>1803</v>
      </c>
      <c r="C65" s="365" t="s">
        <v>1819</v>
      </c>
      <c r="D65" s="366" t="s">
        <v>2547</v>
      </c>
      <c r="E65" s="367">
        <v>2868</v>
      </c>
      <c r="F65" s="368">
        <v>0</v>
      </c>
      <c r="G65" s="368">
        <v>0</v>
      </c>
      <c r="H65" s="369" t="s">
        <v>1805</v>
      </c>
      <c r="I65" s="408">
        <v>0</v>
      </c>
      <c r="J65" s="369"/>
      <c r="K65" s="369">
        <v>3.8501657262800001E-3</v>
      </c>
      <c r="L65" s="370" t="s">
        <v>1806</v>
      </c>
      <c r="M65" s="370" t="s">
        <v>2649</v>
      </c>
    </row>
    <row r="66" spans="1:13" x14ac:dyDescent="0.2">
      <c r="A66" s="288"/>
      <c r="B66" s="364" t="s">
        <v>1803</v>
      </c>
      <c r="C66" s="365" t="s">
        <v>1819</v>
      </c>
      <c r="D66" s="366" t="s">
        <v>2547</v>
      </c>
      <c r="E66" s="367">
        <v>22</v>
      </c>
      <c r="F66" s="368">
        <v>117</v>
      </c>
      <c r="G66" s="368">
        <v>2574</v>
      </c>
      <c r="H66" s="369" t="s">
        <v>1805</v>
      </c>
      <c r="I66" s="408">
        <v>3.4554834656299999E-3</v>
      </c>
      <c r="J66" s="369">
        <v>2.9534046709999999E-5</v>
      </c>
      <c r="K66" s="369"/>
      <c r="L66" s="370" t="s">
        <v>1806</v>
      </c>
      <c r="M66" s="370" t="s">
        <v>2650</v>
      </c>
    </row>
    <row r="67" spans="1:13" x14ac:dyDescent="0.2">
      <c r="A67" s="288"/>
      <c r="B67" s="364" t="s">
        <v>1803</v>
      </c>
      <c r="C67" s="365" t="s">
        <v>1820</v>
      </c>
      <c r="D67" s="366" t="s">
        <v>1779</v>
      </c>
      <c r="E67" s="367">
        <v>6</v>
      </c>
      <c r="F67" s="368">
        <v>383</v>
      </c>
      <c r="G67" s="368">
        <v>2298</v>
      </c>
      <c r="H67" s="369" t="s">
        <v>1805</v>
      </c>
      <c r="I67" s="408">
        <v>3.0849654250300002E-3</v>
      </c>
      <c r="J67" s="369">
        <v>8.0547400100000002E-6</v>
      </c>
      <c r="K67" s="369"/>
      <c r="L67" s="370" t="s">
        <v>1806</v>
      </c>
      <c r="M67" s="370" t="s">
        <v>2649</v>
      </c>
    </row>
    <row r="68" spans="1:13" x14ac:dyDescent="0.2">
      <c r="A68" s="288"/>
      <c r="B68" s="364" t="s">
        <v>1803</v>
      </c>
      <c r="C68" s="365" t="s">
        <v>1821</v>
      </c>
      <c r="D68" s="366" t="s">
        <v>1779</v>
      </c>
      <c r="E68" s="367">
        <v>2475</v>
      </c>
      <c r="F68" s="368">
        <v>0</v>
      </c>
      <c r="G68" s="368">
        <v>0</v>
      </c>
      <c r="H68" s="369" t="s">
        <v>1805</v>
      </c>
      <c r="I68" s="408">
        <v>0</v>
      </c>
      <c r="J68" s="369"/>
      <c r="K68" s="369">
        <v>3.3225802554200001E-3</v>
      </c>
      <c r="L68" s="370" t="s">
        <v>1806</v>
      </c>
      <c r="M68" s="370" t="s">
        <v>2686</v>
      </c>
    </row>
    <row r="69" spans="1:13" x14ac:dyDescent="0.2">
      <c r="A69" s="288"/>
      <c r="B69" s="364" t="s">
        <v>1803</v>
      </c>
      <c r="C69" s="365" t="s">
        <v>1821</v>
      </c>
      <c r="D69" s="366" t="s">
        <v>1779</v>
      </c>
      <c r="E69" s="367">
        <v>2474</v>
      </c>
      <c r="F69" s="368">
        <v>0</v>
      </c>
      <c r="G69" s="368">
        <v>0</v>
      </c>
      <c r="H69" s="369" t="s">
        <v>1805</v>
      </c>
      <c r="I69" s="408">
        <v>0</v>
      </c>
      <c r="J69" s="369"/>
      <c r="K69" s="369">
        <v>3.3212377987500001E-3</v>
      </c>
      <c r="L69" s="370" t="s">
        <v>1806</v>
      </c>
      <c r="M69" s="370" t="s">
        <v>2686</v>
      </c>
    </row>
    <row r="70" spans="1:13" x14ac:dyDescent="0.2">
      <c r="A70" s="288"/>
      <c r="B70" s="364" t="s">
        <v>1803</v>
      </c>
      <c r="C70" s="365" t="s">
        <v>1821</v>
      </c>
      <c r="D70" s="366" t="s">
        <v>1779</v>
      </c>
      <c r="E70" s="367">
        <v>1142</v>
      </c>
      <c r="F70" s="368">
        <v>196.98774080560401</v>
      </c>
      <c r="G70" s="368">
        <v>224960</v>
      </c>
      <c r="H70" s="369" t="s">
        <v>1805</v>
      </c>
      <c r="I70" s="408">
        <v>0.30199905222558998</v>
      </c>
      <c r="J70" s="369">
        <v>1.53308551583E-3</v>
      </c>
      <c r="K70" s="369"/>
      <c r="L70" s="370" t="s">
        <v>1806</v>
      </c>
      <c r="M70" s="370" t="s">
        <v>2652</v>
      </c>
    </row>
    <row r="71" spans="1:13" x14ac:dyDescent="0.2">
      <c r="A71" s="288"/>
      <c r="B71" s="364" t="s">
        <v>1803</v>
      </c>
      <c r="C71" s="365" t="s">
        <v>1822</v>
      </c>
      <c r="D71" s="366" t="s">
        <v>1783</v>
      </c>
      <c r="E71" s="367">
        <v>1</v>
      </c>
      <c r="F71" s="368">
        <v>147</v>
      </c>
      <c r="G71" s="368">
        <v>147</v>
      </c>
      <c r="H71" s="369" t="s">
        <v>1805</v>
      </c>
      <c r="I71" s="408">
        <v>1.9734113032000001E-4</v>
      </c>
      <c r="J71" s="369">
        <v>1.34245667E-6</v>
      </c>
      <c r="K71" s="369"/>
      <c r="L71" s="370" t="s">
        <v>1806</v>
      </c>
      <c r="M71" s="370" t="s">
        <v>2649</v>
      </c>
    </row>
    <row r="72" spans="1:13" x14ac:dyDescent="0.2">
      <c r="A72" s="288"/>
      <c r="B72" s="364" t="s">
        <v>1803</v>
      </c>
      <c r="C72" s="365" t="s">
        <v>1822</v>
      </c>
      <c r="D72" s="366" t="s">
        <v>1783</v>
      </c>
      <c r="E72" s="367">
        <v>2</v>
      </c>
      <c r="F72" s="368">
        <v>106</v>
      </c>
      <c r="G72" s="368">
        <v>212</v>
      </c>
      <c r="H72" s="369" t="s">
        <v>1805</v>
      </c>
      <c r="I72" s="408">
        <v>2.8460081380000002E-4</v>
      </c>
      <c r="J72" s="369">
        <v>2.68491334E-6</v>
      </c>
      <c r="K72" s="369"/>
      <c r="L72" s="370" t="s">
        <v>1806</v>
      </c>
      <c r="M72" s="370" t="s">
        <v>2653</v>
      </c>
    </row>
    <row r="73" spans="1:13" x14ac:dyDescent="0.2">
      <c r="A73" s="288"/>
      <c r="B73" s="364" t="s">
        <v>1803</v>
      </c>
      <c r="C73" s="365" t="s">
        <v>1823</v>
      </c>
      <c r="D73" s="366" t="s">
        <v>1779</v>
      </c>
      <c r="E73" s="367">
        <v>1049</v>
      </c>
      <c r="F73" s="368">
        <v>561.50333651096298</v>
      </c>
      <c r="G73" s="368">
        <v>589017</v>
      </c>
      <c r="H73" s="369" t="s">
        <v>1805</v>
      </c>
      <c r="I73" s="408">
        <v>0.79072979971889001</v>
      </c>
      <c r="J73" s="369">
        <v>1.4082370456299999E-3</v>
      </c>
      <c r="K73" s="369"/>
      <c r="L73" s="370" t="s">
        <v>1806</v>
      </c>
      <c r="M73" s="370" t="s">
        <v>2649</v>
      </c>
    </row>
    <row r="74" spans="1:13" x14ac:dyDescent="0.2">
      <c r="A74" s="288"/>
      <c r="B74" s="364" t="s">
        <v>1803</v>
      </c>
      <c r="C74" s="365" t="s">
        <v>1824</v>
      </c>
      <c r="D74" s="366" t="s">
        <v>2547</v>
      </c>
      <c r="E74" s="367">
        <v>714</v>
      </c>
      <c r="F74" s="368">
        <v>0</v>
      </c>
      <c r="G74" s="368">
        <v>0</v>
      </c>
      <c r="H74" s="369" t="s">
        <v>1805</v>
      </c>
      <c r="I74" s="408">
        <v>0</v>
      </c>
      <c r="J74" s="369"/>
      <c r="K74" s="369">
        <v>9.5851406155999998E-4</v>
      </c>
      <c r="L74" s="370" t="s">
        <v>1806</v>
      </c>
      <c r="M74" s="370" t="s">
        <v>2649</v>
      </c>
    </row>
    <row r="75" spans="1:13" x14ac:dyDescent="0.2">
      <c r="A75" s="288"/>
      <c r="B75" s="364" t="s">
        <v>1803</v>
      </c>
      <c r="C75" s="365" t="s">
        <v>1825</v>
      </c>
      <c r="D75" s="366" t="s">
        <v>1779</v>
      </c>
      <c r="E75" s="367">
        <v>3</v>
      </c>
      <c r="F75" s="368">
        <v>61</v>
      </c>
      <c r="G75" s="368">
        <v>183</v>
      </c>
      <c r="H75" s="369" t="s">
        <v>1805</v>
      </c>
      <c r="I75" s="408">
        <v>2.4566957039999997E-4</v>
      </c>
      <c r="J75" s="369">
        <v>4.02737001E-6</v>
      </c>
      <c r="K75" s="369"/>
      <c r="L75" s="370" t="s">
        <v>1806</v>
      </c>
      <c r="M75" s="370" t="s">
        <v>2653</v>
      </c>
    </row>
    <row r="76" spans="1:13" x14ac:dyDescent="0.2">
      <c r="A76" s="288"/>
      <c r="B76" s="364" t="s">
        <v>1803</v>
      </c>
      <c r="C76" s="365" t="s">
        <v>1826</v>
      </c>
      <c r="D76" s="366" t="s">
        <v>1779</v>
      </c>
      <c r="E76" s="367">
        <v>252</v>
      </c>
      <c r="F76" s="368">
        <v>188.52380952381</v>
      </c>
      <c r="G76" s="368">
        <v>47508</v>
      </c>
      <c r="H76" s="369" t="s">
        <v>1805</v>
      </c>
      <c r="I76" s="408">
        <v>6.3777431423960002E-2</v>
      </c>
      <c r="J76" s="369">
        <v>3.3829908055000001E-4</v>
      </c>
      <c r="K76" s="369"/>
      <c r="L76" s="370" t="s">
        <v>1806</v>
      </c>
      <c r="M76" s="370" t="s">
        <v>2650</v>
      </c>
    </row>
    <row r="77" spans="1:13" x14ac:dyDescent="0.2">
      <c r="A77" s="288"/>
      <c r="B77" s="364" t="s">
        <v>1803</v>
      </c>
      <c r="C77" s="365" t="s">
        <v>1827</v>
      </c>
      <c r="D77" s="366" t="s">
        <v>1779</v>
      </c>
      <c r="E77" s="367">
        <v>11</v>
      </c>
      <c r="F77" s="368">
        <v>0</v>
      </c>
      <c r="G77" s="368">
        <v>0</v>
      </c>
      <c r="H77" s="369" t="s">
        <v>1805</v>
      </c>
      <c r="I77" s="408">
        <v>0</v>
      </c>
      <c r="J77" s="369"/>
      <c r="K77" s="369">
        <v>1.4767023359999999E-5</v>
      </c>
      <c r="L77" s="370" t="s">
        <v>1806</v>
      </c>
      <c r="M77" s="370" t="s">
        <v>2686</v>
      </c>
    </row>
    <row r="78" spans="1:13" x14ac:dyDescent="0.2">
      <c r="A78" s="288"/>
      <c r="B78" s="364" t="s">
        <v>1803</v>
      </c>
      <c r="C78" s="365" t="s">
        <v>1827</v>
      </c>
      <c r="D78" s="366" t="s">
        <v>1779</v>
      </c>
      <c r="E78" s="367">
        <v>11</v>
      </c>
      <c r="F78" s="368">
        <v>0</v>
      </c>
      <c r="G78" s="368">
        <v>0</v>
      </c>
      <c r="H78" s="369" t="s">
        <v>1805</v>
      </c>
      <c r="I78" s="408">
        <v>0</v>
      </c>
      <c r="J78" s="369"/>
      <c r="K78" s="369">
        <v>1.4767023359999999E-5</v>
      </c>
      <c r="L78" s="370" t="s">
        <v>1806</v>
      </c>
      <c r="M78" s="370" t="s">
        <v>2686</v>
      </c>
    </row>
    <row r="79" spans="1:13" x14ac:dyDescent="0.2">
      <c r="A79" s="288"/>
      <c r="B79" s="364" t="s">
        <v>1803</v>
      </c>
      <c r="C79" s="365" t="s">
        <v>1827</v>
      </c>
      <c r="D79" s="366" t="s">
        <v>1779</v>
      </c>
      <c r="E79" s="367">
        <v>5</v>
      </c>
      <c r="F79" s="368">
        <v>141</v>
      </c>
      <c r="G79" s="368">
        <v>705</v>
      </c>
      <c r="H79" s="369" t="s">
        <v>1805</v>
      </c>
      <c r="I79" s="408">
        <v>9.4643195153999997E-4</v>
      </c>
      <c r="J79" s="369">
        <v>6.7122833400000002E-6</v>
      </c>
      <c r="K79" s="369"/>
      <c r="L79" s="370" t="s">
        <v>1806</v>
      </c>
      <c r="M79" s="370" t="s">
        <v>2649</v>
      </c>
    </row>
    <row r="80" spans="1:13" x14ac:dyDescent="0.2">
      <c r="A80" s="288"/>
      <c r="B80" s="364" t="s">
        <v>1803</v>
      </c>
      <c r="C80" s="365" t="s">
        <v>1828</v>
      </c>
      <c r="D80" s="366" t="s">
        <v>2547</v>
      </c>
      <c r="E80" s="367">
        <v>1</v>
      </c>
      <c r="F80" s="368">
        <v>209</v>
      </c>
      <c r="G80" s="368">
        <v>209</v>
      </c>
      <c r="H80" s="369" t="s">
        <v>1805</v>
      </c>
      <c r="I80" s="408">
        <v>2.8057344378999997E-4</v>
      </c>
      <c r="J80" s="369">
        <v>1.34245667E-6</v>
      </c>
      <c r="K80" s="369"/>
      <c r="L80" s="370" t="s">
        <v>1806</v>
      </c>
      <c r="M80" s="370" t="s">
        <v>2649</v>
      </c>
    </row>
    <row r="81" spans="1:13" x14ac:dyDescent="0.2">
      <c r="A81" s="288"/>
      <c r="B81" s="364" t="s">
        <v>1803</v>
      </c>
      <c r="C81" s="365" t="s">
        <v>1829</v>
      </c>
      <c r="D81" s="366" t="s">
        <v>1779</v>
      </c>
      <c r="E81" s="367">
        <v>12</v>
      </c>
      <c r="F81" s="368">
        <v>0</v>
      </c>
      <c r="G81" s="368">
        <v>0</v>
      </c>
      <c r="H81" s="369" t="s">
        <v>1805</v>
      </c>
      <c r="I81" s="408">
        <v>0</v>
      </c>
      <c r="J81" s="369"/>
      <c r="K81" s="369">
        <v>1.610948003E-5</v>
      </c>
      <c r="L81" s="370" t="s">
        <v>1806</v>
      </c>
      <c r="M81" s="370" t="s">
        <v>2686</v>
      </c>
    </row>
    <row r="82" spans="1:13" x14ac:dyDescent="0.2">
      <c r="A82" s="288"/>
      <c r="B82" s="364" t="s">
        <v>1803</v>
      </c>
      <c r="C82" s="365" t="s">
        <v>1829</v>
      </c>
      <c r="D82" s="366" t="s">
        <v>1779</v>
      </c>
      <c r="E82" s="367">
        <v>1011</v>
      </c>
      <c r="F82" s="368">
        <v>0</v>
      </c>
      <c r="G82" s="368">
        <v>0</v>
      </c>
      <c r="H82" s="369" t="s">
        <v>1805</v>
      </c>
      <c r="I82" s="408">
        <v>0</v>
      </c>
      <c r="J82" s="369"/>
      <c r="K82" s="369">
        <v>1.3572236922100001E-3</v>
      </c>
      <c r="L82" s="370" t="s">
        <v>1806</v>
      </c>
      <c r="M82" s="370" t="s">
        <v>2686</v>
      </c>
    </row>
    <row r="83" spans="1:13" x14ac:dyDescent="0.2">
      <c r="A83" s="288"/>
      <c r="B83" s="364" t="s">
        <v>1803</v>
      </c>
      <c r="C83" s="365" t="s">
        <v>1829</v>
      </c>
      <c r="D83" s="366" t="s">
        <v>1779</v>
      </c>
      <c r="E83" s="367">
        <v>981</v>
      </c>
      <c r="F83" s="368">
        <v>0</v>
      </c>
      <c r="G83" s="368">
        <v>0</v>
      </c>
      <c r="H83" s="369" t="s">
        <v>1805</v>
      </c>
      <c r="I83" s="408">
        <v>0</v>
      </c>
      <c r="J83" s="369"/>
      <c r="K83" s="369">
        <v>1.3169499921499999E-3</v>
      </c>
      <c r="L83" s="370" t="s">
        <v>1806</v>
      </c>
      <c r="M83" s="370" t="s">
        <v>2686</v>
      </c>
    </row>
    <row r="84" spans="1:13" x14ac:dyDescent="0.2">
      <c r="A84" s="288"/>
      <c r="B84" s="364" t="s">
        <v>1803</v>
      </c>
      <c r="C84" s="365" t="s">
        <v>1829</v>
      </c>
      <c r="D84" s="366" t="s">
        <v>1779</v>
      </c>
      <c r="E84" s="367">
        <v>30</v>
      </c>
      <c r="F84" s="368">
        <v>264</v>
      </c>
      <c r="G84" s="368">
        <v>7920</v>
      </c>
      <c r="H84" s="369" t="s">
        <v>1805</v>
      </c>
      <c r="I84" s="408">
        <v>1.063225681733E-2</v>
      </c>
      <c r="J84" s="369">
        <v>4.0273700070000002E-5</v>
      </c>
      <c r="K84" s="369"/>
      <c r="L84" s="370" t="s">
        <v>1806</v>
      </c>
      <c r="M84" s="370" t="s">
        <v>2649</v>
      </c>
    </row>
    <row r="85" spans="1:13" x14ac:dyDescent="0.2">
      <c r="A85" s="288"/>
      <c r="B85" s="364" t="s">
        <v>1803</v>
      </c>
      <c r="C85" s="365" t="s">
        <v>1830</v>
      </c>
      <c r="D85" s="366" t="s">
        <v>1779</v>
      </c>
      <c r="E85" s="367">
        <v>2</v>
      </c>
      <c r="F85" s="368">
        <v>103</v>
      </c>
      <c r="G85" s="368">
        <v>206</v>
      </c>
      <c r="H85" s="369" t="s">
        <v>1805</v>
      </c>
      <c r="I85" s="408">
        <v>2.7654607377999998E-4</v>
      </c>
      <c r="J85" s="369">
        <v>2.68491334E-6</v>
      </c>
      <c r="K85" s="369"/>
      <c r="L85" s="370" t="s">
        <v>1806</v>
      </c>
      <c r="M85" s="370" t="s">
        <v>2650</v>
      </c>
    </row>
    <row r="86" spans="1:13" x14ac:dyDescent="0.2">
      <c r="A86" s="288"/>
      <c r="B86" s="364" t="s">
        <v>1803</v>
      </c>
      <c r="C86" s="365" t="s">
        <v>1831</v>
      </c>
      <c r="D86" s="366" t="s">
        <v>1783</v>
      </c>
      <c r="E86" s="367">
        <v>2113</v>
      </c>
      <c r="F86" s="368">
        <v>0</v>
      </c>
      <c r="G86" s="368">
        <v>0</v>
      </c>
      <c r="H86" s="369" t="s">
        <v>1805</v>
      </c>
      <c r="I86" s="408">
        <v>0</v>
      </c>
      <c r="J86" s="369"/>
      <c r="K86" s="369">
        <v>2.8366109412900002E-3</v>
      </c>
      <c r="L86" s="370" t="s">
        <v>1806</v>
      </c>
      <c r="M86" s="370" t="s">
        <v>2686</v>
      </c>
    </row>
    <row r="87" spans="1:13" x14ac:dyDescent="0.2">
      <c r="A87" s="288"/>
      <c r="B87" s="364" t="s">
        <v>1803</v>
      </c>
      <c r="C87" s="365" t="s">
        <v>1831</v>
      </c>
      <c r="D87" s="366" t="s">
        <v>1783</v>
      </c>
      <c r="E87" s="367">
        <v>45</v>
      </c>
      <c r="F87" s="368">
        <v>155</v>
      </c>
      <c r="G87" s="368">
        <v>6975</v>
      </c>
      <c r="H87" s="369" t="s">
        <v>1805</v>
      </c>
      <c r="I87" s="408">
        <v>9.3636352652600001E-3</v>
      </c>
      <c r="J87" s="369">
        <v>6.0410550100000002E-5</v>
      </c>
      <c r="K87" s="369"/>
      <c r="L87" s="370" t="s">
        <v>1806</v>
      </c>
      <c r="M87" s="370" t="s">
        <v>2652</v>
      </c>
    </row>
    <row r="88" spans="1:13" x14ac:dyDescent="0.2">
      <c r="A88" s="288"/>
      <c r="B88" s="364" t="s">
        <v>1803</v>
      </c>
      <c r="C88" s="365" t="s">
        <v>1832</v>
      </c>
      <c r="D88" s="366" t="s">
        <v>1783</v>
      </c>
      <c r="E88" s="367">
        <v>1727</v>
      </c>
      <c r="F88" s="368">
        <v>0</v>
      </c>
      <c r="G88" s="368">
        <v>0</v>
      </c>
      <c r="H88" s="369" t="s">
        <v>1805</v>
      </c>
      <c r="I88" s="408">
        <v>0</v>
      </c>
      <c r="J88" s="369"/>
      <c r="K88" s="369">
        <v>2.3184226671100002E-3</v>
      </c>
      <c r="L88" s="370" t="s">
        <v>1806</v>
      </c>
      <c r="M88" s="370" t="s">
        <v>2686</v>
      </c>
    </row>
    <row r="89" spans="1:13" x14ac:dyDescent="0.2">
      <c r="A89" s="288"/>
      <c r="B89" s="364" t="s">
        <v>1803</v>
      </c>
      <c r="C89" s="365" t="s">
        <v>1832</v>
      </c>
      <c r="D89" s="366" t="s">
        <v>1783</v>
      </c>
      <c r="E89" s="367">
        <v>1730</v>
      </c>
      <c r="F89" s="368">
        <v>148.73179190751401</v>
      </c>
      <c r="G89" s="368">
        <v>257306</v>
      </c>
      <c r="H89" s="369" t="s">
        <v>1805</v>
      </c>
      <c r="I89" s="408">
        <v>0.34542215563637002</v>
      </c>
      <c r="J89" s="369">
        <v>2.32245003712E-3</v>
      </c>
      <c r="K89" s="369"/>
      <c r="L89" s="370" t="s">
        <v>1806</v>
      </c>
      <c r="M89" s="370" t="s">
        <v>2649</v>
      </c>
    </row>
    <row r="90" spans="1:13" x14ac:dyDescent="0.2">
      <c r="A90" s="288"/>
      <c r="B90" s="364" t="s">
        <v>1803</v>
      </c>
      <c r="C90" s="365" t="s">
        <v>1833</v>
      </c>
      <c r="D90" s="366" t="s">
        <v>2547</v>
      </c>
      <c r="E90" s="367">
        <v>1</v>
      </c>
      <c r="F90" s="368">
        <v>205</v>
      </c>
      <c r="G90" s="368">
        <v>205</v>
      </c>
      <c r="H90" s="369" t="s">
        <v>1805</v>
      </c>
      <c r="I90" s="408">
        <v>2.7520361712000003E-4</v>
      </c>
      <c r="J90" s="369">
        <v>1.34245667E-6</v>
      </c>
      <c r="K90" s="369"/>
      <c r="L90" s="370" t="s">
        <v>1806</v>
      </c>
      <c r="M90" s="370" t="s">
        <v>2649</v>
      </c>
    </row>
    <row r="91" spans="1:13" x14ac:dyDescent="0.2">
      <c r="A91" s="288"/>
      <c r="B91" s="364" t="s">
        <v>1803</v>
      </c>
      <c r="C91" s="365" t="s">
        <v>1834</v>
      </c>
      <c r="D91" s="366" t="s">
        <v>1783</v>
      </c>
      <c r="E91" s="367">
        <v>1</v>
      </c>
      <c r="F91" s="368">
        <v>111</v>
      </c>
      <c r="G91" s="368">
        <v>111</v>
      </c>
      <c r="H91" s="369" t="s">
        <v>1805</v>
      </c>
      <c r="I91" s="408">
        <v>1.4901269023999999E-4</v>
      </c>
      <c r="J91" s="369">
        <v>1.34245667E-6</v>
      </c>
      <c r="K91" s="369"/>
      <c r="L91" s="370" t="s">
        <v>1806</v>
      </c>
      <c r="M91" s="370" t="s">
        <v>2649</v>
      </c>
    </row>
    <row r="92" spans="1:13" x14ac:dyDescent="0.2">
      <c r="A92" s="288"/>
      <c r="B92" s="364" t="s">
        <v>1803</v>
      </c>
      <c r="C92" s="365" t="s">
        <v>1834</v>
      </c>
      <c r="D92" s="366" t="s">
        <v>1783</v>
      </c>
      <c r="E92" s="367">
        <v>1</v>
      </c>
      <c r="F92" s="368">
        <v>129</v>
      </c>
      <c r="G92" s="368">
        <v>129</v>
      </c>
      <c r="H92" s="369" t="s">
        <v>1805</v>
      </c>
      <c r="I92" s="408">
        <v>1.7317691027999999E-4</v>
      </c>
      <c r="J92" s="369">
        <v>1.34245667E-6</v>
      </c>
      <c r="K92" s="369"/>
      <c r="L92" s="370" t="s">
        <v>1806</v>
      </c>
      <c r="M92" s="370" t="s">
        <v>2649</v>
      </c>
    </row>
    <row r="93" spans="1:13" x14ac:dyDescent="0.2">
      <c r="A93" s="288"/>
      <c r="B93" s="364" t="s">
        <v>1803</v>
      </c>
      <c r="C93" s="365" t="s">
        <v>1835</v>
      </c>
      <c r="D93" s="366" t="s">
        <v>1779</v>
      </c>
      <c r="E93" s="367">
        <v>1841</v>
      </c>
      <c r="F93" s="368">
        <v>0</v>
      </c>
      <c r="G93" s="368">
        <v>0</v>
      </c>
      <c r="H93" s="369" t="s">
        <v>1805</v>
      </c>
      <c r="I93" s="408">
        <v>0</v>
      </c>
      <c r="J93" s="369"/>
      <c r="K93" s="369">
        <v>2.4714627273600001E-3</v>
      </c>
      <c r="L93" s="370" t="s">
        <v>1806</v>
      </c>
      <c r="M93" s="370" t="s">
        <v>2649</v>
      </c>
    </row>
    <row r="94" spans="1:13" x14ac:dyDescent="0.2">
      <c r="A94" s="288"/>
      <c r="B94" s="364" t="s">
        <v>1803</v>
      </c>
      <c r="C94" s="365" t="s">
        <v>1835</v>
      </c>
      <c r="D94" s="366" t="s">
        <v>1779</v>
      </c>
      <c r="E94" s="367">
        <v>2</v>
      </c>
      <c r="F94" s="368">
        <v>89</v>
      </c>
      <c r="G94" s="368">
        <v>178</v>
      </c>
      <c r="H94" s="369" t="s">
        <v>1805</v>
      </c>
      <c r="I94" s="408">
        <v>2.3895728705999999E-4</v>
      </c>
      <c r="J94" s="369">
        <v>2.68491334E-6</v>
      </c>
      <c r="K94" s="369"/>
      <c r="L94" s="370" t="s">
        <v>1806</v>
      </c>
      <c r="M94" s="370" t="s">
        <v>2649</v>
      </c>
    </row>
    <row r="95" spans="1:13" x14ac:dyDescent="0.2">
      <c r="A95" s="288"/>
      <c r="B95" s="364" t="s">
        <v>1803</v>
      </c>
      <c r="C95" s="365" t="s">
        <v>1835</v>
      </c>
      <c r="D95" s="366" t="s">
        <v>1779</v>
      </c>
      <c r="E95" s="367">
        <v>2</v>
      </c>
      <c r="F95" s="368">
        <v>96</v>
      </c>
      <c r="G95" s="368">
        <v>192</v>
      </c>
      <c r="H95" s="369" t="s">
        <v>1805</v>
      </c>
      <c r="I95" s="408">
        <v>2.5775168041999999E-4</v>
      </c>
      <c r="J95" s="369">
        <v>2.68491334E-6</v>
      </c>
      <c r="K95" s="369"/>
      <c r="L95" s="370" t="s">
        <v>1806</v>
      </c>
      <c r="M95" s="370" t="s">
        <v>2649</v>
      </c>
    </row>
    <row r="96" spans="1:13" x14ac:dyDescent="0.2">
      <c r="A96" s="288"/>
      <c r="B96" s="364" t="s">
        <v>1803</v>
      </c>
      <c r="C96" s="365" t="s">
        <v>1836</v>
      </c>
      <c r="D96" s="366" t="s">
        <v>1783</v>
      </c>
      <c r="E96" s="367">
        <v>2</v>
      </c>
      <c r="F96" s="368">
        <v>380</v>
      </c>
      <c r="G96" s="368">
        <v>760</v>
      </c>
      <c r="H96" s="369" t="s">
        <v>1805</v>
      </c>
      <c r="I96" s="408">
        <v>1.0202670683299999E-3</v>
      </c>
      <c r="J96" s="369">
        <v>2.68491334E-6</v>
      </c>
      <c r="K96" s="369"/>
      <c r="L96" s="370" t="s">
        <v>1806</v>
      </c>
      <c r="M96" s="370" t="s">
        <v>2649</v>
      </c>
    </row>
    <row r="97" spans="1:13" x14ac:dyDescent="0.2">
      <c r="A97" s="288"/>
      <c r="B97" s="364" t="s">
        <v>1803</v>
      </c>
      <c r="C97" s="365" t="s">
        <v>1836</v>
      </c>
      <c r="D97" s="366" t="s">
        <v>1783</v>
      </c>
      <c r="E97" s="367">
        <v>403</v>
      </c>
      <c r="F97" s="368">
        <v>382</v>
      </c>
      <c r="G97" s="368">
        <v>153946</v>
      </c>
      <c r="H97" s="369" t="s">
        <v>1805</v>
      </c>
      <c r="I97" s="408">
        <v>0.20666583434353</v>
      </c>
      <c r="J97" s="369">
        <v>5.4101003754999997E-4</v>
      </c>
      <c r="K97" s="369"/>
      <c r="L97" s="370" t="s">
        <v>1806</v>
      </c>
      <c r="M97" s="370" t="s">
        <v>2654</v>
      </c>
    </row>
    <row r="98" spans="1:13" x14ac:dyDescent="0.2">
      <c r="A98" s="288"/>
      <c r="B98" s="364" t="s">
        <v>1803</v>
      </c>
      <c r="C98" s="365" t="s">
        <v>1837</v>
      </c>
      <c r="D98" s="366" t="s">
        <v>1779</v>
      </c>
      <c r="E98" s="367">
        <v>1</v>
      </c>
      <c r="F98" s="368">
        <v>151</v>
      </c>
      <c r="G98" s="368">
        <v>151</v>
      </c>
      <c r="H98" s="369" t="s">
        <v>1805</v>
      </c>
      <c r="I98" s="408">
        <v>2.0271095699999999E-4</v>
      </c>
      <c r="J98" s="369">
        <v>1.34245667E-6</v>
      </c>
      <c r="K98" s="369"/>
      <c r="L98" s="370" t="s">
        <v>1806</v>
      </c>
      <c r="M98" s="370" t="s">
        <v>2653</v>
      </c>
    </row>
    <row r="99" spans="1:13" ht="25.5" x14ac:dyDescent="0.2">
      <c r="A99" s="288"/>
      <c r="B99" s="364" t="s">
        <v>1803</v>
      </c>
      <c r="C99" s="365" t="s">
        <v>1837</v>
      </c>
      <c r="D99" s="366" t="s">
        <v>1779</v>
      </c>
      <c r="E99" s="367">
        <v>308</v>
      </c>
      <c r="F99" s="368">
        <v>1</v>
      </c>
      <c r="G99" s="368">
        <v>308</v>
      </c>
      <c r="H99" s="369" t="s">
        <v>1805</v>
      </c>
      <c r="I99" s="408">
        <v>4.1347665400999999E-4</v>
      </c>
      <c r="J99" s="369">
        <v>4.1347665400999999E-4</v>
      </c>
      <c r="K99" s="369"/>
      <c r="L99" s="370" t="s">
        <v>1806</v>
      </c>
      <c r="M99" s="370" t="s">
        <v>1838</v>
      </c>
    </row>
    <row r="100" spans="1:13" ht="25.5" x14ac:dyDescent="0.2">
      <c r="A100" s="288"/>
      <c r="B100" s="364" t="s">
        <v>1803</v>
      </c>
      <c r="C100" s="365" t="s">
        <v>1837</v>
      </c>
      <c r="D100" s="366" t="s">
        <v>1779</v>
      </c>
      <c r="E100" s="367">
        <v>308</v>
      </c>
      <c r="F100" s="368">
        <v>92</v>
      </c>
      <c r="G100" s="368">
        <v>28336</v>
      </c>
      <c r="H100" s="369" t="s">
        <v>1805</v>
      </c>
      <c r="I100" s="408">
        <v>3.8039852168670001E-2</v>
      </c>
      <c r="J100" s="369">
        <v>4.1347665400999999E-4</v>
      </c>
      <c r="K100" s="369"/>
      <c r="L100" s="370" t="s">
        <v>1806</v>
      </c>
      <c r="M100" s="370" t="s">
        <v>1838</v>
      </c>
    </row>
    <row r="101" spans="1:13" x14ac:dyDescent="0.2">
      <c r="A101" s="288"/>
      <c r="B101" s="364" t="s">
        <v>1803</v>
      </c>
      <c r="C101" s="365" t="s">
        <v>1839</v>
      </c>
      <c r="D101" s="366" t="s">
        <v>1783</v>
      </c>
      <c r="E101" s="367">
        <v>44</v>
      </c>
      <c r="F101" s="368">
        <v>612</v>
      </c>
      <c r="G101" s="368">
        <v>26928</v>
      </c>
      <c r="H101" s="369" t="s">
        <v>1805</v>
      </c>
      <c r="I101" s="408">
        <v>3.6149673178919997E-2</v>
      </c>
      <c r="J101" s="369">
        <v>5.9068093430000001E-5</v>
      </c>
      <c r="K101" s="369"/>
      <c r="L101" s="370" t="s">
        <v>1806</v>
      </c>
      <c r="M101" s="370" t="s">
        <v>2650</v>
      </c>
    </row>
    <row r="102" spans="1:13" x14ac:dyDescent="0.2">
      <c r="A102" s="288"/>
      <c r="B102" s="364" t="s">
        <v>1803</v>
      </c>
      <c r="C102" s="365" t="s">
        <v>1840</v>
      </c>
      <c r="D102" s="366" t="s">
        <v>2547</v>
      </c>
      <c r="E102" s="367">
        <v>2</v>
      </c>
      <c r="F102" s="368">
        <v>97</v>
      </c>
      <c r="G102" s="368">
        <v>194</v>
      </c>
      <c r="H102" s="369" t="s">
        <v>1805</v>
      </c>
      <c r="I102" s="408">
        <v>2.6043659376E-4</v>
      </c>
      <c r="J102" s="369">
        <v>2.68491334E-6</v>
      </c>
      <c r="K102" s="369"/>
      <c r="L102" s="370" t="s">
        <v>1806</v>
      </c>
      <c r="M102" s="370" t="s">
        <v>2649</v>
      </c>
    </row>
    <row r="103" spans="1:13" x14ac:dyDescent="0.2">
      <c r="A103" s="288"/>
      <c r="B103" s="364" t="s">
        <v>1803</v>
      </c>
      <c r="C103" s="365" t="s">
        <v>1841</v>
      </c>
      <c r="D103" s="366" t="s">
        <v>2547</v>
      </c>
      <c r="E103" s="367">
        <v>1</v>
      </c>
      <c r="F103" s="368">
        <v>502</v>
      </c>
      <c r="G103" s="368">
        <v>502</v>
      </c>
      <c r="H103" s="369" t="s">
        <v>1805</v>
      </c>
      <c r="I103" s="408">
        <v>6.7391324776999999E-4</v>
      </c>
      <c r="J103" s="369">
        <v>1.34245667E-6</v>
      </c>
      <c r="K103" s="369"/>
      <c r="L103" s="370" t="s">
        <v>1806</v>
      </c>
      <c r="M103" s="370" t="s">
        <v>2650</v>
      </c>
    </row>
    <row r="104" spans="1:13" x14ac:dyDescent="0.2">
      <c r="A104" s="288"/>
      <c r="B104" s="364" t="s">
        <v>1803</v>
      </c>
      <c r="C104" s="365" t="s">
        <v>1842</v>
      </c>
      <c r="D104" s="366" t="s">
        <v>1779</v>
      </c>
      <c r="E104" s="367">
        <v>818</v>
      </c>
      <c r="F104" s="368">
        <v>52</v>
      </c>
      <c r="G104" s="368">
        <v>42536</v>
      </c>
      <c r="H104" s="369" t="s">
        <v>1805</v>
      </c>
      <c r="I104" s="408">
        <v>5.710273686641E-2</v>
      </c>
      <c r="J104" s="369">
        <v>1.0981295551200001E-3</v>
      </c>
      <c r="K104" s="369"/>
      <c r="L104" s="370" t="s">
        <v>1806</v>
      </c>
      <c r="M104" s="370" t="s">
        <v>2686</v>
      </c>
    </row>
    <row r="105" spans="1:13" x14ac:dyDescent="0.2">
      <c r="A105" s="288"/>
      <c r="B105" s="364" t="s">
        <v>1803</v>
      </c>
      <c r="C105" s="365" t="s">
        <v>1842</v>
      </c>
      <c r="D105" s="366" t="s">
        <v>1779</v>
      </c>
      <c r="E105" s="367">
        <v>2420</v>
      </c>
      <c r="F105" s="368">
        <v>106.127685950413</v>
      </c>
      <c r="G105" s="368">
        <v>256829</v>
      </c>
      <c r="H105" s="369" t="s">
        <v>1805</v>
      </c>
      <c r="I105" s="408">
        <v>0.34478180380533002</v>
      </c>
      <c r="J105" s="369">
        <v>3.2487451386300002E-3</v>
      </c>
      <c r="K105" s="369"/>
      <c r="L105" s="370" t="s">
        <v>1806</v>
      </c>
      <c r="M105" s="370" t="s">
        <v>2650</v>
      </c>
    </row>
    <row r="106" spans="1:13" x14ac:dyDescent="0.2">
      <c r="A106" s="288"/>
      <c r="B106" s="364" t="s">
        <v>1803</v>
      </c>
      <c r="C106" s="365" t="s">
        <v>1843</v>
      </c>
      <c r="D106" s="366" t="s">
        <v>2547</v>
      </c>
      <c r="E106" s="367">
        <v>30</v>
      </c>
      <c r="F106" s="368">
        <v>455</v>
      </c>
      <c r="G106" s="368">
        <v>13650</v>
      </c>
      <c r="H106" s="369" t="s">
        <v>1805</v>
      </c>
      <c r="I106" s="408">
        <v>1.8324533529869999E-2</v>
      </c>
      <c r="J106" s="369">
        <v>4.0273700070000002E-5</v>
      </c>
      <c r="K106" s="369"/>
      <c r="L106" s="370" t="s">
        <v>1806</v>
      </c>
      <c r="M106" s="370" t="s">
        <v>2649</v>
      </c>
    </row>
    <row r="107" spans="1:13" x14ac:dyDescent="0.2">
      <c r="A107" s="288"/>
      <c r="B107" s="364" t="s">
        <v>1803</v>
      </c>
      <c r="C107" s="365" t="s">
        <v>1844</v>
      </c>
      <c r="D107" s="366" t="s">
        <v>1779</v>
      </c>
      <c r="E107" s="367">
        <v>33</v>
      </c>
      <c r="F107" s="368">
        <v>213</v>
      </c>
      <c r="G107" s="368">
        <v>7029</v>
      </c>
      <c r="H107" s="369" t="s">
        <v>1805</v>
      </c>
      <c r="I107" s="408">
        <v>9.4361279253800008E-3</v>
      </c>
      <c r="J107" s="369">
        <v>4.4301070070000002E-5</v>
      </c>
      <c r="K107" s="369"/>
      <c r="L107" s="370" t="s">
        <v>1806</v>
      </c>
      <c r="M107" s="370" t="s">
        <v>2650</v>
      </c>
    </row>
    <row r="108" spans="1:13" x14ac:dyDescent="0.2">
      <c r="A108" s="288"/>
      <c r="B108" s="364" t="s">
        <v>1803</v>
      </c>
      <c r="C108" s="365" t="s">
        <v>1845</v>
      </c>
      <c r="D108" s="366" t="s">
        <v>1783</v>
      </c>
      <c r="E108" s="367">
        <v>49</v>
      </c>
      <c r="F108" s="368">
        <v>219</v>
      </c>
      <c r="G108" s="368">
        <v>10731</v>
      </c>
      <c r="H108" s="369" t="s">
        <v>1805</v>
      </c>
      <c r="I108" s="408">
        <v>1.440590251348E-2</v>
      </c>
      <c r="J108" s="369">
        <v>6.5780376770000002E-5</v>
      </c>
      <c r="K108" s="369"/>
      <c r="L108" s="370" t="s">
        <v>1806</v>
      </c>
      <c r="M108" s="370" t="s">
        <v>2649</v>
      </c>
    </row>
    <row r="109" spans="1:13" x14ac:dyDescent="0.2">
      <c r="A109" s="288"/>
      <c r="B109" s="364" t="s">
        <v>1803</v>
      </c>
      <c r="C109" s="365" t="s">
        <v>1846</v>
      </c>
      <c r="D109" s="366" t="s">
        <v>1783</v>
      </c>
      <c r="E109" s="367">
        <v>12</v>
      </c>
      <c r="F109" s="368">
        <v>204</v>
      </c>
      <c r="G109" s="368">
        <v>2448</v>
      </c>
      <c r="H109" s="369" t="s">
        <v>1805</v>
      </c>
      <c r="I109" s="408">
        <v>3.2863339253599998E-3</v>
      </c>
      <c r="J109" s="369">
        <v>1.610948003E-5</v>
      </c>
      <c r="K109" s="369"/>
      <c r="L109" s="370" t="s">
        <v>1806</v>
      </c>
      <c r="M109" s="370" t="s">
        <v>2686</v>
      </c>
    </row>
    <row r="110" spans="1:13" x14ac:dyDescent="0.2">
      <c r="A110" s="288"/>
      <c r="B110" s="364" t="s">
        <v>1803</v>
      </c>
      <c r="C110" s="365" t="s">
        <v>1847</v>
      </c>
      <c r="D110" s="366" t="s">
        <v>1779</v>
      </c>
      <c r="E110" s="367">
        <v>3</v>
      </c>
      <c r="F110" s="368">
        <v>205</v>
      </c>
      <c r="G110" s="368">
        <v>615</v>
      </c>
      <c r="H110" s="369" t="s">
        <v>1805</v>
      </c>
      <c r="I110" s="408">
        <v>8.2561085135E-4</v>
      </c>
      <c r="J110" s="369">
        <v>4.02737001E-6</v>
      </c>
      <c r="K110" s="369"/>
      <c r="L110" s="370" t="s">
        <v>1806</v>
      </c>
      <c r="M110" s="370" t="s">
        <v>2650</v>
      </c>
    </row>
    <row r="111" spans="1:13" x14ac:dyDescent="0.2">
      <c r="A111" s="288"/>
      <c r="B111" s="364" t="s">
        <v>1803</v>
      </c>
      <c r="C111" s="365" t="s">
        <v>1848</v>
      </c>
      <c r="D111" s="366" t="s">
        <v>1779</v>
      </c>
      <c r="E111" s="367">
        <v>2</v>
      </c>
      <c r="F111" s="368">
        <v>399</v>
      </c>
      <c r="G111" s="368">
        <v>798</v>
      </c>
      <c r="H111" s="369" t="s">
        <v>1805</v>
      </c>
      <c r="I111" s="408">
        <v>1.0712804217499999E-3</v>
      </c>
      <c r="J111" s="369">
        <v>2.68491334E-6</v>
      </c>
      <c r="K111" s="369"/>
      <c r="L111" s="370" t="s">
        <v>1806</v>
      </c>
      <c r="M111" s="370" t="s">
        <v>2650</v>
      </c>
    </row>
    <row r="112" spans="1:13" x14ac:dyDescent="0.2">
      <c r="A112" s="288"/>
      <c r="B112" s="364" t="s">
        <v>1803</v>
      </c>
      <c r="C112" s="365" t="s">
        <v>1849</v>
      </c>
      <c r="D112" s="366" t="s">
        <v>1779</v>
      </c>
      <c r="E112" s="367">
        <v>1531</v>
      </c>
      <c r="F112" s="368">
        <v>0</v>
      </c>
      <c r="G112" s="368">
        <v>0</v>
      </c>
      <c r="H112" s="369" t="s">
        <v>1805</v>
      </c>
      <c r="I112" s="408">
        <v>0</v>
      </c>
      <c r="J112" s="369"/>
      <c r="K112" s="369">
        <v>2.0553011600200001E-3</v>
      </c>
      <c r="L112" s="370" t="s">
        <v>1806</v>
      </c>
      <c r="M112" s="370" t="s">
        <v>2686</v>
      </c>
    </row>
    <row r="113" spans="1:13" x14ac:dyDescent="0.2">
      <c r="A113" s="288"/>
      <c r="B113" s="364" t="s">
        <v>1803</v>
      </c>
      <c r="C113" s="365" t="s">
        <v>1849</v>
      </c>
      <c r="D113" s="366" t="s">
        <v>1779</v>
      </c>
      <c r="E113" s="367">
        <v>1531</v>
      </c>
      <c r="F113" s="368">
        <v>0</v>
      </c>
      <c r="G113" s="368">
        <v>0</v>
      </c>
      <c r="H113" s="369" t="s">
        <v>1805</v>
      </c>
      <c r="I113" s="408">
        <v>0</v>
      </c>
      <c r="J113" s="369"/>
      <c r="K113" s="369">
        <v>2.0553011600200001E-3</v>
      </c>
      <c r="L113" s="370" t="s">
        <v>1806</v>
      </c>
      <c r="M113" s="370" t="s">
        <v>2686</v>
      </c>
    </row>
    <row r="114" spans="1:13" x14ac:dyDescent="0.2">
      <c r="A114" s="288"/>
      <c r="B114" s="364" t="s">
        <v>1803</v>
      </c>
      <c r="C114" s="365" t="s">
        <v>1849</v>
      </c>
      <c r="D114" s="366" t="s">
        <v>1779</v>
      </c>
      <c r="E114" s="367">
        <v>284</v>
      </c>
      <c r="F114" s="368">
        <v>0</v>
      </c>
      <c r="G114" s="368">
        <v>0</v>
      </c>
      <c r="H114" s="369" t="s">
        <v>1805</v>
      </c>
      <c r="I114" s="408">
        <v>0</v>
      </c>
      <c r="J114" s="369"/>
      <c r="K114" s="369">
        <v>3.8125769394999997E-4</v>
      </c>
      <c r="L114" s="370" t="s">
        <v>1806</v>
      </c>
      <c r="M114" s="370" t="s">
        <v>2686</v>
      </c>
    </row>
    <row r="115" spans="1:13" x14ac:dyDescent="0.2">
      <c r="A115" s="288"/>
      <c r="B115" s="364" t="s">
        <v>1803</v>
      </c>
      <c r="C115" s="365" t="s">
        <v>1849</v>
      </c>
      <c r="D115" s="366" t="s">
        <v>1779</v>
      </c>
      <c r="E115" s="367">
        <v>1529</v>
      </c>
      <c r="F115" s="368">
        <v>234.69391759319799</v>
      </c>
      <c r="G115" s="368">
        <v>358847</v>
      </c>
      <c r="H115" s="369" t="s">
        <v>1805</v>
      </c>
      <c r="I115" s="408">
        <v>0.48173654824855999</v>
      </c>
      <c r="J115" s="369">
        <v>2.0526162466799999E-3</v>
      </c>
      <c r="K115" s="369"/>
      <c r="L115" s="370" t="s">
        <v>1806</v>
      </c>
      <c r="M115" s="370" t="s">
        <v>2650</v>
      </c>
    </row>
    <row r="116" spans="1:13" x14ac:dyDescent="0.2">
      <c r="A116" s="288"/>
      <c r="B116" s="364" t="s">
        <v>1803</v>
      </c>
      <c r="C116" s="365" t="s">
        <v>1850</v>
      </c>
      <c r="D116" s="366" t="s">
        <v>2547</v>
      </c>
      <c r="E116" s="367">
        <v>35</v>
      </c>
      <c r="F116" s="368">
        <v>105</v>
      </c>
      <c r="G116" s="368">
        <v>3675</v>
      </c>
      <c r="H116" s="369" t="s">
        <v>1805</v>
      </c>
      <c r="I116" s="408">
        <v>4.9335282580400003E-3</v>
      </c>
      <c r="J116" s="369">
        <v>4.6985983409999997E-5</v>
      </c>
      <c r="K116" s="369"/>
      <c r="L116" s="370" t="s">
        <v>1806</v>
      </c>
      <c r="M116" s="370" t="s">
        <v>2649</v>
      </c>
    </row>
    <row r="117" spans="1:13" x14ac:dyDescent="0.2">
      <c r="A117" s="288"/>
      <c r="B117" s="364" t="s">
        <v>1803</v>
      </c>
      <c r="C117" s="365" t="s">
        <v>1850</v>
      </c>
      <c r="D117" s="366" t="s">
        <v>2547</v>
      </c>
      <c r="E117" s="367">
        <v>35</v>
      </c>
      <c r="F117" s="368">
        <v>128</v>
      </c>
      <c r="G117" s="368">
        <v>4480</v>
      </c>
      <c r="H117" s="369" t="s">
        <v>1805</v>
      </c>
      <c r="I117" s="408">
        <v>6.0142058764699998E-3</v>
      </c>
      <c r="J117" s="369">
        <v>4.6985983409999997E-5</v>
      </c>
      <c r="K117" s="369"/>
      <c r="L117" s="370" t="s">
        <v>1806</v>
      </c>
      <c r="M117" s="370" t="s">
        <v>2649</v>
      </c>
    </row>
    <row r="118" spans="1:13" x14ac:dyDescent="0.2">
      <c r="A118" s="288"/>
      <c r="B118" s="364" t="s">
        <v>1803</v>
      </c>
      <c r="C118" s="365" t="s">
        <v>1850</v>
      </c>
      <c r="D118" s="366" t="s">
        <v>2547</v>
      </c>
      <c r="E118" s="367">
        <v>28</v>
      </c>
      <c r="F118" s="368">
        <v>200</v>
      </c>
      <c r="G118" s="368">
        <v>5600</v>
      </c>
      <c r="H118" s="369" t="s">
        <v>1805</v>
      </c>
      <c r="I118" s="408">
        <v>7.5177573455900001E-3</v>
      </c>
      <c r="J118" s="369">
        <v>3.7588786730000001E-5</v>
      </c>
      <c r="K118" s="369"/>
      <c r="L118" s="370" t="s">
        <v>1806</v>
      </c>
      <c r="M118" s="370" t="s">
        <v>2649</v>
      </c>
    </row>
    <row r="119" spans="1:13" x14ac:dyDescent="0.2">
      <c r="A119" s="288"/>
      <c r="B119" s="364" t="s">
        <v>1803</v>
      </c>
      <c r="C119" s="365" t="s">
        <v>1851</v>
      </c>
      <c r="D119" s="366" t="s">
        <v>1779</v>
      </c>
      <c r="E119" s="367">
        <v>807</v>
      </c>
      <c r="F119" s="368">
        <v>0</v>
      </c>
      <c r="G119" s="368">
        <v>0</v>
      </c>
      <c r="H119" s="369" t="s">
        <v>1805</v>
      </c>
      <c r="I119" s="408">
        <v>0</v>
      </c>
      <c r="J119" s="369"/>
      <c r="K119" s="369">
        <v>1.08336253177E-3</v>
      </c>
      <c r="L119" s="370" t="s">
        <v>1806</v>
      </c>
      <c r="M119" s="370" t="s">
        <v>2652</v>
      </c>
    </row>
    <row r="120" spans="1:13" x14ac:dyDescent="0.2">
      <c r="A120" s="288"/>
      <c r="B120" s="364" t="s">
        <v>1803</v>
      </c>
      <c r="C120" s="365" t="s">
        <v>1851</v>
      </c>
      <c r="D120" s="366" t="s">
        <v>1779</v>
      </c>
      <c r="E120" s="367">
        <v>140</v>
      </c>
      <c r="F120" s="368">
        <v>250</v>
      </c>
      <c r="G120" s="368">
        <v>35000</v>
      </c>
      <c r="H120" s="369" t="s">
        <v>1805</v>
      </c>
      <c r="I120" s="408">
        <v>4.6985983409920003E-2</v>
      </c>
      <c r="J120" s="369">
        <v>1.8794393363999999E-4</v>
      </c>
      <c r="K120" s="369"/>
      <c r="L120" s="370" t="s">
        <v>1806</v>
      </c>
      <c r="M120" s="370" t="s">
        <v>2649</v>
      </c>
    </row>
    <row r="121" spans="1:13" x14ac:dyDescent="0.2">
      <c r="A121" s="288"/>
      <c r="B121" s="364" t="s">
        <v>1803</v>
      </c>
      <c r="C121" s="365" t="s">
        <v>1851</v>
      </c>
      <c r="D121" s="366" t="s">
        <v>1779</v>
      </c>
      <c r="E121" s="367">
        <v>53</v>
      </c>
      <c r="F121" s="368">
        <v>1039</v>
      </c>
      <c r="G121" s="368">
        <v>55067</v>
      </c>
      <c r="H121" s="369" t="s">
        <v>1805</v>
      </c>
      <c r="I121" s="408">
        <v>7.3925061383829996E-2</v>
      </c>
      <c r="J121" s="369">
        <v>7.1150203450000006E-5</v>
      </c>
      <c r="K121" s="369"/>
      <c r="L121" s="370" t="s">
        <v>1806</v>
      </c>
      <c r="M121" s="370" t="s">
        <v>2650</v>
      </c>
    </row>
    <row r="122" spans="1:13" x14ac:dyDescent="0.2">
      <c r="A122" s="288"/>
      <c r="B122" s="364" t="s">
        <v>1803</v>
      </c>
      <c r="C122" s="365" t="s">
        <v>1851</v>
      </c>
      <c r="D122" s="366" t="s">
        <v>1779</v>
      </c>
      <c r="E122" s="367">
        <v>808</v>
      </c>
      <c r="F122" s="368">
        <v>114</v>
      </c>
      <c r="G122" s="368">
        <v>92112</v>
      </c>
      <c r="H122" s="369" t="s">
        <v>1805</v>
      </c>
      <c r="I122" s="408">
        <v>0.12365636868156001</v>
      </c>
      <c r="J122" s="369">
        <v>1.0847049884300001E-3</v>
      </c>
      <c r="K122" s="369"/>
      <c r="L122" s="370" t="s">
        <v>1806</v>
      </c>
      <c r="M122" s="370" t="s">
        <v>2652</v>
      </c>
    </row>
    <row r="123" spans="1:13" x14ac:dyDescent="0.2">
      <c r="A123" s="288"/>
      <c r="B123" s="364" t="s">
        <v>1803</v>
      </c>
      <c r="C123" s="365" t="s">
        <v>1852</v>
      </c>
      <c r="D123" s="366" t="s">
        <v>1779</v>
      </c>
      <c r="E123" s="367">
        <v>40</v>
      </c>
      <c r="F123" s="368">
        <v>0</v>
      </c>
      <c r="G123" s="368">
        <v>0</v>
      </c>
      <c r="H123" s="369" t="s">
        <v>1805</v>
      </c>
      <c r="I123" s="408">
        <v>0</v>
      </c>
      <c r="J123" s="369"/>
      <c r="K123" s="369">
        <v>5.3698266749999998E-5</v>
      </c>
      <c r="L123" s="370" t="s">
        <v>1806</v>
      </c>
      <c r="M123" s="370" t="s">
        <v>2686</v>
      </c>
    </row>
    <row r="124" spans="1:13" x14ac:dyDescent="0.2">
      <c r="A124" s="288"/>
      <c r="B124" s="364" t="s">
        <v>1803</v>
      </c>
      <c r="C124" s="365" t="s">
        <v>1852</v>
      </c>
      <c r="D124" s="366" t="s">
        <v>1779</v>
      </c>
      <c r="E124" s="367">
        <v>448</v>
      </c>
      <c r="F124" s="368">
        <v>0</v>
      </c>
      <c r="G124" s="368">
        <v>0</v>
      </c>
      <c r="H124" s="369" t="s">
        <v>1805</v>
      </c>
      <c r="I124" s="408">
        <v>0</v>
      </c>
      <c r="J124" s="369"/>
      <c r="K124" s="369">
        <v>6.0142058765000003E-4</v>
      </c>
      <c r="L124" s="370" t="s">
        <v>1806</v>
      </c>
      <c r="M124" s="370" t="s">
        <v>2686</v>
      </c>
    </row>
    <row r="125" spans="1:13" x14ac:dyDescent="0.2">
      <c r="A125" s="288"/>
      <c r="B125" s="364" t="s">
        <v>1803</v>
      </c>
      <c r="C125" s="365" t="s">
        <v>1852</v>
      </c>
      <c r="D125" s="366" t="s">
        <v>1779</v>
      </c>
      <c r="E125" s="367">
        <v>1</v>
      </c>
      <c r="F125" s="368">
        <v>998</v>
      </c>
      <c r="G125" s="368">
        <v>998</v>
      </c>
      <c r="H125" s="369" t="s">
        <v>1805</v>
      </c>
      <c r="I125" s="408">
        <v>1.3397717555200001E-3</v>
      </c>
      <c r="J125" s="369">
        <v>1.34245667E-6</v>
      </c>
      <c r="K125" s="369"/>
      <c r="L125" s="370" t="s">
        <v>1806</v>
      </c>
      <c r="M125" s="370" t="s">
        <v>2649</v>
      </c>
    </row>
    <row r="126" spans="1:13" x14ac:dyDescent="0.2">
      <c r="A126" s="288"/>
      <c r="B126" s="364" t="s">
        <v>1803</v>
      </c>
      <c r="C126" s="365" t="s">
        <v>1852</v>
      </c>
      <c r="D126" s="366" t="s">
        <v>1779</v>
      </c>
      <c r="E126" s="367">
        <v>52</v>
      </c>
      <c r="F126" s="368">
        <v>129</v>
      </c>
      <c r="G126" s="368">
        <v>6708</v>
      </c>
      <c r="H126" s="369" t="s">
        <v>1805</v>
      </c>
      <c r="I126" s="408">
        <v>9.0051993346799992E-3</v>
      </c>
      <c r="J126" s="369">
        <v>6.9807746779999998E-5</v>
      </c>
      <c r="K126" s="369"/>
      <c r="L126" s="370" t="s">
        <v>1806</v>
      </c>
      <c r="M126" s="370" t="s">
        <v>2649</v>
      </c>
    </row>
    <row r="127" spans="1:13" x14ac:dyDescent="0.2">
      <c r="A127" s="288"/>
      <c r="B127" s="364" t="s">
        <v>1803</v>
      </c>
      <c r="C127" s="365" t="s">
        <v>1852</v>
      </c>
      <c r="D127" s="366" t="s">
        <v>1779</v>
      </c>
      <c r="E127" s="367">
        <v>59</v>
      </c>
      <c r="F127" s="368">
        <v>326</v>
      </c>
      <c r="G127" s="368">
        <v>19234</v>
      </c>
      <c r="H127" s="369" t="s">
        <v>1805</v>
      </c>
      <c r="I127" s="408">
        <v>2.5820811568750001E-2</v>
      </c>
      <c r="J127" s="369">
        <v>7.9204943459999994E-5</v>
      </c>
      <c r="K127" s="369"/>
      <c r="L127" s="370" t="s">
        <v>1806</v>
      </c>
      <c r="M127" s="370" t="s">
        <v>2649</v>
      </c>
    </row>
    <row r="128" spans="1:13" x14ac:dyDescent="0.2">
      <c r="A128" s="288"/>
      <c r="B128" s="364" t="s">
        <v>1803</v>
      </c>
      <c r="C128" s="365" t="s">
        <v>1852</v>
      </c>
      <c r="D128" s="366" t="s">
        <v>1779</v>
      </c>
      <c r="E128" s="367">
        <v>1979</v>
      </c>
      <c r="F128" s="368">
        <v>50.850429509853498</v>
      </c>
      <c r="G128" s="368">
        <v>100633</v>
      </c>
      <c r="H128" s="369" t="s">
        <v>1805</v>
      </c>
      <c r="I128" s="408">
        <v>0.13509544195687001</v>
      </c>
      <c r="J128" s="369">
        <v>2.6567217476599998E-3</v>
      </c>
      <c r="K128" s="369"/>
      <c r="L128" s="370" t="s">
        <v>1806</v>
      </c>
      <c r="M128" s="370" t="s">
        <v>2653</v>
      </c>
    </row>
    <row r="129" spans="1:13" x14ac:dyDescent="0.2">
      <c r="A129" s="288"/>
      <c r="B129" s="364" t="s">
        <v>1803</v>
      </c>
      <c r="C129" s="365" t="s">
        <v>1852</v>
      </c>
      <c r="D129" s="366" t="s">
        <v>1779</v>
      </c>
      <c r="E129" s="367">
        <v>1978</v>
      </c>
      <c r="F129" s="368">
        <v>139.88068756319501</v>
      </c>
      <c r="G129" s="368">
        <v>276684</v>
      </c>
      <c r="H129" s="369" t="s">
        <v>1805</v>
      </c>
      <c r="I129" s="408">
        <v>0.37143628096544001</v>
      </c>
      <c r="J129" s="369">
        <v>2.6553792909900001E-3</v>
      </c>
      <c r="K129" s="369"/>
      <c r="L129" s="370" t="s">
        <v>1806</v>
      </c>
      <c r="M129" s="370" t="s">
        <v>2650</v>
      </c>
    </row>
    <row r="130" spans="1:13" x14ac:dyDescent="0.2">
      <c r="A130" s="288"/>
      <c r="B130" s="364" t="s">
        <v>1803</v>
      </c>
      <c r="C130" s="365" t="s">
        <v>1853</v>
      </c>
      <c r="D130" s="366" t="s">
        <v>1779</v>
      </c>
      <c r="E130" s="367">
        <v>1</v>
      </c>
      <c r="F130" s="368">
        <v>285</v>
      </c>
      <c r="G130" s="368">
        <v>285</v>
      </c>
      <c r="H130" s="369" t="s">
        <v>1805</v>
      </c>
      <c r="I130" s="408">
        <v>3.8260015062000001E-4</v>
      </c>
      <c r="J130" s="369">
        <v>1.34245667E-6</v>
      </c>
      <c r="K130" s="369"/>
      <c r="L130" s="370" t="s">
        <v>1806</v>
      </c>
      <c r="M130" s="370" t="s">
        <v>2649</v>
      </c>
    </row>
    <row r="131" spans="1:13" x14ac:dyDescent="0.2">
      <c r="A131" s="288"/>
      <c r="B131" s="364" t="s">
        <v>1803</v>
      </c>
      <c r="C131" s="365" t="s">
        <v>1853</v>
      </c>
      <c r="D131" s="366" t="s">
        <v>1779</v>
      </c>
      <c r="E131" s="367">
        <v>33</v>
      </c>
      <c r="F131" s="368">
        <v>103</v>
      </c>
      <c r="G131" s="368">
        <v>3399</v>
      </c>
      <c r="H131" s="369" t="s">
        <v>1805</v>
      </c>
      <c r="I131" s="408">
        <v>4.5630102174400002E-3</v>
      </c>
      <c r="J131" s="369">
        <v>4.4301070070000002E-5</v>
      </c>
      <c r="K131" s="369"/>
      <c r="L131" s="370" t="s">
        <v>1806</v>
      </c>
      <c r="M131" s="370" t="s">
        <v>2652</v>
      </c>
    </row>
    <row r="132" spans="1:13" x14ac:dyDescent="0.2">
      <c r="A132" s="288"/>
      <c r="B132" s="364" t="s">
        <v>1803</v>
      </c>
      <c r="C132" s="365" t="s">
        <v>1853</v>
      </c>
      <c r="D132" s="366" t="s">
        <v>1779</v>
      </c>
      <c r="E132" s="367">
        <v>12</v>
      </c>
      <c r="F132" s="368">
        <v>309</v>
      </c>
      <c r="G132" s="368">
        <v>3708</v>
      </c>
      <c r="H132" s="369" t="s">
        <v>1805</v>
      </c>
      <c r="I132" s="408">
        <v>4.9778293281099997E-3</v>
      </c>
      <c r="J132" s="369">
        <v>1.610948003E-5</v>
      </c>
      <c r="K132" s="369"/>
      <c r="L132" s="370" t="s">
        <v>1806</v>
      </c>
      <c r="M132" s="370" t="s">
        <v>2649</v>
      </c>
    </row>
    <row r="133" spans="1:13" x14ac:dyDescent="0.2">
      <c r="A133" s="288"/>
      <c r="B133" s="364" t="s">
        <v>1803</v>
      </c>
      <c r="C133" s="365" t="s">
        <v>1854</v>
      </c>
      <c r="D133" s="366" t="s">
        <v>1779</v>
      </c>
      <c r="E133" s="367">
        <v>590</v>
      </c>
      <c r="F133" s="368">
        <v>0</v>
      </c>
      <c r="G133" s="368">
        <v>0</v>
      </c>
      <c r="H133" s="369" t="s">
        <v>1805</v>
      </c>
      <c r="I133" s="408">
        <v>0</v>
      </c>
      <c r="J133" s="369"/>
      <c r="K133" s="369">
        <v>7.9204943462E-4</v>
      </c>
      <c r="L133" s="370" t="s">
        <v>1806</v>
      </c>
      <c r="M133" s="370" t="s">
        <v>2686</v>
      </c>
    </row>
    <row r="134" spans="1:13" x14ac:dyDescent="0.2">
      <c r="A134" s="288"/>
      <c r="B134" s="364" t="s">
        <v>1803</v>
      </c>
      <c r="C134" s="365" t="s">
        <v>1855</v>
      </c>
      <c r="D134" s="366" t="s">
        <v>1779</v>
      </c>
      <c r="E134" s="367">
        <v>1</v>
      </c>
      <c r="F134" s="368">
        <v>159</v>
      </c>
      <c r="G134" s="368">
        <v>159</v>
      </c>
      <c r="H134" s="369" t="s">
        <v>1805</v>
      </c>
      <c r="I134" s="408">
        <v>2.1345061034999999E-4</v>
      </c>
      <c r="J134" s="369">
        <v>1.34245667E-6</v>
      </c>
      <c r="K134" s="369"/>
      <c r="L134" s="370" t="s">
        <v>1806</v>
      </c>
      <c r="M134" s="370" t="s">
        <v>2650</v>
      </c>
    </row>
    <row r="135" spans="1:13" x14ac:dyDescent="0.2">
      <c r="A135" s="288"/>
      <c r="B135" s="364" t="s">
        <v>1803</v>
      </c>
      <c r="C135" s="365" t="s">
        <v>1855</v>
      </c>
      <c r="D135" s="366" t="s">
        <v>1779</v>
      </c>
      <c r="E135" s="367">
        <v>1206</v>
      </c>
      <c r="F135" s="368">
        <v>2</v>
      </c>
      <c r="G135" s="368">
        <v>2412</v>
      </c>
      <c r="H135" s="369" t="s">
        <v>1805</v>
      </c>
      <c r="I135" s="408">
        <v>3.2380054852800002E-3</v>
      </c>
      <c r="J135" s="369">
        <v>1.6190027426400001E-3</v>
      </c>
      <c r="K135" s="369"/>
      <c r="L135" s="370" t="s">
        <v>1806</v>
      </c>
      <c r="M135" s="370" t="s">
        <v>2650</v>
      </c>
    </row>
    <row r="136" spans="1:13" x14ac:dyDescent="0.2">
      <c r="A136" s="288"/>
      <c r="B136" s="364" t="s">
        <v>1803</v>
      </c>
      <c r="C136" s="365" t="s">
        <v>1855</v>
      </c>
      <c r="D136" s="366" t="s">
        <v>1779</v>
      </c>
      <c r="E136" s="367">
        <v>14</v>
      </c>
      <c r="F136" s="368">
        <v>627</v>
      </c>
      <c r="G136" s="368">
        <v>8778</v>
      </c>
      <c r="H136" s="369" t="s">
        <v>1805</v>
      </c>
      <c r="I136" s="408">
        <v>1.1784084639209999E-2</v>
      </c>
      <c r="J136" s="369">
        <v>1.8794393359999999E-5</v>
      </c>
      <c r="K136" s="369"/>
      <c r="L136" s="370" t="s">
        <v>1806</v>
      </c>
      <c r="M136" s="370" t="s">
        <v>2650</v>
      </c>
    </row>
    <row r="137" spans="1:13" x14ac:dyDescent="0.2">
      <c r="A137" s="288"/>
      <c r="B137" s="364" t="s">
        <v>1803</v>
      </c>
      <c r="C137" s="365" t="s">
        <v>1856</v>
      </c>
      <c r="D137" s="366" t="s">
        <v>1783</v>
      </c>
      <c r="E137" s="367">
        <v>118</v>
      </c>
      <c r="F137" s="368">
        <v>0</v>
      </c>
      <c r="G137" s="368">
        <v>0</v>
      </c>
      <c r="H137" s="369" t="s">
        <v>1805</v>
      </c>
      <c r="I137" s="408">
        <v>0</v>
      </c>
      <c r="J137" s="369"/>
      <c r="K137" s="369">
        <v>1.5840988691999999E-4</v>
      </c>
      <c r="L137" s="370" t="s">
        <v>1806</v>
      </c>
      <c r="M137" s="370" t="s">
        <v>2649</v>
      </c>
    </row>
    <row r="138" spans="1:13" x14ac:dyDescent="0.2">
      <c r="A138" s="288"/>
      <c r="B138" s="364" t="s">
        <v>1803</v>
      </c>
      <c r="C138" s="365" t="s">
        <v>1857</v>
      </c>
      <c r="D138" s="366" t="s">
        <v>1779</v>
      </c>
      <c r="E138" s="367">
        <v>1</v>
      </c>
      <c r="F138" s="368">
        <v>124</v>
      </c>
      <c r="G138" s="368">
        <v>124</v>
      </c>
      <c r="H138" s="369" t="s">
        <v>1805</v>
      </c>
      <c r="I138" s="408">
        <v>1.6646462694000001E-4</v>
      </c>
      <c r="J138" s="369">
        <v>1.34245667E-6</v>
      </c>
      <c r="K138" s="369"/>
      <c r="L138" s="370" t="s">
        <v>1806</v>
      </c>
      <c r="M138" s="370" t="s">
        <v>2649</v>
      </c>
    </row>
    <row r="139" spans="1:13" x14ac:dyDescent="0.2">
      <c r="A139" s="288"/>
      <c r="B139" s="364" t="s">
        <v>1803</v>
      </c>
      <c r="C139" s="365" t="s">
        <v>1858</v>
      </c>
      <c r="D139" s="366" t="s">
        <v>1779</v>
      </c>
      <c r="E139" s="367">
        <v>103</v>
      </c>
      <c r="F139" s="368">
        <v>76</v>
      </c>
      <c r="G139" s="368">
        <v>7828</v>
      </c>
      <c r="H139" s="369" t="s">
        <v>1805</v>
      </c>
      <c r="I139" s="408">
        <v>1.05087508038E-2</v>
      </c>
      <c r="J139" s="369">
        <v>1.3827303688999999E-4</v>
      </c>
      <c r="K139" s="369"/>
      <c r="L139" s="370" t="s">
        <v>1806</v>
      </c>
      <c r="M139" s="370" t="s">
        <v>2653</v>
      </c>
    </row>
    <row r="140" spans="1:13" x14ac:dyDescent="0.2">
      <c r="A140" s="288"/>
      <c r="B140" s="364" t="s">
        <v>1803</v>
      </c>
      <c r="C140" s="365" t="s">
        <v>1859</v>
      </c>
      <c r="D140" s="366" t="s">
        <v>1779</v>
      </c>
      <c r="E140" s="367">
        <v>589</v>
      </c>
      <c r="F140" s="368">
        <v>0</v>
      </c>
      <c r="G140" s="368">
        <v>0</v>
      </c>
      <c r="H140" s="369" t="s">
        <v>1805</v>
      </c>
      <c r="I140" s="408">
        <v>0</v>
      </c>
      <c r="J140" s="369"/>
      <c r="K140" s="369">
        <v>7.9070697796000005E-4</v>
      </c>
      <c r="L140" s="370" t="s">
        <v>1806</v>
      </c>
      <c r="M140" s="370" t="s">
        <v>2686</v>
      </c>
    </row>
    <row r="141" spans="1:13" x14ac:dyDescent="0.2">
      <c r="A141" s="288"/>
      <c r="B141" s="364" t="s">
        <v>1803</v>
      </c>
      <c r="C141" s="365" t="s">
        <v>1859</v>
      </c>
      <c r="D141" s="366" t="s">
        <v>1779</v>
      </c>
      <c r="E141" s="367">
        <v>89</v>
      </c>
      <c r="F141" s="368">
        <v>74.539325842696599</v>
      </c>
      <c r="G141" s="368">
        <v>6634</v>
      </c>
      <c r="H141" s="369" t="s">
        <v>1805</v>
      </c>
      <c r="I141" s="408">
        <v>8.9058575411799998E-3</v>
      </c>
      <c r="J141" s="369">
        <v>1.1947864353E-4</v>
      </c>
      <c r="K141" s="369"/>
      <c r="L141" s="370" t="s">
        <v>1806</v>
      </c>
      <c r="M141" s="370" t="s">
        <v>2650</v>
      </c>
    </row>
    <row r="142" spans="1:13" x14ac:dyDescent="0.2">
      <c r="A142" s="288"/>
      <c r="B142" s="364" t="s">
        <v>1803</v>
      </c>
      <c r="C142" s="365" t="s">
        <v>1860</v>
      </c>
      <c r="D142" s="366" t="s">
        <v>1783</v>
      </c>
      <c r="E142" s="367">
        <v>39</v>
      </c>
      <c r="F142" s="368">
        <v>51</v>
      </c>
      <c r="G142" s="368">
        <v>1989</v>
      </c>
      <c r="H142" s="369" t="s">
        <v>1805</v>
      </c>
      <c r="I142" s="408">
        <v>2.67014631435E-3</v>
      </c>
      <c r="J142" s="369">
        <v>5.235581009E-5</v>
      </c>
      <c r="K142" s="369"/>
      <c r="L142" s="370" t="s">
        <v>1806</v>
      </c>
      <c r="M142" s="370" t="s">
        <v>2650</v>
      </c>
    </row>
    <row r="143" spans="1:13" x14ac:dyDescent="0.2">
      <c r="A143" s="288"/>
      <c r="B143" s="364" t="s">
        <v>1803</v>
      </c>
      <c r="C143" s="365" t="s">
        <v>1860</v>
      </c>
      <c r="D143" s="366" t="s">
        <v>1783</v>
      </c>
      <c r="E143" s="367">
        <v>2170</v>
      </c>
      <c r="F143" s="368">
        <v>135.552995391705</v>
      </c>
      <c r="G143" s="368">
        <v>294150</v>
      </c>
      <c r="H143" s="369" t="s">
        <v>1805</v>
      </c>
      <c r="I143" s="408">
        <v>0.39488362914365999</v>
      </c>
      <c r="J143" s="369">
        <v>2.9131309714199999E-3</v>
      </c>
      <c r="K143" s="369"/>
      <c r="L143" s="370" t="s">
        <v>1806</v>
      </c>
      <c r="M143" s="370" t="s">
        <v>2650</v>
      </c>
    </row>
    <row r="144" spans="1:13" x14ac:dyDescent="0.2">
      <c r="A144" s="288"/>
      <c r="B144" s="364" t="s">
        <v>1803</v>
      </c>
      <c r="C144" s="365" t="s">
        <v>1861</v>
      </c>
      <c r="D144" s="366" t="s">
        <v>1783</v>
      </c>
      <c r="E144" s="367">
        <v>4190</v>
      </c>
      <c r="F144" s="368">
        <v>0</v>
      </c>
      <c r="G144" s="368">
        <v>0</v>
      </c>
      <c r="H144" s="369" t="s">
        <v>1805</v>
      </c>
      <c r="I144" s="408">
        <v>0</v>
      </c>
      <c r="J144" s="369"/>
      <c r="K144" s="369">
        <v>5.6248934424999999E-3</v>
      </c>
      <c r="L144" s="370" t="s">
        <v>1806</v>
      </c>
      <c r="M144" s="370" t="s">
        <v>2649</v>
      </c>
    </row>
    <row r="145" spans="1:13" x14ac:dyDescent="0.2">
      <c r="A145" s="288"/>
      <c r="B145" s="364" t="s">
        <v>1803</v>
      </c>
      <c r="C145" s="365" t="s">
        <v>1861</v>
      </c>
      <c r="D145" s="366" t="s">
        <v>1783</v>
      </c>
      <c r="E145" s="367">
        <v>4190</v>
      </c>
      <c r="F145" s="368">
        <v>0</v>
      </c>
      <c r="G145" s="368">
        <v>0</v>
      </c>
      <c r="H145" s="369" t="s">
        <v>1805</v>
      </c>
      <c r="I145" s="408">
        <v>0</v>
      </c>
      <c r="J145" s="369"/>
      <c r="K145" s="369">
        <v>5.6248934424999999E-3</v>
      </c>
      <c r="L145" s="370" t="s">
        <v>1806</v>
      </c>
      <c r="M145" s="370" t="s">
        <v>2649</v>
      </c>
    </row>
    <row r="146" spans="1:13" x14ac:dyDescent="0.2">
      <c r="A146" s="288"/>
      <c r="B146" s="364" t="s">
        <v>1803</v>
      </c>
      <c r="C146" s="365" t="s">
        <v>1861</v>
      </c>
      <c r="D146" s="366" t="s">
        <v>1783</v>
      </c>
      <c r="E146" s="367">
        <v>4190</v>
      </c>
      <c r="F146" s="368">
        <v>0</v>
      </c>
      <c r="G146" s="368">
        <v>0</v>
      </c>
      <c r="H146" s="369" t="s">
        <v>1805</v>
      </c>
      <c r="I146" s="408">
        <v>0</v>
      </c>
      <c r="J146" s="369"/>
      <c r="K146" s="369">
        <v>5.6248934424999999E-3</v>
      </c>
      <c r="L146" s="370" t="s">
        <v>1806</v>
      </c>
      <c r="M146" s="370" t="s">
        <v>2649</v>
      </c>
    </row>
    <row r="147" spans="1:13" x14ac:dyDescent="0.2">
      <c r="A147" s="288"/>
      <c r="B147" s="364" t="s">
        <v>1803</v>
      </c>
      <c r="C147" s="365" t="s">
        <v>1861</v>
      </c>
      <c r="D147" s="366" t="s">
        <v>1783</v>
      </c>
      <c r="E147" s="367">
        <v>4190</v>
      </c>
      <c r="F147" s="368">
        <v>0</v>
      </c>
      <c r="G147" s="368">
        <v>0</v>
      </c>
      <c r="H147" s="369" t="s">
        <v>1805</v>
      </c>
      <c r="I147" s="408">
        <v>0</v>
      </c>
      <c r="J147" s="369"/>
      <c r="K147" s="369">
        <v>5.6248934424999999E-3</v>
      </c>
      <c r="L147" s="370" t="s">
        <v>1806</v>
      </c>
      <c r="M147" s="370" t="s">
        <v>2649</v>
      </c>
    </row>
    <row r="148" spans="1:13" x14ac:dyDescent="0.2">
      <c r="A148" s="288"/>
      <c r="B148" s="364" t="s">
        <v>1803</v>
      </c>
      <c r="C148" s="365" t="s">
        <v>1861</v>
      </c>
      <c r="D148" s="366" t="s">
        <v>1783</v>
      </c>
      <c r="E148" s="367">
        <v>4190</v>
      </c>
      <c r="F148" s="368">
        <v>0</v>
      </c>
      <c r="G148" s="368">
        <v>0</v>
      </c>
      <c r="H148" s="369" t="s">
        <v>1805</v>
      </c>
      <c r="I148" s="408">
        <v>0</v>
      </c>
      <c r="J148" s="369"/>
      <c r="K148" s="369">
        <v>5.6248934424999999E-3</v>
      </c>
      <c r="L148" s="370" t="s">
        <v>1806</v>
      </c>
      <c r="M148" s="370" t="s">
        <v>2649</v>
      </c>
    </row>
    <row r="149" spans="1:13" x14ac:dyDescent="0.2">
      <c r="A149" s="288"/>
      <c r="B149" s="364" t="s">
        <v>1803</v>
      </c>
      <c r="C149" s="365" t="s">
        <v>1862</v>
      </c>
      <c r="D149" s="366" t="s">
        <v>1779</v>
      </c>
      <c r="E149" s="367">
        <v>27</v>
      </c>
      <c r="F149" s="368">
        <v>52</v>
      </c>
      <c r="G149" s="368">
        <v>1404</v>
      </c>
      <c r="H149" s="369" t="s">
        <v>1805</v>
      </c>
      <c r="I149" s="408">
        <v>1.8848091630700001E-3</v>
      </c>
      <c r="J149" s="369">
        <v>3.624633006E-5</v>
      </c>
      <c r="K149" s="369"/>
      <c r="L149" s="370" t="s">
        <v>1806</v>
      </c>
      <c r="M149" s="370" t="s">
        <v>2649</v>
      </c>
    </row>
    <row r="150" spans="1:13" x14ac:dyDescent="0.2">
      <c r="A150" s="288"/>
      <c r="B150" s="364" t="s">
        <v>1803</v>
      </c>
      <c r="C150" s="365" t="s">
        <v>1863</v>
      </c>
      <c r="D150" s="366" t="s">
        <v>1779</v>
      </c>
      <c r="E150" s="367">
        <v>1166</v>
      </c>
      <c r="F150" s="368">
        <v>5.3893653516295004</v>
      </c>
      <c r="G150" s="368">
        <v>6284</v>
      </c>
      <c r="H150" s="369" t="s">
        <v>1805</v>
      </c>
      <c r="I150" s="408">
        <v>8.4359977070799994E-3</v>
      </c>
      <c r="J150" s="369">
        <v>1.5653044758799999E-3</v>
      </c>
      <c r="K150" s="369"/>
      <c r="L150" s="370" t="s">
        <v>1806</v>
      </c>
      <c r="M150" s="370" t="s">
        <v>2649</v>
      </c>
    </row>
    <row r="151" spans="1:13" x14ac:dyDescent="0.2">
      <c r="A151" s="288"/>
      <c r="B151" s="364" t="s">
        <v>1803</v>
      </c>
      <c r="C151" s="365" t="s">
        <v>1864</v>
      </c>
      <c r="D151" s="366" t="s">
        <v>2547</v>
      </c>
      <c r="E151" s="367">
        <v>24</v>
      </c>
      <c r="F151" s="368">
        <v>531</v>
      </c>
      <c r="G151" s="368">
        <v>12744</v>
      </c>
      <c r="H151" s="369" t="s">
        <v>1805</v>
      </c>
      <c r="I151" s="408">
        <v>1.710826778789E-2</v>
      </c>
      <c r="J151" s="369">
        <v>3.2218960049999997E-5</v>
      </c>
      <c r="K151" s="369"/>
      <c r="L151" s="370" t="s">
        <v>1806</v>
      </c>
      <c r="M151" s="370" t="s">
        <v>2650</v>
      </c>
    </row>
    <row r="152" spans="1:13" x14ac:dyDescent="0.2">
      <c r="A152" s="288"/>
      <c r="B152" s="364" t="s">
        <v>1803</v>
      </c>
      <c r="C152" s="365" t="s">
        <v>1865</v>
      </c>
      <c r="D152" s="366" t="s">
        <v>1783</v>
      </c>
      <c r="E152" s="367">
        <v>11</v>
      </c>
      <c r="F152" s="368">
        <v>157</v>
      </c>
      <c r="G152" s="368">
        <v>1727</v>
      </c>
      <c r="H152" s="369" t="s">
        <v>1805</v>
      </c>
      <c r="I152" s="408">
        <v>2.3184226671100002E-3</v>
      </c>
      <c r="J152" s="369">
        <v>1.4767023359999999E-5</v>
      </c>
      <c r="K152" s="369"/>
      <c r="L152" s="370" t="s">
        <v>1806</v>
      </c>
      <c r="M152" s="370" t="s">
        <v>2649</v>
      </c>
    </row>
    <row r="153" spans="1:13" x14ac:dyDescent="0.2">
      <c r="A153" s="288"/>
      <c r="B153" s="364" t="s">
        <v>1803</v>
      </c>
      <c r="C153" s="365" t="s">
        <v>1866</v>
      </c>
      <c r="D153" s="366" t="s">
        <v>1783</v>
      </c>
      <c r="E153" s="367">
        <v>24</v>
      </c>
      <c r="F153" s="368">
        <v>155</v>
      </c>
      <c r="G153" s="368">
        <v>3720</v>
      </c>
      <c r="H153" s="369" t="s">
        <v>1805</v>
      </c>
      <c r="I153" s="408">
        <v>4.9939388081400001E-3</v>
      </c>
      <c r="J153" s="369">
        <v>3.2218960049999997E-5</v>
      </c>
      <c r="K153" s="369"/>
      <c r="L153" s="370" t="s">
        <v>1806</v>
      </c>
      <c r="M153" s="370" t="s">
        <v>2649</v>
      </c>
    </row>
    <row r="154" spans="1:13" x14ac:dyDescent="0.2">
      <c r="A154" s="288"/>
      <c r="B154" s="364" t="s">
        <v>1803</v>
      </c>
      <c r="C154" s="365" t="s">
        <v>1867</v>
      </c>
      <c r="D154" s="366" t="s">
        <v>1783</v>
      </c>
      <c r="E154" s="367">
        <v>20</v>
      </c>
      <c r="F154" s="368">
        <v>225</v>
      </c>
      <c r="G154" s="368">
        <v>4500</v>
      </c>
      <c r="H154" s="369" t="s">
        <v>1805</v>
      </c>
      <c r="I154" s="408">
        <v>6.0410550098500002E-3</v>
      </c>
      <c r="J154" s="369">
        <v>2.6849133380000001E-5</v>
      </c>
      <c r="K154" s="369"/>
      <c r="L154" s="370" t="s">
        <v>1806</v>
      </c>
      <c r="M154" s="370" t="s">
        <v>2650</v>
      </c>
    </row>
    <row r="155" spans="1:13" x14ac:dyDescent="0.2">
      <c r="A155" s="288"/>
      <c r="B155" s="364" t="s">
        <v>1803</v>
      </c>
      <c r="C155" s="365" t="s">
        <v>1868</v>
      </c>
      <c r="D155" s="366" t="s">
        <v>2547</v>
      </c>
      <c r="E155" s="367">
        <v>18</v>
      </c>
      <c r="F155" s="368">
        <v>1143</v>
      </c>
      <c r="G155" s="368">
        <v>20574</v>
      </c>
      <c r="H155" s="369" t="s">
        <v>1805</v>
      </c>
      <c r="I155" s="408">
        <v>2.761970350502E-2</v>
      </c>
      <c r="J155" s="369">
        <v>2.4164220039999999E-5</v>
      </c>
      <c r="K155" s="369"/>
      <c r="L155" s="370" t="s">
        <v>1806</v>
      </c>
      <c r="M155" s="370" t="s">
        <v>2649</v>
      </c>
    </row>
    <row r="156" spans="1:13" x14ac:dyDescent="0.2">
      <c r="A156" s="288"/>
      <c r="B156" s="364" t="s">
        <v>1803</v>
      </c>
      <c r="C156" s="365" t="s">
        <v>1869</v>
      </c>
      <c r="D156" s="366" t="s">
        <v>1779</v>
      </c>
      <c r="E156" s="367">
        <v>1</v>
      </c>
      <c r="F156" s="368">
        <v>272</v>
      </c>
      <c r="G156" s="368">
        <v>272</v>
      </c>
      <c r="H156" s="369" t="s">
        <v>1805</v>
      </c>
      <c r="I156" s="408">
        <v>3.6514821393E-4</v>
      </c>
      <c r="J156" s="369">
        <v>1.34245667E-6</v>
      </c>
      <c r="K156" s="369"/>
      <c r="L156" s="370" t="s">
        <v>1806</v>
      </c>
      <c r="M156" s="370" t="s">
        <v>2649</v>
      </c>
    </row>
    <row r="157" spans="1:13" x14ac:dyDescent="0.2">
      <c r="A157" s="288"/>
      <c r="B157" s="364" t="s">
        <v>1803</v>
      </c>
      <c r="C157" s="365" t="s">
        <v>1869</v>
      </c>
      <c r="D157" s="366" t="s">
        <v>1779</v>
      </c>
      <c r="E157" s="367">
        <v>71</v>
      </c>
      <c r="F157" s="368">
        <v>129</v>
      </c>
      <c r="G157" s="368">
        <v>9159</v>
      </c>
      <c r="H157" s="369" t="s">
        <v>1805</v>
      </c>
      <c r="I157" s="408">
        <v>1.229556063004E-2</v>
      </c>
      <c r="J157" s="369">
        <v>9.5314423490000001E-5</v>
      </c>
      <c r="K157" s="369"/>
      <c r="L157" s="370" t="s">
        <v>1806</v>
      </c>
      <c r="M157" s="370" t="s">
        <v>2649</v>
      </c>
    </row>
    <row r="158" spans="1:13" x14ac:dyDescent="0.2">
      <c r="A158" s="288"/>
      <c r="B158" s="364" t="s">
        <v>1803</v>
      </c>
      <c r="C158" s="365" t="s">
        <v>1870</v>
      </c>
      <c r="D158" s="366" t="s">
        <v>1783</v>
      </c>
      <c r="E158" s="367">
        <v>3</v>
      </c>
      <c r="F158" s="368">
        <v>889</v>
      </c>
      <c r="G158" s="368">
        <v>2667</v>
      </c>
      <c r="H158" s="369" t="s">
        <v>1805</v>
      </c>
      <c r="I158" s="408">
        <v>3.5803319358400001E-3</v>
      </c>
      <c r="J158" s="369">
        <v>4.02737001E-6</v>
      </c>
      <c r="K158" s="369"/>
      <c r="L158" s="370" t="s">
        <v>1806</v>
      </c>
      <c r="M158" s="370" t="s">
        <v>2649</v>
      </c>
    </row>
    <row r="159" spans="1:13" x14ac:dyDescent="0.2">
      <c r="A159" s="288"/>
      <c r="B159" s="364" t="s">
        <v>1803</v>
      </c>
      <c r="C159" s="365" t="s">
        <v>1870</v>
      </c>
      <c r="D159" s="366" t="s">
        <v>1783</v>
      </c>
      <c r="E159" s="367">
        <v>286</v>
      </c>
      <c r="F159" s="368">
        <v>376.37062937062899</v>
      </c>
      <c r="G159" s="368">
        <v>107642</v>
      </c>
      <c r="H159" s="369" t="s">
        <v>1805</v>
      </c>
      <c r="I159" s="408">
        <v>0.14450472074887999</v>
      </c>
      <c r="J159" s="369">
        <v>3.8394260728999999E-4</v>
      </c>
      <c r="K159" s="369"/>
      <c r="L159" s="370" t="s">
        <v>1806</v>
      </c>
      <c r="M159" s="370" t="s">
        <v>2649</v>
      </c>
    </row>
    <row r="160" spans="1:13" x14ac:dyDescent="0.2">
      <c r="A160" s="288"/>
      <c r="B160" s="364" t="s">
        <v>1803</v>
      </c>
      <c r="C160" s="365" t="s">
        <v>1870</v>
      </c>
      <c r="D160" s="366" t="s">
        <v>1783</v>
      </c>
      <c r="E160" s="367">
        <v>2228</v>
      </c>
      <c r="F160" s="368">
        <v>154</v>
      </c>
      <c r="G160" s="368">
        <v>343112</v>
      </c>
      <c r="H160" s="369" t="s">
        <v>1805</v>
      </c>
      <c r="I160" s="408">
        <v>0.46061299256413002</v>
      </c>
      <c r="J160" s="369">
        <v>2.9909934582099998E-3</v>
      </c>
      <c r="K160" s="369"/>
      <c r="L160" s="370" t="s">
        <v>1806</v>
      </c>
      <c r="M160" s="370" t="s">
        <v>2649</v>
      </c>
    </row>
    <row r="161" spans="1:13" x14ac:dyDescent="0.2">
      <c r="A161" s="288"/>
      <c r="B161" s="364" t="s">
        <v>1803</v>
      </c>
      <c r="C161" s="365" t="s">
        <v>1871</v>
      </c>
      <c r="D161" s="366" t="s">
        <v>1779</v>
      </c>
      <c r="E161" s="367">
        <v>2253</v>
      </c>
      <c r="F161" s="368">
        <v>0</v>
      </c>
      <c r="G161" s="368">
        <v>0</v>
      </c>
      <c r="H161" s="369" t="s">
        <v>1805</v>
      </c>
      <c r="I161" s="408">
        <v>0</v>
      </c>
      <c r="J161" s="369"/>
      <c r="K161" s="369">
        <v>3.02455487493E-3</v>
      </c>
      <c r="L161" s="370" t="s">
        <v>1806</v>
      </c>
      <c r="M161" s="370" t="s">
        <v>2649</v>
      </c>
    </row>
    <row r="162" spans="1:13" x14ac:dyDescent="0.2">
      <c r="A162" s="288"/>
      <c r="B162" s="364" t="s">
        <v>1803</v>
      </c>
      <c r="C162" s="365" t="s">
        <v>1871</v>
      </c>
      <c r="D162" s="366" t="s">
        <v>1779</v>
      </c>
      <c r="E162" s="367">
        <v>2</v>
      </c>
      <c r="F162" s="368">
        <v>1142</v>
      </c>
      <c r="G162" s="368">
        <v>2284</v>
      </c>
      <c r="H162" s="369" t="s">
        <v>1805</v>
      </c>
      <c r="I162" s="408">
        <v>3.0661710316600001E-3</v>
      </c>
      <c r="J162" s="369">
        <v>2.68491334E-6</v>
      </c>
      <c r="K162" s="369"/>
      <c r="L162" s="370" t="s">
        <v>1806</v>
      </c>
      <c r="M162" s="370" t="s">
        <v>2649</v>
      </c>
    </row>
    <row r="163" spans="1:13" x14ac:dyDescent="0.2">
      <c r="A163" s="288"/>
      <c r="B163" s="364" t="s">
        <v>1803</v>
      </c>
      <c r="C163" s="365" t="s">
        <v>1871</v>
      </c>
      <c r="D163" s="366" t="s">
        <v>1779</v>
      </c>
      <c r="E163" s="367">
        <v>11</v>
      </c>
      <c r="F163" s="368">
        <v>938</v>
      </c>
      <c r="G163" s="368">
        <v>10318</v>
      </c>
      <c r="H163" s="369" t="s">
        <v>1805</v>
      </c>
      <c r="I163" s="408">
        <v>1.385146790924E-2</v>
      </c>
      <c r="J163" s="369">
        <v>1.4767023359999999E-5</v>
      </c>
      <c r="K163" s="369"/>
      <c r="L163" s="370" t="s">
        <v>1806</v>
      </c>
      <c r="M163" s="370" t="s">
        <v>2649</v>
      </c>
    </row>
    <row r="164" spans="1:13" x14ac:dyDescent="0.2">
      <c r="A164" s="288"/>
      <c r="B164" s="364" t="s">
        <v>1803</v>
      </c>
      <c r="C164" s="365" t="s">
        <v>1872</v>
      </c>
      <c r="D164" s="366" t="s">
        <v>1779</v>
      </c>
      <c r="E164" s="367">
        <v>2645</v>
      </c>
      <c r="F164" s="368">
        <v>0</v>
      </c>
      <c r="G164" s="368">
        <v>0</v>
      </c>
      <c r="H164" s="369" t="s">
        <v>1805</v>
      </c>
      <c r="I164" s="408">
        <v>0</v>
      </c>
      <c r="J164" s="369"/>
      <c r="K164" s="369">
        <v>3.5507978891199999E-3</v>
      </c>
      <c r="L164" s="370" t="s">
        <v>1806</v>
      </c>
      <c r="M164" s="370" t="s">
        <v>2649</v>
      </c>
    </row>
    <row r="165" spans="1:13" x14ac:dyDescent="0.2">
      <c r="A165" s="288"/>
      <c r="B165" s="364" t="s">
        <v>1803</v>
      </c>
      <c r="C165" s="365" t="s">
        <v>1872</v>
      </c>
      <c r="D165" s="366" t="s">
        <v>1779</v>
      </c>
      <c r="E165" s="367">
        <v>1</v>
      </c>
      <c r="F165" s="368">
        <v>81</v>
      </c>
      <c r="G165" s="368">
        <v>81</v>
      </c>
      <c r="H165" s="369" t="s">
        <v>1805</v>
      </c>
      <c r="I165" s="408">
        <v>1.0873899018000001E-4</v>
      </c>
      <c r="J165" s="369">
        <v>1.34245667E-6</v>
      </c>
      <c r="K165" s="369"/>
      <c r="L165" s="370" t="s">
        <v>1806</v>
      </c>
      <c r="M165" s="370" t="s">
        <v>2649</v>
      </c>
    </row>
    <row r="166" spans="1:13" x14ac:dyDescent="0.2">
      <c r="A166" s="288"/>
      <c r="B166" s="364" t="s">
        <v>1803</v>
      </c>
      <c r="C166" s="365" t="s">
        <v>1872</v>
      </c>
      <c r="D166" s="366" t="s">
        <v>1779</v>
      </c>
      <c r="E166" s="367">
        <v>54</v>
      </c>
      <c r="F166" s="368">
        <v>52</v>
      </c>
      <c r="G166" s="368">
        <v>2808</v>
      </c>
      <c r="H166" s="369" t="s">
        <v>1805</v>
      </c>
      <c r="I166" s="408">
        <v>3.7696183261400002E-3</v>
      </c>
      <c r="J166" s="369">
        <v>7.249266012E-5</v>
      </c>
      <c r="K166" s="369"/>
      <c r="L166" s="370" t="s">
        <v>1806</v>
      </c>
      <c r="M166" s="370" t="s">
        <v>2649</v>
      </c>
    </row>
    <row r="167" spans="1:13" x14ac:dyDescent="0.2">
      <c r="A167" s="288"/>
      <c r="B167" s="364" t="s">
        <v>1803</v>
      </c>
      <c r="C167" s="365" t="s">
        <v>1872</v>
      </c>
      <c r="D167" s="366" t="s">
        <v>1779</v>
      </c>
      <c r="E167" s="367">
        <v>60</v>
      </c>
      <c r="F167" s="368">
        <v>82.7</v>
      </c>
      <c r="G167" s="368">
        <v>4962</v>
      </c>
      <c r="H167" s="369" t="s">
        <v>1805</v>
      </c>
      <c r="I167" s="408">
        <v>6.66126999086E-3</v>
      </c>
      <c r="J167" s="369">
        <v>8.0547400130000002E-5</v>
      </c>
      <c r="K167" s="369"/>
      <c r="L167" s="370" t="s">
        <v>1806</v>
      </c>
      <c r="M167" s="370" t="s">
        <v>2649</v>
      </c>
    </row>
    <row r="168" spans="1:13" x14ac:dyDescent="0.2">
      <c r="A168" s="288"/>
      <c r="B168" s="364" t="s">
        <v>1803</v>
      </c>
      <c r="C168" s="365" t="s">
        <v>1873</v>
      </c>
      <c r="D168" s="366" t="s">
        <v>1779</v>
      </c>
      <c r="E168" s="367">
        <v>192</v>
      </c>
      <c r="F168" s="368">
        <v>132.302083333333</v>
      </c>
      <c r="G168" s="368">
        <v>25402</v>
      </c>
      <c r="H168" s="369" t="s">
        <v>1805</v>
      </c>
      <c r="I168" s="408">
        <v>3.410108430225E-2</v>
      </c>
      <c r="J168" s="369">
        <v>2.5775168041999999E-4</v>
      </c>
      <c r="K168" s="369"/>
      <c r="L168" s="370" t="s">
        <v>1806</v>
      </c>
      <c r="M168" s="370" t="s">
        <v>2652</v>
      </c>
    </row>
    <row r="169" spans="1:13" x14ac:dyDescent="0.2">
      <c r="A169" s="288"/>
      <c r="B169" s="364" t="s">
        <v>1803</v>
      </c>
      <c r="C169" s="365" t="s">
        <v>1874</v>
      </c>
      <c r="D169" s="366" t="s">
        <v>1779</v>
      </c>
      <c r="E169" s="367">
        <v>1645</v>
      </c>
      <c r="F169" s="368">
        <v>0</v>
      </c>
      <c r="G169" s="368">
        <v>0</v>
      </c>
      <c r="H169" s="369" t="s">
        <v>1805</v>
      </c>
      <c r="I169" s="408">
        <v>0</v>
      </c>
      <c r="J169" s="369"/>
      <c r="K169" s="369">
        <v>2.2083412202700001E-3</v>
      </c>
      <c r="L169" s="370" t="s">
        <v>1806</v>
      </c>
      <c r="M169" s="370" t="s">
        <v>2649</v>
      </c>
    </row>
    <row r="170" spans="1:13" x14ac:dyDescent="0.2">
      <c r="A170" s="288"/>
      <c r="B170" s="364" t="s">
        <v>1803</v>
      </c>
      <c r="C170" s="365" t="s">
        <v>1874</v>
      </c>
      <c r="D170" s="366" t="s">
        <v>1779</v>
      </c>
      <c r="E170" s="367">
        <v>24</v>
      </c>
      <c r="F170" s="368">
        <v>0</v>
      </c>
      <c r="G170" s="368">
        <v>0</v>
      </c>
      <c r="H170" s="369" t="s">
        <v>1805</v>
      </c>
      <c r="I170" s="408">
        <v>0</v>
      </c>
      <c r="J170" s="369"/>
      <c r="K170" s="369">
        <v>3.2218960049999997E-5</v>
      </c>
      <c r="L170" s="370" t="s">
        <v>1806</v>
      </c>
      <c r="M170" s="370" t="s">
        <v>2686</v>
      </c>
    </row>
    <row r="171" spans="1:13" x14ac:dyDescent="0.2">
      <c r="A171" s="288"/>
      <c r="B171" s="364" t="s">
        <v>1803</v>
      </c>
      <c r="C171" s="365" t="s">
        <v>1874</v>
      </c>
      <c r="D171" s="366" t="s">
        <v>1779</v>
      </c>
      <c r="E171" s="367">
        <v>1</v>
      </c>
      <c r="F171" s="368">
        <v>23</v>
      </c>
      <c r="G171" s="368">
        <v>23</v>
      </c>
      <c r="H171" s="369" t="s">
        <v>1805</v>
      </c>
      <c r="I171" s="408">
        <v>3.0876503380000003E-5</v>
      </c>
      <c r="J171" s="369">
        <v>1.34245667E-6</v>
      </c>
      <c r="K171" s="369"/>
      <c r="L171" s="370" t="s">
        <v>1806</v>
      </c>
      <c r="M171" s="370" t="s">
        <v>2649</v>
      </c>
    </row>
    <row r="172" spans="1:13" x14ac:dyDescent="0.2">
      <c r="A172" s="288"/>
      <c r="B172" s="364" t="s">
        <v>1803</v>
      </c>
      <c r="C172" s="365" t="s">
        <v>1875</v>
      </c>
      <c r="D172" s="366" t="s">
        <v>1779</v>
      </c>
      <c r="E172" s="367">
        <v>19</v>
      </c>
      <c r="F172" s="368">
        <v>0</v>
      </c>
      <c r="G172" s="368">
        <v>0</v>
      </c>
      <c r="H172" s="369" t="s">
        <v>1805</v>
      </c>
      <c r="I172" s="408">
        <v>0</v>
      </c>
      <c r="J172" s="369"/>
      <c r="K172" s="369">
        <v>2.550667671E-5</v>
      </c>
      <c r="L172" s="370" t="s">
        <v>1806</v>
      </c>
      <c r="M172" s="370" t="s">
        <v>2686</v>
      </c>
    </row>
    <row r="173" spans="1:13" x14ac:dyDescent="0.2">
      <c r="A173" s="288"/>
      <c r="B173" s="364" t="s">
        <v>1803</v>
      </c>
      <c r="C173" s="365" t="s">
        <v>1875</v>
      </c>
      <c r="D173" s="366" t="s">
        <v>1779</v>
      </c>
      <c r="E173" s="367">
        <v>1</v>
      </c>
      <c r="F173" s="368">
        <v>66</v>
      </c>
      <c r="G173" s="368">
        <v>66</v>
      </c>
      <c r="H173" s="369" t="s">
        <v>1805</v>
      </c>
      <c r="I173" s="408">
        <v>8.8602140140000004E-5</v>
      </c>
      <c r="J173" s="369">
        <v>1.34245667E-6</v>
      </c>
      <c r="K173" s="369"/>
      <c r="L173" s="370" t="s">
        <v>1806</v>
      </c>
      <c r="M173" s="370" t="s">
        <v>2649</v>
      </c>
    </row>
    <row r="174" spans="1:13" x14ac:dyDescent="0.2">
      <c r="A174" s="288"/>
      <c r="B174" s="364" t="s">
        <v>1803</v>
      </c>
      <c r="C174" s="365" t="s">
        <v>1875</v>
      </c>
      <c r="D174" s="366" t="s">
        <v>1779</v>
      </c>
      <c r="E174" s="367">
        <v>25</v>
      </c>
      <c r="F174" s="368">
        <v>346</v>
      </c>
      <c r="G174" s="368">
        <v>8650</v>
      </c>
      <c r="H174" s="369" t="s">
        <v>1805</v>
      </c>
      <c r="I174" s="408">
        <v>1.1612250185589999E-2</v>
      </c>
      <c r="J174" s="369">
        <v>3.3561416719999998E-5</v>
      </c>
      <c r="K174" s="369"/>
      <c r="L174" s="370" t="s">
        <v>1806</v>
      </c>
      <c r="M174" s="370" t="s">
        <v>2649</v>
      </c>
    </row>
    <row r="175" spans="1:13" x14ac:dyDescent="0.2">
      <c r="A175" s="288"/>
      <c r="B175" s="364" t="s">
        <v>1803</v>
      </c>
      <c r="C175" s="365" t="s">
        <v>1876</v>
      </c>
      <c r="D175" s="366" t="s">
        <v>1779</v>
      </c>
      <c r="E175" s="367">
        <v>257</v>
      </c>
      <c r="F175" s="368">
        <v>1199.21789883268</v>
      </c>
      <c r="G175" s="368">
        <v>308199</v>
      </c>
      <c r="H175" s="369" t="s">
        <v>1805</v>
      </c>
      <c r="I175" s="408">
        <v>0.41374380288439999</v>
      </c>
      <c r="J175" s="369">
        <v>3.4501136390000003E-4</v>
      </c>
      <c r="K175" s="369"/>
      <c r="L175" s="370" t="s">
        <v>1806</v>
      </c>
      <c r="M175" s="370" t="s">
        <v>2649</v>
      </c>
    </row>
    <row r="176" spans="1:13" x14ac:dyDescent="0.2">
      <c r="A176" s="288"/>
      <c r="B176" s="364" t="s">
        <v>1803</v>
      </c>
      <c r="C176" s="365" t="s">
        <v>1877</v>
      </c>
      <c r="D176" s="366" t="s">
        <v>1779</v>
      </c>
      <c r="E176" s="367">
        <v>120</v>
      </c>
      <c r="F176" s="368">
        <v>210</v>
      </c>
      <c r="G176" s="368">
        <v>25200</v>
      </c>
      <c r="H176" s="369" t="s">
        <v>1805</v>
      </c>
      <c r="I176" s="408">
        <v>3.3829908055140002E-2</v>
      </c>
      <c r="J176" s="369">
        <v>1.6109480026E-4</v>
      </c>
      <c r="K176" s="369"/>
      <c r="L176" s="370" t="s">
        <v>1806</v>
      </c>
      <c r="M176" s="370" t="s">
        <v>2649</v>
      </c>
    </row>
    <row r="177" spans="1:13" x14ac:dyDescent="0.2">
      <c r="A177" s="288"/>
      <c r="B177" s="364" t="s">
        <v>1803</v>
      </c>
      <c r="C177" s="365" t="s">
        <v>1878</v>
      </c>
      <c r="D177" s="366" t="s">
        <v>1779</v>
      </c>
      <c r="E177" s="367">
        <v>4</v>
      </c>
      <c r="F177" s="368">
        <v>44</v>
      </c>
      <c r="G177" s="368">
        <v>176</v>
      </c>
      <c r="H177" s="369" t="s">
        <v>1805</v>
      </c>
      <c r="I177" s="408">
        <v>2.3627237372000001E-4</v>
      </c>
      <c r="J177" s="369">
        <v>5.36982668E-6</v>
      </c>
      <c r="K177" s="369"/>
      <c r="L177" s="370" t="s">
        <v>1806</v>
      </c>
      <c r="M177" s="370" t="s">
        <v>2650</v>
      </c>
    </row>
    <row r="178" spans="1:13" x14ac:dyDescent="0.2">
      <c r="A178" s="288"/>
      <c r="B178" s="364" t="s">
        <v>1803</v>
      </c>
      <c r="C178" s="365" t="s">
        <v>1879</v>
      </c>
      <c r="D178" s="366" t="s">
        <v>1779</v>
      </c>
      <c r="E178" s="367">
        <v>33</v>
      </c>
      <c r="F178" s="368">
        <v>0</v>
      </c>
      <c r="G178" s="368">
        <v>0</v>
      </c>
      <c r="H178" s="369" t="s">
        <v>1805</v>
      </c>
      <c r="I178" s="408">
        <v>0</v>
      </c>
      <c r="J178" s="369"/>
      <c r="K178" s="369">
        <v>4.4301070070000002E-5</v>
      </c>
      <c r="L178" s="370" t="s">
        <v>1806</v>
      </c>
      <c r="M178" s="370" t="s">
        <v>2686</v>
      </c>
    </row>
    <row r="179" spans="1:13" x14ac:dyDescent="0.2">
      <c r="A179" s="288"/>
      <c r="B179" s="364" t="s">
        <v>1803</v>
      </c>
      <c r="C179" s="365" t="s">
        <v>1879</v>
      </c>
      <c r="D179" s="366" t="s">
        <v>1779</v>
      </c>
      <c r="E179" s="367">
        <v>477</v>
      </c>
      <c r="F179" s="368">
        <v>0</v>
      </c>
      <c r="G179" s="368">
        <v>0</v>
      </c>
      <c r="H179" s="369" t="s">
        <v>1805</v>
      </c>
      <c r="I179" s="408">
        <v>0</v>
      </c>
      <c r="J179" s="369"/>
      <c r="K179" s="369">
        <v>6.4035183103999999E-4</v>
      </c>
      <c r="L179" s="370" t="s">
        <v>1806</v>
      </c>
      <c r="M179" s="370" t="s">
        <v>2686</v>
      </c>
    </row>
    <row r="180" spans="1:13" x14ac:dyDescent="0.2">
      <c r="A180" s="288"/>
      <c r="B180" s="364" t="s">
        <v>1803</v>
      </c>
      <c r="C180" s="365" t="s">
        <v>1879</v>
      </c>
      <c r="D180" s="366" t="s">
        <v>1779</v>
      </c>
      <c r="E180" s="367">
        <v>1</v>
      </c>
      <c r="F180" s="368">
        <v>128</v>
      </c>
      <c r="G180" s="368">
        <v>128</v>
      </c>
      <c r="H180" s="369" t="s">
        <v>1805</v>
      </c>
      <c r="I180" s="408">
        <v>1.7183445361000001E-4</v>
      </c>
      <c r="J180" s="369">
        <v>1.34245667E-6</v>
      </c>
      <c r="K180" s="369"/>
      <c r="L180" s="370" t="s">
        <v>1806</v>
      </c>
      <c r="M180" s="370" t="s">
        <v>2650</v>
      </c>
    </row>
    <row r="181" spans="1:13" x14ac:dyDescent="0.2">
      <c r="A181" s="288"/>
      <c r="B181" s="364" t="s">
        <v>1803</v>
      </c>
      <c r="C181" s="365" t="s">
        <v>1879</v>
      </c>
      <c r="D181" s="366" t="s">
        <v>1779</v>
      </c>
      <c r="E181" s="367">
        <v>436</v>
      </c>
      <c r="F181" s="368">
        <v>7</v>
      </c>
      <c r="G181" s="368">
        <v>3052</v>
      </c>
      <c r="H181" s="369" t="s">
        <v>1805</v>
      </c>
      <c r="I181" s="408">
        <v>4.09717775335E-3</v>
      </c>
      <c r="J181" s="369">
        <v>5.8531110761999997E-4</v>
      </c>
      <c r="K181" s="369"/>
      <c r="L181" s="370" t="s">
        <v>1806</v>
      </c>
      <c r="M181" s="370" t="s">
        <v>2650</v>
      </c>
    </row>
    <row r="182" spans="1:13" x14ac:dyDescent="0.2">
      <c r="A182" s="288"/>
      <c r="B182" s="364" t="s">
        <v>1803</v>
      </c>
      <c r="C182" s="365" t="s">
        <v>1880</v>
      </c>
      <c r="D182" s="366" t="s">
        <v>1779</v>
      </c>
      <c r="E182" s="367">
        <v>5</v>
      </c>
      <c r="F182" s="368">
        <v>388</v>
      </c>
      <c r="G182" s="368">
        <v>1940</v>
      </c>
      <c r="H182" s="369" t="s">
        <v>1805</v>
      </c>
      <c r="I182" s="408">
        <v>2.6043659375800002E-3</v>
      </c>
      <c r="J182" s="369">
        <v>6.7122833400000002E-6</v>
      </c>
      <c r="K182" s="369"/>
      <c r="L182" s="370" t="s">
        <v>1806</v>
      </c>
      <c r="M182" s="370" t="s">
        <v>2649</v>
      </c>
    </row>
    <row r="183" spans="1:13" x14ac:dyDescent="0.2">
      <c r="A183" s="288"/>
      <c r="B183" s="364" t="s">
        <v>1803</v>
      </c>
      <c r="C183" s="365" t="s">
        <v>1880</v>
      </c>
      <c r="D183" s="366" t="s">
        <v>1779</v>
      </c>
      <c r="E183" s="367">
        <v>504</v>
      </c>
      <c r="F183" s="368">
        <v>353</v>
      </c>
      <c r="G183" s="368">
        <v>177912</v>
      </c>
      <c r="H183" s="369" t="s">
        <v>1805</v>
      </c>
      <c r="I183" s="408">
        <v>0.23883915086931001</v>
      </c>
      <c r="J183" s="369">
        <v>6.7659816110000003E-4</v>
      </c>
      <c r="K183" s="369"/>
      <c r="L183" s="370" t="s">
        <v>1806</v>
      </c>
      <c r="M183" s="370" t="s">
        <v>2649</v>
      </c>
    </row>
    <row r="184" spans="1:13" x14ac:dyDescent="0.2">
      <c r="A184" s="288"/>
      <c r="B184" s="364" t="s">
        <v>1803</v>
      </c>
      <c r="C184" s="365" t="s">
        <v>1881</v>
      </c>
      <c r="D184" s="366" t="s">
        <v>2547</v>
      </c>
      <c r="E184" s="367">
        <v>16</v>
      </c>
      <c r="F184" s="368">
        <v>0</v>
      </c>
      <c r="G184" s="368">
        <v>0</v>
      </c>
      <c r="H184" s="369" t="s">
        <v>1805</v>
      </c>
      <c r="I184" s="408">
        <v>0</v>
      </c>
      <c r="J184" s="369"/>
      <c r="K184" s="369">
        <v>2.14793067E-5</v>
      </c>
      <c r="L184" s="370" t="s">
        <v>1806</v>
      </c>
      <c r="M184" s="370" t="s">
        <v>2686</v>
      </c>
    </row>
    <row r="185" spans="1:13" x14ac:dyDescent="0.2">
      <c r="A185" s="288"/>
      <c r="B185" s="364" t="s">
        <v>1803</v>
      </c>
      <c r="C185" s="365" t="s">
        <v>1881</v>
      </c>
      <c r="D185" s="366" t="s">
        <v>2547</v>
      </c>
      <c r="E185" s="367">
        <v>16</v>
      </c>
      <c r="F185" s="368">
        <v>0</v>
      </c>
      <c r="G185" s="368">
        <v>0</v>
      </c>
      <c r="H185" s="369" t="s">
        <v>1805</v>
      </c>
      <c r="I185" s="408">
        <v>0</v>
      </c>
      <c r="J185" s="369"/>
      <c r="K185" s="369">
        <v>2.14793067E-5</v>
      </c>
      <c r="L185" s="370" t="s">
        <v>1806</v>
      </c>
      <c r="M185" s="370" t="s">
        <v>2649</v>
      </c>
    </row>
    <row r="186" spans="1:13" x14ac:dyDescent="0.2">
      <c r="A186" s="288"/>
      <c r="B186" s="364" t="s">
        <v>1803</v>
      </c>
      <c r="C186" s="365" t="s">
        <v>1881</v>
      </c>
      <c r="D186" s="366" t="s">
        <v>2547</v>
      </c>
      <c r="E186" s="367">
        <v>1</v>
      </c>
      <c r="F186" s="368">
        <v>228</v>
      </c>
      <c r="G186" s="368">
        <v>228</v>
      </c>
      <c r="H186" s="369" t="s">
        <v>1805</v>
      </c>
      <c r="I186" s="408">
        <v>3.0608012049999998E-4</v>
      </c>
      <c r="J186" s="369">
        <v>1.34245667E-6</v>
      </c>
      <c r="K186" s="369"/>
      <c r="L186" s="370" t="s">
        <v>1806</v>
      </c>
      <c r="M186" s="370" t="s">
        <v>2649</v>
      </c>
    </row>
    <row r="187" spans="1:13" x14ac:dyDescent="0.2">
      <c r="A187" s="288"/>
      <c r="B187" s="364" t="s">
        <v>1803</v>
      </c>
      <c r="C187" s="365" t="s">
        <v>1882</v>
      </c>
      <c r="D187" s="366" t="s">
        <v>1779</v>
      </c>
      <c r="E187" s="367">
        <v>2</v>
      </c>
      <c r="F187" s="368">
        <v>140</v>
      </c>
      <c r="G187" s="368">
        <v>280</v>
      </c>
      <c r="H187" s="369" t="s">
        <v>1805</v>
      </c>
      <c r="I187" s="408">
        <v>3.7588786727999997E-4</v>
      </c>
      <c r="J187" s="369">
        <v>2.68491334E-6</v>
      </c>
      <c r="K187" s="369"/>
      <c r="L187" s="370" t="s">
        <v>1806</v>
      </c>
      <c r="M187" s="370" t="s">
        <v>2649</v>
      </c>
    </row>
    <row r="188" spans="1:13" x14ac:dyDescent="0.2">
      <c r="A188" s="288"/>
      <c r="B188" s="364" t="s">
        <v>1803</v>
      </c>
      <c r="C188" s="365" t="s">
        <v>1882</v>
      </c>
      <c r="D188" s="366" t="s">
        <v>1779</v>
      </c>
      <c r="E188" s="367">
        <v>2</v>
      </c>
      <c r="F188" s="368">
        <v>186</v>
      </c>
      <c r="G188" s="368">
        <v>372</v>
      </c>
      <c r="H188" s="369" t="s">
        <v>1805</v>
      </c>
      <c r="I188" s="408">
        <v>4.9939388081000002E-4</v>
      </c>
      <c r="J188" s="369">
        <v>2.68491334E-6</v>
      </c>
      <c r="K188" s="369"/>
      <c r="L188" s="370" t="s">
        <v>1806</v>
      </c>
      <c r="M188" s="370" t="s">
        <v>2649</v>
      </c>
    </row>
    <row r="189" spans="1:13" x14ac:dyDescent="0.2">
      <c r="A189" s="288"/>
      <c r="B189" s="364" t="s">
        <v>1803</v>
      </c>
      <c r="C189" s="365" t="s">
        <v>1882</v>
      </c>
      <c r="D189" s="366" t="s">
        <v>1779</v>
      </c>
      <c r="E189" s="367">
        <v>1</v>
      </c>
      <c r="F189" s="368">
        <v>1080</v>
      </c>
      <c r="G189" s="368">
        <v>1080</v>
      </c>
      <c r="H189" s="369" t="s">
        <v>1805</v>
      </c>
      <c r="I189" s="408">
        <v>1.4498532023599999E-3</v>
      </c>
      <c r="J189" s="369">
        <v>1.34245667E-6</v>
      </c>
      <c r="K189" s="369"/>
      <c r="L189" s="370" t="s">
        <v>1806</v>
      </c>
      <c r="M189" s="370" t="s">
        <v>2649</v>
      </c>
    </row>
    <row r="190" spans="1:13" x14ac:dyDescent="0.2">
      <c r="A190" s="288"/>
      <c r="B190" s="364" t="s">
        <v>1803</v>
      </c>
      <c r="C190" s="365" t="s">
        <v>1882</v>
      </c>
      <c r="D190" s="366" t="s">
        <v>1779</v>
      </c>
      <c r="E190" s="367">
        <v>38</v>
      </c>
      <c r="F190" s="368">
        <v>132.18421052631601</v>
      </c>
      <c r="G190" s="368">
        <v>5023</v>
      </c>
      <c r="H190" s="369" t="s">
        <v>1805</v>
      </c>
      <c r="I190" s="408">
        <v>6.7431598476599998E-3</v>
      </c>
      <c r="J190" s="369">
        <v>5.1013353419999999E-5</v>
      </c>
      <c r="K190" s="369"/>
      <c r="L190" s="370" t="s">
        <v>1806</v>
      </c>
      <c r="M190" s="370" t="s">
        <v>2649</v>
      </c>
    </row>
    <row r="191" spans="1:13" x14ac:dyDescent="0.2">
      <c r="A191" s="288"/>
      <c r="B191" s="364" t="s">
        <v>1803</v>
      </c>
      <c r="C191" s="365" t="s">
        <v>1882</v>
      </c>
      <c r="D191" s="366" t="s">
        <v>1779</v>
      </c>
      <c r="E191" s="367">
        <v>35</v>
      </c>
      <c r="F191" s="368">
        <v>1453</v>
      </c>
      <c r="G191" s="368">
        <v>50855</v>
      </c>
      <c r="H191" s="369" t="s">
        <v>1805</v>
      </c>
      <c r="I191" s="408">
        <v>6.8270633894609994E-2</v>
      </c>
      <c r="J191" s="369">
        <v>4.6985983409999997E-5</v>
      </c>
      <c r="K191" s="369"/>
      <c r="L191" s="370" t="s">
        <v>1806</v>
      </c>
      <c r="M191" s="370" t="s">
        <v>2652</v>
      </c>
    </row>
    <row r="192" spans="1:13" x14ac:dyDescent="0.2">
      <c r="A192" s="288"/>
      <c r="B192" s="364" t="s">
        <v>1803</v>
      </c>
      <c r="C192" s="365" t="s">
        <v>1882</v>
      </c>
      <c r="D192" s="366" t="s">
        <v>1779</v>
      </c>
      <c r="E192" s="367">
        <v>506</v>
      </c>
      <c r="F192" s="368">
        <v>114</v>
      </c>
      <c r="G192" s="368">
        <v>57684</v>
      </c>
      <c r="H192" s="369" t="s">
        <v>1805</v>
      </c>
      <c r="I192" s="408">
        <v>7.7438270486219998E-2</v>
      </c>
      <c r="J192" s="369">
        <v>6.7928307443999999E-4</v>
      </c>
      <c r="K192" s="369"/>
      <c r="L192" s="370" t="s">
        <v>1806</v>
      </c>
      <c r="M192" s="370" t="s">
        <v>2649</v>
      </c>
    </row>
    <row r="193" spans="1:13" x14ac:dyDescent="0.2">
      <c r="A193" s="288"/>
      <c r="B193" s="364" t="s">
        <v>1803</v>
      </c>
      <c r="C193" s="365" t="s">
        <v>1883</v>
      </c>
      <c r="D193" s="366" t="s">
        <v>1783</v>
      </c>
      <c r="E193" s="367">
        <v>279</v>
      </c>
      <c r="F193" s="368">
        <v>0</v>
      </c>
      <c r="G193" s="368">
        <v>0</v>
      </c>
      <c r="H193" s="369" t="s">
        <v>1805</v>
      </c>
      <c r="I193" s="408">
        <v>0</v>
      </c>
      <c r="J193" s="369"/>
      <c r="K193" s="369">
        <v>3.7454541060999999E-4</v>
      </c>
      <c r="L193" s="370" t="s">
        <v>1806</v>
      </c>
      <c r="M193" s="370" t="s">
        <v>2686</v>
      </c>
    </row>
    <row r="194" spans="1:13" x14ac:dyDescent="0.2">
      <c r="A194" s="288"/>
      <c r="B194" s="364" t="s">
        <v>1803</v>
      </c>
      <c r="C194" s="365" t="s">
        <v>1883</v>
      </c>
      <c r="D194" s="366" t="s">
        <v>1783</v>
      </c>
      <c r="E194" s="367">
        <v>279</v>
      </c>
      <c r="F194" s="368">
        <v>0</v>
      </c>
      <c r="G194" s="368">
        <v>0</v>
      </c>
      <c r="H194" s="369" t="s">
        <v>1805</v>
      </c>
      <c r="I194" s="408">
        <v>0</v>
      </c>
      <c r="J194" s="369"/>
      <c r="K194" s="369">
        <v>3.7454541060999999E-4</v>
      </c>
      <c r="L194" s="370" t="s">
        <v>1806</v>
      </c>
      <c r="M194" s="370" t="s">
        <v>2686</v>
      </c>
    </row>
    <row r="195" spans="1:13" x14ac:dyDescent="0.2">
      <c r="A195" s="288"/>
      <c r="B195" s="364" t="s">
        <v>1803</v>
      </c>
      <c r="C195" s="365" t="s">
        <v>1883</v>
      </c>
      <c r="D195" s="366" t="s">
        <v>1783</v>
      </c>
      <c r="E195" s="367">
        <v>280</v>
      </c>
      <c r="F195" s="368">
        <v>0</v>
      </c>
      <c r="G195" s="368">
        <v>0</v>
      </c>
      <c r="H195" s="369" t="s">
        <v>1805</v>
      </c>
      <c r="I195" s="408">
        <v>0</v>
      </c>
      <c r="J195" s="369"/>
      <c r="K195" s="369">
        <v>3.7588786727999997E-4</v>
      </c>
      <c r="L195" s="370" t="s">
        <v>1806</v>
      </c>
      <c r="M195" s="370" t="s">
        <v>2686</v>
      </c>
    </row>
    <row r="196" spans="1:13" x14ac:dyDescent="0.2">
      <c r="A196" s="288"/>
      <c r="B196" s="364" t="s">
        <v>1803</v>
      </c>
      <c r="C196" s="365" t="s">
        <v>1883</v>
      </c>
      <c r="D196" s="366" t="s">
        <v>1783</v>
      </c>
      <c r="E196" s="367">
        <v>1</v>
      </c>
      <c r="F196" s="368">
        <v>43</v>
      </c>
      <c r="G196" s="368">
        <v>43</v>
      </c>
      <c r="H196" s="369" t="s">
        <v>1805</v>
      </c>
      <c r="I196" s="408">
        <v>5.772563676E-5</v>
      </c>
      <c r="J196" s="369">
        <v>1.34245667E-6</v>
      </c>
      <c r="K196" s="369"/>
      <c r="L196" s="370" t="s">
        <v>1806</v>
      </c>
      <c r="M196" s="370" t="s">
        <v>2649</v>
      </c>
    </row>
    <row r="197" spans="1:13" x14ac:dyDescent="0.2">
      <c r="A197" s="288"/>
      <c r="B197" s="364" t="s">
        <v>1803</v>
      </c>
      <c r="C197" s="365" t="s">
        <v>1883</v>
      </c>
      <c r="D197" s="366" t="s">
        <v>1783</v>
      </c>
      <c r="E197" s="367">
        <v>1</v>
      </c>
      <c r="F197" s="368">
        <v>165</v>
      </c>
      <c r="G197" s="368">
        <v>165</v>
      </c>
      <c r="H197" s="369" t="s">
        <v>1805</v>
      </c>
      <c r="I197" s="408">
        <v>2.2150535036000001E-4</v>
      </c>
      <c r="J197" s="369">
        <v>1.34245667E-6</v>
      </c>
      <c r="K197" s="369"/>
      <c r="L197" s="370" t="s">
        <v>1806</v>
      </c>
      <c r="M197" s="370" t="s">
        <v>2649</v>
      </c>
    </row>
    <row r="198" spans="1:13" x14ac:dyDescent="0.2">
      <c r="A198" s="288"/>
      <c r="B198" s="364" t="s">
        <v>1803</v>
      </c>
      <c r="C198" s="365" t="s">
        <v>1883</v>
      </c>
      <c r="D198" s="366" t="s">
        <v>1783</v>
      </c>
      <c r="E198" s="367">
        <v>1</v>
      </c>
      <c r="F198" s="368">
        <v>605</v>
      </c>
      <c r="G198" s="368">
        <v>605</v>
      </c>
      <c r="H198" s="369" t="s">
        <v>1805</v>
      </c>
      <c r="I198" s="408">
        <v>8.1218628466E-4</v>
      </c>
      <c r="J198" s="369">
        <v>1.34245667E-6</v>
      </c>
      <c r="K198" s="369"/>
      <c r="L198" s="370" t="s">
        <v>1806</v>
      </c>
      <c r="M198" s="370" t="s">
        <v>2649</v>
      </c>
    </row>
    <row r="199" spans="1:13" x14ac:dyDescent="0.2">
      <c r="A199" s="288"/>
      <c r="B199" s="364" t="s">
        <v>1803</v>
      </c>
      <c r="C199" s="365" t="s">
        <v>1883</v>
      </c>
      <c r="D199" s="366" t="s">
        <v>1783</v>
      </c>
      <c r="E199" s="367">
        <v>30</v>
      </c>
      <c r="F199" s="368">
        <v>405</v>
      </c>
      <c r="G199" s="368">
        <v>12150</v>
      </c>
      <c r="H199" s="369" t="s">
        <v>1805</v>
      </c>
      <c r="I199" s="408">
        <v>1.631084852659E-2</v>
      </c>
      <c r="J199" s="369">
        <v>4.0273700070000002E-5</v>
      </c>
      <c r="K199" s="369"/>
      <c r="L199" s="370" t="s">
        <v>1806</v>
      </c>
      <c r="M199" s="370" t="s">
        <v>2649</v>
      </c>
    </row>
    <row r="200" spans="1:13" x14ac:dyDescent="0.2">
      <c r="A200" s="288"/>
      <c r="B200" s="364" t="s">
        <v>1803</v>
      </c>
      <c r="C200" s="365" t="s">
        <v>1884</v>
      </c>
      <c r="D200" s="366" t="s">
        <v>1779</v>
      </c>
      <c r="E200" s="367">
        <v>13</v>
      </c>
      <c r="F200" s="368">
        <v>0</v>
      </c>
      <c r="G200" s="368">
        <v>0</v>
      </c>
      <c r="H200" s="369" t="s">
        <v>1805</v>
      </c>
      <c r="I200" s="408">
        <v>0</v>
      </c>
      <c r="J200" s="369"/>
      <c r="K200" s="369">
        <v>1.7451936700000001E-5</v>
      </c>
      <c r="L200" s="370" t="s">
        <v>1806</v>
      </c>
      <c r="M200" s="370" t="s">
        <v>2686</v>
      </c>
    </row>
    <row r="201" spans="1:13" x14ac:dyDescent="0.2">
      <c r="A201" s="288"/>
      <c r="B201" s="364" t="s">
        <v>1803</v>
      </c>
      <c r="C201" s="365" t="s">
        <v>1884</v>
      </c>
      <c r="D201" s="366" t="s">
        <v>1779</v>
      </c>
      <c r="E201" s="367">
        <v>661</v>
      </c>
      <c r="F201" s="368">
        <v>0</v>
      </c>
      <c r="G201" s="368">
        <v>0</v>
      </c>
      <c r="H201" s="369" t="s">
        <v>1805</v>
      </c>
      <c r="I201" s="408">
        <v>0</v>
      </c>
      <c r="J201" s="369"/>
      <c r="K201" s="369">
        <v>8.8736385811E-4</v>
      </c>
      <c r="L201" s="370" t="s">
        <v>1806</v>
      </c>
      <c r="M201" s="370" t="s">
        <v>2686</v>
      </c>
    </row>
    <row r="202" spans="1:13" x14ac:dyDescent="0.2">
      <c r="A202" s="288"/>
      <c r="B202" s="364" t="s">
        <v>1803</v>
      </c>
      <c r="C202" s="365" t="s">
        <v>1884</v>
      </c>
      <c r="D202" s="366" t="s">
        <v>1779</v>
      </c>
      <c r="E202" s="367">
        <v>661</v>
      </c>
      <c r="F202" s="368">
        <v>0</v>
      </c>
      <c r="G202" s="368">
        <v>0</v>
      </c>
      <c r="H202" s="369" t="s">
        <v>1805</v>
      </c>
      <c r="I202" s="408">
        <v>0</v>
      </c>
      <c r="J202" s="369"/>
      <c r="K202" s="369">
        <v>8.8736385811E-4</v>
      </c>
      <c r="L202" s="370" t="s">
        <v>1806</v>
      </c>
      <c r="M202" s="370" t="s">
        <v>2686</v>
      </c>
    </row>
    <row r="203" spans="1:13" x14ac:dyDescent="0.2">
      <c r="A203" s="288"/>
      <c r="B203" s="364" t="s">
        <v>1803</v>
      </c>
      <c r="C203" s="365" t="s">
        <v>1884</v>
      </c>
      <c r="D203" s="366" t="s">
        <v>1779</v>
      </c>
      <c r="E203" s="367">
        <v>1</v>
      </c>
      <c r="F203" s="368">
        <v>86</v>
      </c>
      <c r="G203" s="368">
        <v>86</v>
      </c>
      <c r="H203" s="369" t="s">
        <v>1805</v>
      </c>
      <c r="I203" s="408">
        <v>1.1545127352E-4</v>
      </c>
      <c r="J203" s="369">
        <v>1.34245667E-6</v>
      </c>
      <c r="K203" s="369"/>
      <c r="L203" s="370" t="s">
        <v>1806</v>
      </c>
      <c r="M203" s="370" t="s">
        <v>2650</v>
      </c>
    </row>
    <row r="204" spans="1:13" x14ac:dyDescent="0.2">
      <c r="A204" s="288"/>
      <c r="B204" s="364" t="s">
        <v>1803</v>
      </c>
      <c r="C204" s="365" t="s">
        <v>1884</v>
      </c>
      <c r="D204" s="366" t="s">
        <v>1779</v>
      </c>
      <c r="E204" s="367">
        <v>1</v>
      </c>
      <c r="F204" s="368">
        <v>195</v>
      </c>
      <c r="G204" s="368">
        <v>195</v>
      </c>
      <c r="H204" s="369" t="s">
        <v>1805</v>
      </c>
      <c r="I204" s="408">
        <v>2.6177905042999998E-4</v>
      </c>
      <c r="J204" s="369">
        <v>1.34245667E-6</v>
      </c>
      <c r="K204" s="369"/>
      <c r="L204" s="370" t="s">
        <v>1806</v>
      </c>
      <c r="M204" s="370" t="s">
        <v>2650</v>
      </c>
    </row>
    <row r="205" spans="1:13" x14ac:dyDescent="0.2">
      <c r="A205" s="288"/>
      <c r="B205" s="364" t="s">
        <v>1803</v>
      </c>
      <c r="C205" s="365" t="s">
        <v>1884</v>
      </c>
      <c r="D205" s="366" t="s">
        <v>1779</v>
      </c>
      <c r="E205" s="367">
        <v>39</v>
      </c>
      <c r="F205" s="368">
        <v>273</v>
      </c>
      <c r="G205" s="368">
        <v>10647</v>
      </c>
      <c r="H205" s="369" t="s">
        <v>1805</v>
      </c>
      <c r="I205" s="408">
        <v>1.4293136153300001E-2</v>
      </c>
      <c r="J205" s="369">
        <v>5.235581009E-5</v>
      </c>
      <c r="K205" s="369"/>
      <c r="L205" s="370" t="s">
        <v>1806</v>
      </c>
      <c r="M205" s="370" t="s">
        <v>2649</v>
      </c>
    </row>
    <row r="206" spans="1:13" x14ac:dyDescent="0.2">
      <c r="A206" s="288"/>
      <c r="B206" s="364" t="s">
        <v>1803</v>
      </c>
      <c r="C206" s="365" t="s">
        <v>1885</v>
      </c>
      <c r="D206" s="366" t="s">
        <v>1779</v>
      </c>
      <c r="E206" s="367">
        <v>238</v>
      </c>
      <c r="F206" s="368">
        <v>123.5</v>
      </c>
      <c r="G206" s="368">
        <v>29393</v>
      </c>
      <c r="H206" s="369" t="s">
        <v>1805</v>
      </c>
      <c r="I206" s="408">
        <v>3.9458828867650002E-2</v>
      </c>
      <c r="J206" s="369">
        <v>3.1950468719000002E-4</v>
      </c>
      <c r="K206" s="369"/>
      <c r="L206" s="370" t="s">
        <v>1806</v>
      </c>
      <c r="M206" s="370" t="s">
        <v>2650</v>
      </c>
    </row>
    <row r="207" spans="1:13" x14ac:dyDescent="0.2">
      <c r="A207" s="288"/>
      <c r="B207" s="364" t="s">
        <v>1803</v>
      </c>
      <c r="C207" s="365" t="s">
        <v>1886</v>
      </c>
      <c r="D207" s="366" t="s">
        <v>1779</v>
      </c>
      <c r="E207" s="367">
        <v>1692</v>
      </c>
      <c r="F207" s="368">
        <v>0</v>
      </c>
      <c r="G207" s="368">
        <v>0</v>
      </c>
      <c r="H207" s="369" t="s">
        <v>1805</v>
      </c>
      <c r="I207" s="408">
        <v>0</v>
      </c>
      <c r="J207" s="369"/>
      <c r="K207" s="369">
        <v>2.2714366837000002E-3</v>
      </c>
      <c r="L207" s="370" t="s">
        <v>1806</v>
      </c>
      <c r="M207" s="370" t="s">
        <v>2649</v>
      </c>
    </row>
    <row r="208" spans="1:13" x14ac:dyDescent="0.2">
      <c r="A208" s="288"/>
      <c r="B208" s="364" t="s">
        <v>1803</v>
      </c>
      <c r="C208" s="365" t="s">
        <v>1886</v>
      </c>
      <c r="D208" s="366" t="s">
        <v>1779</v>
      </c>
      <c r="E208" s="367">
        <v>380</v>
      </c>
      <c r="F208" s="368">
        <v>0</v>
      </c>
      <c r="G208" s="368">
        <v>0</v>
      </c>
      <c r="H208" s="369" t="s">
        <v>1805</v>
      </c>
      <c r="I208" s="408">
        <v>0</v>
      </c>
      <c r="J208" s="369"/>
      <c r="K208" s="369">
        <v>5.1013353416000005E-4</v>
      </c>
      <c r="L208" s="370" t="s">
        <v>1806</v>
      </c>
      <c r="M208" s="370" t="s">
        <v>2686</v>
      </c>
    </row>
    <row r="209" spans="1:13" x14ac:dyDescent="0.2">
      <c r="A209" s="288"/>
      <c r="B209" s="364" t="s">
        <v>1803</v>
      </c>
      <c r="C209" s="365" t="s">
        <v>1886</v>
      </c>
      <c r="D209" s="366" t="s">
        <v>1779</v>
      </c>
      <c r="E209" s="367">
        <v>384</v>
      </c>
      <c r="F209" s="368">
        <v>0</v>
      </c>
      <c r="G209" s="368">
        <v>0</v>
      </c>
      <c r="H209" s="369" t="s">
        <v>1805</v>
      </c>
      <c r="I209" s="408">
        <v>0</v>
      </c>
      <c r="J209" s="369"/>
      <c r="K209" s="369">
        <v>5.1550336083999997E-4</v>
      </c>
      <c r="L209" s="370" t="s">
        <v>1806</v>
      </c>
      <c r="M209" s="370" t="s">
        <v>2686</v>
      </c>
    </row>
    <row r="210" spans="1:13" x14ac:dyDescent="0.2">
      <c r="A210" s="288"/>
      <c r="B210" s="364" t="s">
        <v>1803</v>
      </c>
      <c r="C210" s="365" t="s">
        <v>1886</v>
      </c>
      <c r="D210" s="366" t="s">
        <v>1779</v>
      </c>
      <c r="E210" s="367">
        <v>1</v>
      </c>
      <c r="F210" s="368">
        <v>138</v>
      </c>
      <c r="G210" s="368">
        <v>138</v>
      </c>
      <c r="H210" s="369" t="s">
        <v>1805</v>
      </c>
      <c r="I210" s="408">
        <v>1.852590203E-4</v>
      </c>
      <c r="J210" s="369">
        <v>1.34245667E-6</v>
      </c>
      <c r="K210" s="369"/>
      <c r="L210" s="370" t="s">
        <v>1806</v>
      </c>
      <c r="M210" s="370" t="s">
        <v>2649</v>
      </c>
    </row>
    <row r="211" spans="1:13" x14ac:dyDescent="0.2">
      <c r="A211" s="288"/>
      <c r="B211" s="364" t="s">
        <v>1803</v>
      </c>
      <c r="C211" s="365" t="s">
        <v>1886</v>
      </c>
      <c r="D211" s="366" t="s">
        <v>1779</v>
      </c>
      <c r="E211" s="367">
        <v>1</v>
      </c>
      <c r="F211" s="368">
        <v>238</v>
      </c>
      <c r="G211" s="368">
        <v>238</v>
      </c>
      <c r="H211" s="369" t="s">
        <v>1805</v>
      </c>
      <c r="I211" s="408">
        <v>3.1950468719000002E-4</v>
      </c>
      <c r="J211" s="369">
        <v>1.34245667E-6</v>
      </c>
      <c r="K211" s="369"/>
      <c r="L211" s="370" t="s">
        <v>1806</v>
      </c>
      <c r="M211" s="370" t="s">
        <v>2649</v>
      </c>
    </row>
    <row r="212" spans="1:13" x14ac:dyDescent="0.2">
      <c r="A212" s="288"/>
      <c r="B212" s="364" t="s">
        <v>1803</v>
      </c>
      <c r="C212" s="365" t="s">
        <v>1886</v>
      </c>
      <c r="D212" s="366" t="s">
        <v>1779</v>
      </c>
      <c r="E212" s="367">
        <v>1</v>
      </c>
      <c r="F212" s="368">
        <v>1334</v>
      </c>
      <c r="G212" s="368">
        <v>1334</v>
      </c>
      <c r="H212" s="369" t="s">
        <v>1805</v>
      </c>
      <c r="I212" s="408">
        <v>1.79083719625E-3</v>
      </c>
      <c r="J212" s="369">
        <v>1.34245667E-6</v>
      </c>
      <c r="K212" s="369"/>
      <c r="L212" s="370" t="s">
        <v>1806</v>
      </c>
      <c r="M212" s="370" t="s">
        <v>2649</v>
      </c>
    </row>
    <row r="213" spans="1:13" x14ac:dyDescent="0.2">
      <c r="A213" s="288"/>
      <c r="B213" s="364" t="s">
        <v>1803</v>
      </c>
      <c r="C213" s="365" t="s">
        <v>1886</v>
      </c>
      <c r="D213" s="366" t="s">
        <v>1779</v>
      </c>
      <c r="E213" s="367">
        <v>2</v>
      </c>
      <c r="F213" s="368">
        <v>1318</v>
      </c>
      <c r="G213" s="368">
        <v>2636</v>
      </c>
      <c r="H213" s="369" t="s">
        <v>1805</v>
      </c>
      <c r="I213" s="408">
        <v>3.5387157790999998E-3</v>
      </c>
      <c r="J213" s="369">
        <v>2.68491334E-6</v>
      </c>
      <c r="K213" s="369"/>
      <c r="L213" s="370" t="s">
        <v>1806</v>
      </c>
      <c r="M213" s="370" t="s">
        <v>2649</v>
      </c>
    </row>
    <row r="214" spans="1:13" x14ac:dyDescent="0.2">
      <c r="A214" s="288"/>
      <c r="B214" s="364" t="s">
        <v>1803</v>
      </c>
      <c r="C214" s="365" t="s">
        <v>1886</v>
      </c>
      <c r="D214" s="366" t="s">
        <v>1779</v>
      </c>
      <c r="E214" s="367">
        <v>15</v>
      </c>
      <c r="F214" s="368">
        <v>950</v>
      </c>
      <c r="G214" s="368">
        <v>14250</v>
      </c>
      <c r="H214" s="369" t="s">
        <v>1805</v>
      </c>
      <c r="I214" s="408">
        <v>1.913000753118E-2</v>
      </c>
      <c r="J214" s="369">
        <v>2.013685003E-5</v>
      </c>
      <c r="K214" s="369"/>
      <c r="L214" s="370" t="s">
        <v>1806</v>
      </c>
      <c r="M214" s="370" t="s">
        <v>2649</v>
      </c>
    </row>
    <row r="215" spans="1:13" x14ac:dyDescent="0.2">
      <c r="A215" s="288"/>
      <c r="B215" s="364" t="s">
        <v>1803</v>
      </c>
      <c r="C215" s="365" t="s">
        <v>1886</v>
      </c>
      <c r="D215" s="366" t="s">
        <v>1779</v>
      </c>
      <c r="E215" s="367">
        <v>1038</v>
      </c>
      <c r="F215" s="368">
        <v>192</v>
      </c>
      <c r="G215" s="368">
        <v>199296</v>
      </c>
      <c r="H215" s="369" t="s">
        <v>1805</v>
      </c>
      <c r="I215" s="408">
        <v>0.26754624427610002</v>
      </c>
      <c r="J215" s="369">
        <v>1.39347002227E-3</v>
      </c>
      <c r="K215" s="369"/>
      <c r="L215" s="370" t="s">
        <v>1806</v>
      </c>
      <c r="M215" s="370" t="s">
        <v>2652</v>
      </c>
    </row>
    <row r="216" spans="1:13" x14ac:dyDescent="0.2">
      <c r="A216" s="288"/>
      <c r="B216" s="364" t="s">
        <v>1803</v>
      </c>
      <c r="C216" s="365" t="s">
        <v>1887</v>
      </c>
      <c r="D216" s="366" t="s">
        <v>1779</v>
      </c>
      <c r="E216" s="367">
        <v>525</v>
      </c>
      <c r="F216" s="368">
        <v>0</v>
      </c>
      <c r="G216" s="368">
        <v>0</v>
      </c>
      <c r="H216" s="369" t="s">
        <v>1805</v>
      </c>
      <c r="I216" s="408">
        <v>0</v>
      </c>
      <c r="J216" s="369"/>
      <c r="K216" s="369">
        <v>7.0478975114999999E-4</v>
      </c>
      <c r="L216" s="370" t="s">
        <v>1806</v>
      </c>
      <c r="M216" s="370" t="s">
        <v>2649</v>
      </c>
    </row>
    <row r="217" spans="1:13" x14ac:dyDescent="0.2">
      <c r="A217" s="288"/>
      <c r="B217" s="364" t="s">
        <v>1803</v>
      </c>
      <c r="C217" s="365" t="s">
        <v>1887</v>
      </c>
      <c r="D217" s="366" t="s">
        <v>1779</v>
      </c>
      <c r="E217" s="367">
        <v>2</v>
      </c>
      <c r="F217" s="368">
        <v>229</v>
      </c>
      <c r="G217" s="368">
        <v>458</v>
      </c>
      <c r="H217" s="369" t="s">
        <v>1805</v>
      </c>
      <c r="I217" s="408">
        <v>6.1484515434000002E-4</v>
      </c>
      <c r="J217" s="369">
        <v>2.68491334E-6</v>
      </c>
      <c r="K217" s="369"/>
      <c r="L217" s="370" t="s">
        <v>1806</v>
      </c>
      <c r="M217" s="370" t="s">
        <v>2649</v>
      </c>
    </row>
    <row r="218" spans="1:13" x14ac:dyDescent="0.2">
      <c r="A218" s="288"/>
      <c r="B218" s="364" t="s">
        <v>1803</v>
      </c>
      <c r="C218" s="365" t="s">
        <v>1887</v>
      </c>
      <c r="D218" s="366" t="s">
        <v>1779</v>
      </c>
      <c r="E218" s="367">
        <v>2</v>
      </c>
      <c r="F218" s="368">
        <v>307</v>
      </c>
      <c r="G218" s="368">
        <v>614</v>
      </c>
      <c r="H218" s="369" t="s">
        <v>1805</v>
      </c>
      <c r="I218" s="408">
        <v>8.2426839468000002E-4</v>
      </c>
      <c r="J218" s="369">
        <v>2.68491334E-6</v>
      </c>
      <c r="K218" s="369"/>
      <c r="L218" s="370" t="s">
        <v>1806</v>
      </c>
      <c r="M218" s="370" t="s">
        <v>2649</v>
      </c>
    </row>
    <row r="219" spans="1:13" x14ac:dyDescent="0.2">
      <c r="A219" s="288"/>
      <c r="B219" s="364" t="s">
        <v>1803</v>
      </c>
      <c r="C219" s="365" t="s">
        <v>1888</v>
      </c>
      <c r="D219" s="366" t="s">
        <v>1779</v>
      </c>
      <c r="E219" s="367">
        <v>994</v>
      </c>
      <c r="F219" s="368">
        <v>0</v>
      </c>
      <c r="G219" s="368">
        <v>0</v>
      </c>
      <c r="H219" s="369" t="s">
        <v>1805</v>
      </c>
      <c r="I219" s="408">
        <v>0</v>
      </c>
      <c r="J219" s="369"/>
      <c r="K219" s="369">
        <v>1.33440192884E-3</v>
      </c>
      <c r="L219" s="370" t="s">
        <v>1806</v>
      </c>
      <c r="M219" s="370" t="s">
        <v>2649</v>
      </c>
    </row>
    <row r="220" spans="1:13" x14ac:dyDescent="0.2">
      <c r="A220" s="288"/>
      <c r="B220" s="364" t="s">
        <v>1803</v>
      </c>
      <c r="C220" s="365" t="s">
        <v>1888</v>
      </c>
      <c r="D220" s="366" t="s">
        <v>1779</v>
      </c>
      <c r="E220" s="367">
        <v>6</v>
      </c>
      <c r="F220" s="368">
        <v>0</v>
      </c>
      <c r="G220" s="368">
        <v>0</v>
      </c>
      <c r="H220" s="369" t="s">
        <v>1805</v>
      </c>
      <c r="I220" s="408">
        <v>0</v>
      </c>
      <c r="J220" s="369"/>
      <c r="K220" s="369">
        <v>8.0547400100000002E-6</v>
      </c>
      <c r="L220" s="370" t="s">
        <v>1806</v>
      </c>
      <c r="M220" s="370" t="s">
        <v>2686</v>
      </c>
    </row>
    <row r="221" spans="1:13" x14ac:dyDescent="0.2">
      <c r="A221" s="288"/>
      <c r="B221" s="364" t="s">
        <v>1803</v>
      </c>
      <c r="C221" s="365" t="s">
        <v>1888</v>
      </c>
      <c r="D221" s="366" t="s">
        <v>1779</v>
      </c>
      <c r="E221" s="367">
        <v>6</v>
      </c>
      <c r="F221" s="368">
        <v>0</v>
      </c>
      <c r="G221" s="368">
        <v>0</v>
      </c>
      <c r="H221" s="369" t="s">
        <v>1805</v>
      </c>
      <c r="I221" s="408">
        <v>0</v>
      </c>
      <c r="J221" s="369"/>
      <c r="K221" s="369">
        <v>8.0547400100000002E-6</v>
      </c>
      <c r="L221" s="370" t="s">
        <v>1806</v>
      </c>
      <c r="M221" s="370" t="s">
        <v>2686</v>
      </c>
    </row>
    <row r="222" spans="1:13" x14ac:dyDescent="0.2">
      <c r="A222" s="288"/>
      <c r="B222" s="364" t="s">
        <v>1803</v>
      </c>
      <c r="C222" s="365" t="s">
        <v>1888</v>
      </c>
      <c r="D222" s="366" t="s">
        <v>1779</v>
      </c>
      <c r="E222" s="367">
        <v>1</v>
      </c>
      <c r="F222" s="368">
        <v>62</v>
      </c>
      <c r="G222" s="368">
        <v>62</v>
      </c>
      <c r="H222" s="369" t="s">
        <v>1805</v>
      </c>
      <c r="I222" s="408">
        <v>8.3232313470000003E-5</v>
      </c>
      <c r="J222" s="369">
        <v>1.34245667E-6</v>
      </c>
      <c r="K222" s="369"/>
      <c r="L222" s="370" t="s">
        <v>1806</v>
      </c>
      <c r="M222" s="370" t="s">
        <v>2649</v>
      </c>
    </row>
    <row r="223" spans="1:13" x14ac:dyDescent="0.2">
      <c r="A223" s="288"/>
      <c r="B223" s="364" t="s">
        <v>1803</v>
      </c>
      <c r="C223" s="365" t="s">
        <v>1888</v>
      </c>
      <c r="D223" s="366" t="s">
        <v>1779</v>
      </c>
      <c r="E223" s="367">
        <v>1</v>
      </c>
      <c r="F223" s="368">
        <v>227</v>
      </c>
      <c r="G223" s="368">
        <v>227</v>
      </c>
      <c r="H223" s="369" t="s">
        <v>1805</v>
      </c>
      <c r="I223" s="408">
        <v>3.0473766383E-4</v>
      </c>
      <c r="J223" s="369">
        <v>1.34245667E-6</v>
      </c>
      <c r="K223" s="369"/>
      <c r="L223" s="370" t="s">
        <v>1806</v>
      </c>
      <c r="M223" s="370" t="s">
        <v>2649</v>
      </c>
    </row>
    <row r="224" spans="1:13" x14ac:dyDescent="0.2">
      <c r="A224" s="288"/>
      <c r="B224" s="364" t="s">
        <v>1803</v>
      </c>
      <c r="C224" s="365" t="s">
        <v>1889</v>
      </c>
      <c r="D224" s="366" t="s">
        <v>1779</v>
      </c>
      <c r="E224" s="367">
        <v>1</v>
      </c>
      <c r="F224" s="368">
        <v>62</v>
      </c>
      <c r="G224" s="368">
        <v>62</v>
      </c>
      <c r="H224" s="369" t="s">
        <v>1805</v>
      </c>
      <c r="I224" s="408">
        <v>8.3232313470000003E-5</v>
      </c>
      <c r="J224" s="369">
        <v>1.34245667E-6</v>
      </c>
      <c r="K224" s="369"/>
      <c r="L224" s="370" t="s">
        <v>1806</v>
      </c>
      <c r="M224" s="370" t="s">
        <v>2649</v>
      </c>
    </row>
    <row r="225" spans="1:13" x14ac:dyDescent="0.2">
      <c r="A225" s="288"/>
      <c r="B225" s="364" t="s">
        <v>1803</v>
      </c>
      <c r="C225" s="365" t="s">
        <v>1890</v>
      </c>
      <c r="D225" s="366" t="s">
        <v>1779</v>
      </c>
      <c r="E225" s="367">
        <v>1051</v>
      </c>
      <c r="F225" s="368">
        <v>0</v>
      </c>
      <c r="G225" s="368">
        <v>0</v>
      </c>
      <c r="H225" s="369" t="s">
        <v>1805</v>
      </c>
      <c r="I225" s="408">
        <v>0</v>
      </c>
      <c r="J225" s="369"/>
      <c r="K225" s="369">
        <v>1.4109219589700001E-3</v>
      </c>
      <c r="L225" s="370" t="s">
        <v>1806</v>
      </c>
      <c r="M225" s="370" t="s">
        <v>2649</v>
      </c>
    </row>
    <row r="226" spans="1:13" x14ac:dyDescent="0.2">
      <c r="A226" s="288"/>
      <c r="B226" s="364" t="s">
        <v>1803</v>
      </c>
      <c r="C226" s="365" t="s">
        <v>1890</v>
      </c>
      <c r="D226" s="366" t="s">
        <v>1779</v>
      </c>
      <c r="E226" s="367">
        <v>721</v>
      </c>
      <c r="F226" s="368">
        <v>2</v>
      </c>
      <c r="G226" s="368">
        <v>1442</v>
      </c>
      <c r="H226" s="369" t="s">
        <v>1805</v>
      </c>
      <c r="I226" s="408">
        <v>1.9358225164900001E-3</v>
      </c>
      <c r="J226" s="369">
        <v>9.6791125824000003E-4</v>
      </c>
      <c r="K226" s="369"/>
      <c r="L226" s="370" t="s">
        <v>1806</v>
      </c>
      <c r="M226" s="370" t="s">
        <v>2650</v>
      </c>
    </row>
    <row r="227" spans="1:13" x14ac:dyDescent="0.2">
      <c r="A227" s="288"/>
      <c r="B227" s="364" t="s">
        <v>1803</v>
      </c>
      <c r="C227" s="365" t="s">
        <v>1890</v>
      </c>
      <c r="D227" s="366" t="s">
        <v>1779</v>
      </c>
      <c r="E227" s="367">
        <v>212</v>
      </c>
      <c r="F227" s="368">
        <v>1030</v>
      </c>
      <c r="G227" s="368">
        <v>218360</v>
      </c>
      <c r="H227" s="369" t="s">
        <v>1805</v>
      </c>
      <c r="I227" s="408">
        <v>0.29313883821115</v>
      </c>
      <c r="J227" s="369">
        <v>2.8460081380000002E-4</v>
      </c>
      <c r="K227" s="369"/>
      <c r="L227" s="370" t="s">
        <v>1806</v>
      </c>
      <c r="M227" s="370" t="s">
        <v>2649</v>
      </c>
    </row>
    <row r="228" spans="1:13" x14ac:dyDescent="0.2">
      <c r="A228" s="288"/>
      <c r="B228" s="364" t="s">
        <v>1803</v>
      </c>
      <c r="C228" s="365" t="s">
        <v>1890</v>
      </c>
      <c r="D228" s="366" t="s">
        <v>1779</v>
      </c>
      <c r="E228" s="367">
        <v>839</v>
      </c>
      <c r="F228" s="368">
        <v>286.92848629320599</v>
      </c>
      <c r="G228" s="368">
        <v>240733</v>
      </c>
      <c r="H228" s="369" t="s">
        <v>1805</v>
      </c>
      <c r="I228" s="408">
        <v>0.32317362126344001</v>
      </c>
      <c r="J228" s="369">
        <v>1.1263211451699999E-3</v>
      </c>
      <c r="K228" s="369"/>
      <c r="L228" s="370" t="s">
        <v>1806</v>
      </c>
      <c r="M228" s="370" t="s">
        <v>2652</v>
      </c>
    </row>
    <row r="229" spans="1:13" x14ac:dyDescent="0.2">
      <c r="A229" s="288"/>
      <c r="B229" s="364" t="s">
        <v>1803</v>
      </c>
      <c r="C229" s="365" t="s">
        <v>1891</v>
      </c>
      <c r="D229" s="366" t="s">
        <v>1783</v>
      </c>
      <c r="E229" s="367">
        <v>1832</v>
      </c>
      <c r="F229" s="368">
        <v>0</v>
      </c>
      <c r="G229" s="368">
        <v>0</v>
      </c>
      <c r="H229" s="369" t="s">
        <v>1805</v>
      </c>
      <c r="I229" s="408">
        <v>0</v>
      </c>
      <c r="J229" s="369"/>
      <c r="K229" s="369">
        <v>2.45938061734E-3</v>
      </c>
      <c r="L229" s="370" t="s">
        <v>1806</v>
      </c>
      <c r="M229" s="370" t="s">
        <v>2649</v>
      </c>
    </row>
    <row r="230" spans="1:13" x14ac:dyDescent="0.2">
      <c r="A230" s="288"/>
      <c r="B230" s="364" t="s">
        <v>1803</v>
      </c>
      <c r="C230" s="365" t="s">
        <v>1891</v>
      </c>
      <c r="D230" s="366" t="s">
        <v>1783</v>
      </c>
      <c r="E230" s="367">
        <v>1</v>
      </c>
      <c r="F230" s="368">
        <v>118</v>
      </c>
      <c r="G230" s="368">
        <v>118</v>
      </c>
      <c r="H230" s="369" t="s">
        <v>1805</v>
      </c>
      <c r="I230" s="408">
        <v>1.5840988691999999E-4</v>
      </c>
      <c r="J230" s="369">
        <v>1.34245667E-6</v>
      </c>
      <c r="K230" s="369"/>
      <c r="L230" s="370" t="s">
        <v>1806</v>
      </c>
      <c r="M230" s="370" t="s">
        <v>2649</v>
      </c>
    </row>
    <row r="231" spans="1:13" x14ac:dyDescent="0.2">
      <c r="A231" s="288"/>
      <c r="B231" s="364" t="s">
        <v>1803</v>
      </c>
      <c r="C231" s="365" t="s">
        <v>1891</v>
      </c>
      <c r="D231" s="366" t="s">
        <v>1783</v>
      </c>
      <c r="E231" s="367">
        <v>2</v>
      </c>
      <c r="F231" s="368">
        <v>108</v>
      </c>
      <c r="G231" s="368">
        <v>216</v>
      </c>
      <c r="H231" s="369" t="s">
        <v>1805</v>
      </c>
      <c r="I231" s="408">
        <v>2.8997064047000002E-4</v>
      </c>
      <c r="J231" s="369">
        <v>2.68491334E-6</v>
      </c>
      <c r="K231" s="369"/>
      <c r="L231" s="370" t="s">
        <v>1806</v>
      </c>
      <c r="M231" s="370" t="s">
        <v>2653</v>
      </c>
    </row>
    <row r="232" spans="1:13" x14ac:dyDescent="0.2">
      <c r="A232" s="288"/>
      <c r="B232" s="364" t="s">
        <v>1803</v>
      </c>
      <c r="C232" s="365" t="s">
        <v>1891</v>
      </c>
      <c r="D232" s="366" t="s">
        <v>1783</v>
      </c>
      <c r="E232" s="367">
        <v>2</v>
      </c>
      <c r="F232" s="368">
        <v>1654</v>
      </c>
      <c r="G232" s="368">
        <v>3308</v>
      </c>
      <c r="H232" s="369" t="s">
        <v>1805</v>
      </c>
      <c r="I232" s="408">
        <v>4.4408466605699998E-3</v>
      </c>
      <c r="J232" s="369">
        <v>2.68491334E-6</v>
      </c>
      <c r="K232" s="369"/>
      <c r="L232" s="370" t="s">
        <v>1806</v>
      </c>
      <c r="M232" s="370" t="s">
        <v>2649</v>
      </c>
    </row>
    <row r="233" spans="1:13" x14ac:dyDescent="0.2">
      <c r="A233" s="288"/>
      <c r="B233" s="364" t="s">
        <v>1803</v>
      </c>
      <c r="C233" s="365" t="s">
        <v>1891</v>
      </c>
      <c r="D233" s="366" t="s">
        <v>1783</v>
      </c>
      <c r="E233" s="367">
        <v>51</v>
      </c>
      <c r="F233" s="368">
        <v>676</v>
      </c>
      <c r="G233" s="368">
        <v>34476</v>
      </c>
      <c r="H233" s="369" t="s">
        <v>1805</v>
      </c>
      <c r="I233" s="408">
        <v>4.6282536115439997E-2</v>
      </c>
      <c r="J233" s="369">
        <v>6.8465290110000004E-5</v>
      </c>
      <c r="K233" s="369"/>
      <c r="L233" s="370" t="s">
        <v>1806</v>
      </c>
      <c r="M233" s="370" t="s">
        <v>2649</v>
      </c>
    </row>
    <row r="234" spans="1:13" x14ac:dyDescent="0.2">
      <c r="A234" s="288"/>
      <c r="B234" s="364" t="s">
        <v>1803</v>
      </c>
      <c r="C234" s="365" t="s">
        <v>1892</v>
      </c>
      <c r="D234" s="366" t="s">
        <v>1779</v>
      </c>
      <c r="E234" s="367">
        <v>2</v>
      </c>
      <c r="F234" s="368">
        <v>62</v>
      </c>
      <c r="G234" s="368">
        <v>124</v>
      </c>
      <c r="H234" s="369" t="s">
        <v>1805</v>
      </c>
      <c r="I234" s="408">
        <v>1.6646462694000001E-4</v>
      </c>
      <c r="J234" s="369">
        <v>2.68491334E-6</v>
      </c>
      <c r="K234" s="369"/>
      <c r="L234" s="370" t="s">
        <v>1806</v>
      </c>
      <c r="M234" s="370" t="s">
        <v>2649</v>
      </c>
    </row>
    <row r="235" spans="1:13" x14ac:dyDescent="0.2">
      <c r="A235" s="288"/>
      <c r="B235" s="364" t="s">
        <v>1803</v>
      </c>
      <c r="C235" s="365" t="s">
        <v>1892</v>
      </c>
      <c r="D235" s="366" t="s">
        <v>1779</v>
      </c>
      <c r="E235" s="367">
        <v>1</v>
      </c>
      <c r="F235" s="368">
        <v>154</v>
      </c>
      <c r="G235" s="368">
        <v>154</v>
      </c>
      <c r="H235" s="369" t="s">
        <v>1805</v>
      </c>
      <c r="I235" s="408">
        <v>2.0673832700000001E-4</v>
      </c>
      <c r="J235" s="369">
        <v>1.34245667E-6</v>
      </c>
      <c r="K235" s="369"/>
      <c r="L235" s="370" t="s">
        <v>1806</v>
      </c>
      <c r="M235" s="370" t="s">
        <v>2650</v>
      </c>
    </row>
    <row r="236" spans="1:13" x14ac:dyDescent="0.2">
      <c r="A236" s="288"/>
      <c r="B236" s="364" t="s">
        <v>1803</v>
      </c>
      <c r="C236" s="365" t="s">
        <v>1892</v>
      </c>
      <c r="D236" s="366" t="s">
        <v>1779</v>
      </c>
      <c r="E236" s="367">
        <v>1</v>
      </c>
      <c r="F236" s="368">
        <v>243</v>
      </c>
      <c r="G236" s="368">
        <v>243</v>
      </c>
      <c r="H236" s="369" t="s">
        <v>1805</v>
      </c>
      <c r="I236" s="408">
        <v>3.2621697053E-4</v>
      </c>
      <c r="J236" s="369">
        <v>1.34245667E-6</v>
      </c>
      <c r="K236" s="369"/>
      <c r="L236" s="370" t="s">
        <v>1806</v>
      </c>
      <c r="M236" s="370" t="s">
        <v>2649</v>
      </c>
    </row>
    <row r="237" spans="1:13" x14ac:dyDescent="0.2">
      <c r="A237" s="288"/>
      <c r="B237" s="364" t="s">
        <v>1803</v>
      </c>
      <c r="C237" s="365" t="s">
        <v>1892</v>
      </c>
      <c r="D237" s="366" t="s">
        <v>1779</v>
      </c>
      <c r="E237" s="367">
        <v>2</v>
      </c>
      <c r="F237" s="368">
        <v>220</v>
      </c>
      <c r="G237" s="368">
        <v>440</v>
      </c>
      <c r="H237" s="369" t="s">
        <v>1805</v>
      </c>
      <c r="I237" s="408">
        <v>5.906809343E-4</v>
      </c>
      <c r="J237" s="369">
        <v>2.68491334E-6</v>
      </c>
      <c r="K237" s="369"/>
      <c r="L237" s="370" t="s">
        <v>1806</v>
      </c>
      <c r="M237" s="370" t="s">
        <v>2650</v>
      </c>
    </row>
    <row r="238" spans="1:13" x14ac:dyDescent="0.2">
      <c r="A238" s="288"/>
      <c r="B238" s="364" t="s">
        <v>1803</v>
      </c>
      <c r="C238" s="365" t="s">
        <v>1892</v>
      </c>
      <c r="D238" s="366" t="s">
        <v>1779</v>
      </c>
      <c r="E238" s="367">
        <v>2</v>
      </c>
      <c r="F238" s="368">
        <v>283</v>
      </c>
      <c r="G238" s="368">
        <v>566</v>
      </c>
      <c r="H238" s="369" t="s">
        <v>1805</v>
      </c>
      <c r="I238" s="408">
        <v>7.5983047457000002E-4</v>
      </c>
      <c r="J238" s="369">
        <v>2.68491334E-6</v>
      </c>
      <c r="K238" s="369"/>
      <c r="L238" s="370" t="s">
        <v>1806</v>
      </c>
      <c r="M238" s="370" t="s">
        <v>2650</v>
      </c>
    </row>
    <row r="239" spans="1:13" x14ac:dyDescent="0.2">
      <c r="A239" s="288"/>
      <c r="B239" s="364" t="s">
        <v>1803</v>
      </c>
      <c r="C239" s="365" t="s">
        <v>1892</v>
      </c>
      <c r="D239" s="366" t="s">
        <v>1779</v>
      </c>
      <c r="E239" s="367">
        <v>6</v>
      </c>
      <c r="F239" s="368">
        <v>126</v>
      </c>
      <c r="G239" s="368">
        <v>756</v>
      </c>
      <c r="H239" s="369" t="s">
        <v>1805</v>
      </c>
      <c r="I239" s="408">
        <v>1.01489724165E-3</v>
      </c>
      <c r="J239" s="369">
        <v>8.0547400100000002E-6</v>
      </c>
      <c r="K239" s="369"/>
      <c r="L239" s="370" t="s">
        <v>1806</v>
      </c>
      <c r="M239" s="370" t="s">
        <v>2649</v>
      </c>
    </row>
    <row r="240" spans="1:13" x14ac:dyDescent="0.2">
      <c r="A240" s="288"/>
      <c r="B240" s="364" t="s">
        <v>1803</v>
      </c>
      <c r="C240" s="365" t="s">
        <v>1892</v>
      </c>
      <c r="D240" s="366" t="s">
        <v>1779</v>
      </c>
      <c r="E240" s="367">
        <v>4</v>
      </c>
      <c r="F240" s="368">
        <v>197.5</v>
      </c>
      <c r="G240" s="368">
        <v>790</v>
      </c>
      <c r="H240" s="369" t="s">
        <v>1805</v>
      </c>
      <c r="I240" s="408">
        <v>1.0605407684000001E-3</v>
      </c>
      <c r="J240" s="369">
        <v>5.36982668E-6</v>
      </c>
      <c r="K240" s="369"/>
      <c r="L240" s="370" t="s">
        <v>1806</v>
      </c>
      <c r="M240" s="370" t="s">
        <v>2649</v>
      </c>
    </row>
    <row r="241" spans="1:13" x14ac:dyDescent="0.2">
      <c r="A241" s="288"/>
      <c r="B241" s="364" t="s">
        <v>1803</v>
      </c>
      <c r="C241" s="365" t="s">
        <v>1892</v>
      </c>
      <c r="D241" s="366" t="s">
        <v>1779</v>
      </c>
      <c r="E241" s="367">
        <v>26</v>
      </c>
      <c r="F241" s="368">
        <v>190</v>
      </c>
      <c r="G241" s="368">
        <v>4940</v>
      </c>
      <c r="H241" s="369" t="s">
        <v>1805</v>
      </c>
      <c r="I241" s="408">
        <v>6.6317359441400003E-3</v>
      </c>
      <c r="J241" s="369">
        <v>3.4903873389999999E-5</v>
      </c>
      <c r="K241" s="369"/>
      <c r="L241" s="370" t="s">
        <v>1806</v>
      </c>
      <c r="M241" s="370" t="s">
        <v>2649</v>
      </c>
    </row>
    <row r="242" spans="1:13" x14ac:dyDescent="0.2">
      <c r="A242" s="288"/>
      <c r="B242" s="364" t="s">
        <v>1803</v>
      </c>
      <c r="C242" s="365" t="s">
        <v>1892</v>
      </c>
      <c r="D242" s="366" t="s">
        <v>1779</v>
      </c>
      <c r="E242" s="367">
        <v>21</v>
      </c>
      <c r="F242" s="368">
        <v>450</v>
      </c>
      <c r="G242" s="368">
        <v>9450</v>
      </c>
      <c r="H242" s="369" t="s">
        <v>1805</v>
      </c>
      <c r="I242" s="408">
        <v>1.268621552068E-2</v>
      </c>
      <c r="J242" s="369">
        <v>2.8191590050000001E-5</v>
      </c>
      <c r="K242" s="369"/>
      <c r="L242" s="370" t="s">
        <v>1806</v>
      </c>
      <c r="M242" s="370" t="s">
        <v>2649</v>
      </c>
    </row>
    <row r="243" spans="1:13" x14ac:dyDescent="0.2">
      <c r="A243" s="288"/>
      <c r="B243" s="364" t="s">
        <v>1803</v>
      </c>
      <c r="C243" s="365" t="s">
        <v>1893</v>
      </c>
      <c r="D243" s="366" t="s">
        <v>1779</v>
      </c>
      <c r="E243" s="367">
        <v>3</v>
      </c>
      <c r="F243" s="368">
        <v>119</v>
      </c>
      <c r="G243" s="368">
        <v>357</v>
      </c>
      <c r="H243" s="369" t="s">
        <v>1805</v>
      </c>
      <c r="I243" s="408">
        <v>4.7925703077999999E-4</v>
      </c>
      <c r="J243" s="369">
        <v>4.02737001E-6</v>
      </c>
      <c r="K243" s="369"/>
      <c r="L243" s="370" t="s">
        <v>1806</v>
      </c>
      <c r="M243" s="370" t="s">
        <v>2649</v>
      </c>
    </row>
    <row r="244" spans="1:13" x14ac:dyDescent="0.2">
      <c r="A244" s="288"/>
      <c r="B244" s="364" t="s">
        <v>1803</v>
      </c>
      <c r="C244" s="365" t="s">
        <v>1894</v>
      </c>
      <c r="D244" s="366" t="s">
        <v>1783</v>
      </c>
      <c r="E244" s="367">
        <v>1</v>
      </c>
      <c r="F244" s="368">
        <v>185</v>
      </c>
      <c r="G244" s="368">
        <v>185</v>
      </c>
      <c r="H244" s="369" t="s">
        <v>1805</v>
      </c>
      <c r="I244" s="408">
        <v>2.4835448373999999E-4</v>
      </c>
      <c r="J244" s="369">
        <v>1.34245667E-6</v>
      </c>
      <c r="K244" s="369"/>
      <c r="L244" s="370" t="s">
        <v>1806</v>
      </c>
      <c r="M244" s="370" t="s">
        <v>2649</v>
      </c>
    </row>
    <row r="245" spans="1:13" x14ac:dyDescent="0.2">
      <c r="A245" s="288"/>
      <c r="B245" s="364" t="s">
        <v>1803</v>
      </c>
      <c r="C245" s="365" t="s">
        <v>1895</v>
      </c>
      <c r="D245" s="366" t="s">
        <v>1779</v>
      </c>
      <c r="E245" s="367">
        <v>16</v>
      </c>
      <c r="F245" s="368">
        <v>174</v>
      </c>
      <c r="G245" s="368">
        <v>2784</v>
      </c>
      <c r="H245" s="369" t="s">
        <v>1805</v>
      </c>
      <c r="I245" s="408">
        <v>3.7373993660900001E-3</v>
      </c>
      <c r="J245" s="369">
        <v>2.14793067E-5</v>
      </c>
      <c r="K245" s="369"/>
      <c r="L245" s="370" t="s">
        <v>1806</v>
      </c>
      <c r="M245" s="370" t="s">
        <v>2649</v>
      </c>
    </row>
    <row r="246" spans="1:13" x14ac:dyDescent="0.2">
      <c r="A246" s="288"/>
      <c r="B246" s="364" t="s">
        <v>1803</v>
      </c>
      <c r="C246" s="365" t="s">
        <v>1896</v>
      </c>
      <c r="D246" s="366" t="s">
        <v>1783</v>
      </c>
      <c r="E246" s="367">
        <v>60</v>
      </c>
      <c r="F246" s="368">
        <v>170</v>
      </c>
      <c r="G246" s="368">
        <v>10200</v>
      </c>
      <c r="H246" s="369" t="s">
        <v>1805</v>
      </c>
      <c r="I246" s="408">
        <v>1.3693058022319999E-2</v>
      </c>
      <c r="J246" s="369">
        <v>8.0547400130000002E-5</v>
      </c>
      <c r="K246" s="369"/>
      <c r="L246" s="370" t="s">
        <v>1806</v>
      </c>
      <c r="M246" s="370" t="s">
        <v>2650</v>
      </c>
    </row>
    <row r="247" spans="1:13" x14ac:dyDescent="0.2">
      <c r="A247" s="288"/>
      <c r="B247" s="364" t="s">
        <v>1803</v>
      </c>
      <c r="C247" s="365" t="s">
        <v>1897</v>
      </c>
      <c r="D247" s="366" t="s">
        <v>1779</v>
      </c>
      <c r="E247" s="367">
        <v>1375</v>
      </c>
      <c r="F247" s="368">
        <v>99</v>
      </c>
      <c r="G247" s="368">
        <v>136125</v>
      </c>
      <c r="H247" s="369" t="s">
        <v>1805</v>
      </c>
      <c r="I247" s="408">
        <v>0.18274191404786999</v>
      </c>
      <c r="J247" s="369">
        <v>1.84587791968E-3</v>
      </c>
      <c r="K247" s="369"/>
      <c r="L247" s="370" t="s">
        <v>1806</v>
      </c>
      <c r="M247" s="370" t="s">
        <v>2650</v>
      </c>
    </row>
    <row r="248" spans="1:13" x14ac:dyDescent="0.2">
      <c r="A248" s="288"/>
      <c r="B248" s="364" t="s">
        <v>1803</v>
      </c>
      <c r="C248" s="365" t="s">
        <v>1898</v>
      </c>
      <c r="D248" s="366" t="s">
        <v>1783</v>
      </c>
      <c r="E248" s="367">
        <v>60</v>
      </c>
      <c r="F248" s="368">
        <v>585</v>
      </c>
      <c r="G248" s="368">
        <v>35100</v>
      </c>
      <c r="H248" s="369" t="s">
        <v>1805</v>
      </c>
      <c r="I248" s="408">
        <v>4.7120229076810002E-2</v>
      </c>
      <c r="J248" s="369">
        <v>8.0547400130000002E-5</v>
      </c>
      <c r="K248" s="369"/>
      <c r="L248" s="370" t="s">
        <v>1806</v>
      </c>
      <c r="M248" s="370" t="s">
        <v>2650</v>
      </c>
    </row>
    <row r="249" spans="1:13" x14ac:dyDescent="0.2">
      <c r="A249" s="288"/>
      <c r="B249" s="364" t="s">
        <v>1803</v>
      </c>
      <c r="C249" s="365" t="s">
        <v>1899</v>
      </c>
      <c r="D249" s="366" t="s">
        <v>1783</v>
      </c>
      <c r="E249" s="367">
        <v>1</v>
      </c>
      <c r="F249" s="368">
        <v>94</v>
      </c>
      <c r="G249" s="368">
        <v>94</v>
      </c>
      <c r="H249" s="369" t="s">
        <v>1805</v>
      </c>
      <c r="I249" s="408">
        <v>1.2619092687E-4</v>
      </c>
      <c r="J249" s="369">
        <v>1.34245667E-6</v>
      </c>
      <c r="K249" s="369"/>
      <c r="L249" s="370" t="s">
        <v>1806</v>
      </c>
      <c r="M249" s="370" t="s">
        <v>2649</v>
      </c>
    </row>
    <row r="250" spans="1:13" x14ac:dyDescent="0.2">
      <c r="A250" s="288"/>
      <c r="B250" s="364" t="s">
        <v>1803</v>
      </c>
      <c r="C250" s="365" t="s">
        <v>1899</v>
      </c>
      <c r="D250" s="366" t="s">
        <v>1783</v>
      </c>
      <c r="E250" s="367">
        <v>1</v>
      </c>
      <c r="F250" s="368">
        <v>99</v>
      </c>
      <c r="G250" s="368">
        <v>99</v>
      </c>
      <c r="H250" s="369" t="s">
        <v>1805</v>
      </c>
      <c r="I250" s="408">
        <v>1.3290321021999999E-4</v>
      </c>
      <c r="J250" s="369">
        <v>1.34245667E-6</v>
      </c>
      <c r="K250" s="369"/>
      <c r="L250" s="370" t="s">
        <v>1806</v>
      </c>
      <c r="M250" s="370" t="s">
        <v>2649</v>
      </c>
    </row>
    <row r="251" spans="1:13" x14ac:dyDescent="0.2">
      <c r="A251" s="288"/>
      <c r="B251" s="364" t="s">
        <v>1803</v>
      </c>
      <c r="C251" s="365" t="s">
        <v>1900</v>
      </c>
      <c r="D251" s="366" t="s">
        <v>1779</v>
      </c>
      <c r="E251" s="367">
        <v>1389</v>
      </c>
      <c r="F251" s="368">
        <v>0</v>
      </c>
      <c r="G251" s="368">
        <v>0</v>
      </c>
      <c r="H251" s="369" t="s">
        <v>1805</v>
      </c>
      <c r="I251" s="408">
        <v>0</v>
      </c>
      <c r="J251" s="369"/>
      <c r="K251" s="369">
        <v>1.8646723130399999E-3</v>
      </c>
      <c r="L251" s="370" t="s">
        <v>1806</v>
      </c>
      <c r="M251" s="370" t="s">
        <v>2686</v>
      </c>
    </row>
    <row r="252" spans="1:13" x14ac:dyDescent="0.2">
      <c r="A252" s="288"/>
      <c r="B252" s="364" t="s">
        <v>1803</v>
      </c>
      <c r="C252" s="365" t="s">
        <v>1900</v>
      </c>
      <c r="D252" s="366" t="s">
        <v>1779</v>
      </c>
      <c r="E252" s="367">
        <v>2</v>
      </c>
      <c r="F252" s="368">
        <v>45</v>
      </c>
      <c r="G252" s="368">
        <v>90</v>
      </c>
      <c r="H252" s="369" t="s">
        <v>1805</v>
      </c>
      <c r="I252" s="408">
        <v>1.208211002E-4</v>
      </c>
      <c r="J252" s="369">
        <v>2.68491334E-6</v>
      </c>
      <c r="K252" s="369"/>
      <c r="L252" s="370" t="s">
        <v>1806</v>
      </c>
      <c r="M252" s="370" t="s">
        <v>2653</v>
      </c>
    </row>
    <row r="253" spans="1:13" x14ac:dyDescent="0.2">
      <c r="A253" s="288"/>
      <c r="B253" s="364" t="s">
        <v>1803</v>
      </c>
      <c r="C253" s="365" t="s">
        <v>1901</v>
      </c>
      <c r="D253" s="366" t="s">
        <v>1783</v>
      </c>
      <c r="E253" s="367">
        <v>1</v>
      </c>
      <c r="F253" s="368">
        <v>336</v>
      </c>
      <c r="G253" s="368">
        <v>336</v>
      </c>
      <c r="H253" s="369" t="s">
        <v>1805</v>
      </c>
      <c r="I253" s="408">
        <v>4.5106544074E-4</v>
      </c>
      <c r="J253" s="369">
        <v>1.34245667E-6</v>
      </c>
      <c r="K253" s="369"/>
      <c r="L253" s="370" t="s">
        <v>1806</v>
      </c>
      <c r="M253" s="370" t="s">
        <v>2650</v>
      </c>
    </row>
    <row r="254" spans="1:13" x14ac:dyDescent="0.2">
      <c r="A254" s="288"/>
      <c r="B254" s="364" t="s">
        <v>1803</v>
      </c>
      <c r="C254" s="365" t="s">
        <v>1902</v>
      </c>
      <c r="D254" s="366" t="s">
        <v>1783</v>
      </c>
      <c r="E254" s="367">
        <v>9</v>
      </c>
      <c r="F254" s="368">
        <v>336</v>
      </c>
      <c r="G254" s="368">
        <v>3024</v>
      </c>
      <c r="H254" s="369" t="s">
        <v>1805</v>
      </c>
      <c r="I254" s="408">
        <v>4.0595889666199996E-3</v>
      </c>
      <c r="J254" s="369">
        <v>1.2082110019999999E-5</v>
      </c>
      <c r="K254" s="369"/>
      <c r="L254" s="370" t="s">
        <v>1806</v>
      </c>
      <c r="M254" s="370" t="s">
        <v>2650</v>
      </c>
    </row>
    <row r="255" spans="1:13" x14ac:dyDescent="0.2">
      <c r="A255" s="288"/>
      <c r="B255" s="364" t="s">
        <v>1803</v>
      </c>
      <c r="C255" s="365" t="s">
        <v>1902</v>
      </c>
      <c r="D255" s="366" t="s">
        <v>1783</v>
      </c>
      <c r="E255" s="367">
        <v>1635</v>
      </c>
      <c r="F255" s="368">
        <v>8</v>
      </c>
      <c r="G255" s="368">
        <v>13080</v>
      </c>
      <c r="H255" s="369" t="s">
        <v>1805</v>
      </c>
      <c r="I255" s="408">
        <v>1.7559333228620001E-2</v>
      </c>
      <c r="J255" s="369">
        <v>2.1949166535799999E-3</v>
      </c>
      <c r="K255" s="369"/>
      <c r="L255" s="370" t="s">
        <v>1806</v>
      </c>
      <c r="M255" s="370" t="s">
        <v>2650</v>
      </c>
    </row>
    <row r="256" spans="1:13" x14ac:dyDescent="0.2">
      <c r="A256" s="288"/>
      <c r="B256" s="364" t="s">
        <v>1803</v>
      </c>
      <c r="C256" s="365" t="s">
        <v>1902</v>
      </c>
      <c r="D256" s="366" t="s">
        <v>1783</v>
      </c>
      <c r="E256" s="367">
        <v>92</v>
      </c>
      <c r="F256" s="368">
        <v>525</v>
      </c>
      <c r="G256" s="368">
        <v>48300</v>
      </c>
      <c r="H256" s="369" t="s">
        <v>1805</v>
      </c>
      <c r="I256" s="408">
        <v>6.4840657105689994E-2</v>
      </c>
      <c r="J256" s="369">
        <v>1.2350601352999999E-4</v>
      </c>
      <c r="K256" s="369"/>
      <c r="L256" s="370" t="s">
        <v>1806</v>
      </c>
      <c r="M256" s="370" t="s">
        <v>2649</v>
      </c>
    </row>
    <row r="257" spans="1:13" x14ac:dyDescent="0.2">
      <c r="A257" s="288"/>
      <c r="B257" s="364" t="s">
        <v>1803</v>
      </c>
      <c r="C257" s="365" t="s">
        <v>1903</v>
      </c>
      <c r="D257" s="366" t="s">
        <v>1783</v>
      </c>
      <c r="E257" s="367">
        <v>1667</v>
      </c>
      <c r="F257" s="368">
        <v>8</v>
      </c>
      <c r="G257" s="368">
        <v>13336</v>
      </c>
      <c r="H257" s="369" t="s">
        <v>1805</v>
      </c>
      <c r="I257" s="408">
        <v>1.7903002135849999E-2</v>
      </c>
      <c r="J257" s="369">
        <v>2.23787526698E-3</v>
      </c>
      <c r="K257" s="369"/>
      <c r="L257" s="370" t="s">
        <v>1806</v>
      </c>
      <c r="M257" s="370" t="s">
        <v>2650</v>
      </c>
    </row>
    <row r="258" spans="1:13" x14ac:dyDescent="0.2">
      <c r="A258" s="288"/>
      <c r="B258" s="364" t="s">
        <v>1904</v>
      </c>
      <c r="C258" s="365" t="s">
        <v>1787</v>
      </c>
      <c r="D258" s="366" t="s">
        <v>1779</v>
      </c>
      <c r="E258" s="367">
        <v>4263</v>
      </c>
      <c r="F258" s="368">
        <v>4</v>
      </c>
      <c r="G258" s="368">
        <v>17052</v>
      </c>
      <c r="H258" s="369" t="s">
        <v>1780</v>
      </c>
      <c r="I258" s="408">
        <v>2.2891571117310001E-2</v>
      </c>
      <c r="J258" s="369">
        <v>5.7228927793300001E-3</v>
      </c>
      <c r="K258" s="369"/>
      <c r="L258" s="370" t="s">
        <v>1799</v>
      </c>
      <c r="M258" s="370" t="s">
        <v>2655</v>
      </c>
    </row>
    <row r="259" spans="1:13" x14ac:dyDescent="0.2">
      <c r="A259" s="288"/>
      <c r="B259" s="364" t="s">
        <v>1904</v>
      </c>
      <c r="C259" s="365" t="s">
        <v>1905</v>
      </c>
      <c r="D259" s="366" t="s">
        <v>2547</v>
      </c>
      <c r="E259" s="367">
        <v>3390</v>
      </c>
      <c r="F259" s="368">
        <v>3</v>
      </c>
      <c r="G259" s="368">
        <v>10170</v>
      </c>
      <c r="H259" s="369" t="s">
        <v>1780</v>
      </c>
      <c r="I259" s="408">
        <v>1.365278432225E-2</v>
      </c>
      <c r="J259" s="369">
        <v>4.5509281074200001E-3</v>
      </c>
      <c r="K259" s="369"/>
      <c r="L259" s="370" t="s">
        <v>1799</v>
      </c>
      <c r="M259" s="370" t="s">
        <v>2655</v>
      </c>
    </row>
    <row r="260" spans="1:13" x14ac:dyDescent="0.2">
      <c r="A260" s="288"/>
      <c r="B260" s="364" t="s">
        <v>1904</v>
      </c>
      <c r="C260" s="365" t="s">
        <v>1800</v>
      </c>
      <c r="D260" s="366" t="s">
        <v>1783</v>
      </c>
      <c r="E260" s="367">
        <v>322</v>
      </c>
      <c r="F260" s="368">
        <v>4</v>
      </c>
      <c r="G260" s="368">
        <v>1288</v>
      </c>
      <c r="H260" s="369" t="s">
        <v>1780</v>
      </c>
      <c r="I260" s="408">
        <v>1.72908418949E-3</v>
      </c>
      <c r="J260" s="369">
        <v>4.3227104736999998E-4</v>
      </c>
      <c r="K260" s="369"/>
      <c r="L260" s="370" t="s">
        <v>1799</v>
      </c>
      <c r="M260" s="370" t="s">
        <v>2655</v>
      </c>
    </row>
    <row r="261" spans="1:13" x14ac:dyDescent="0.2">
      <c r="A261" s="288"/>
      <c r="B261" s="364" t="s">
        <v>1904</v>
      </c>
      <c r="C261" s="365" t="s">
        <v>1906</v>
      </c>
      <c r="D261" s="366" t="s">
        <v>1783</v>
      </c>
      <c r="E261" s="367">
        <v>2968</v>
      </c>
      <c r="F261" s="368">
        <v>3</v>
      </c>
      <c r="G261" s="368">
        <v>8904</v>
      </c>
      <c r="H261" s="369" t="s">
        <v>1780</v>
      </c>
      <c r="I261" s="408">
        <v>1.195323417948E-2</v>
      </c>
      <c r="J261" s="369">
        <v>3.9844113931600004E-3</v>
      </c>
      <c r="K261" s="369"/>
      <c r="L261" s="370" t="s">
        <v>1799</v>
      </c>
      <c r="M261" s="370" t="s">
        <v>2655</v>
      </c>
    </row>
    <row r="262" spans="1:13" x14ac:dyDescent="0.2">
      <c r="A262" s="288"/>
      <c r="B262" s="364" t="s">
        <v>1904</v>
      </c>
      <c r="C262" s="365" t="s">
        <v>1801</v>
      </c>
      <c r="D262" s="366" t="s">
        <v>2547</v>
      </c>
      <c r="E262" s="367">
        <v>2408</v>
      </c>
      <c r="F262" s="368">
        <v>4</v>
      </c>
      <c r="G262" s="368">
        <v>9632</v>
      </c>
      <c r="H262" s="369" t="s">
        <v>1780</v>
      </c>
      <c r="I262" s="408">
        <v>1.293054263441E-2</v>
      </c>
      <c r="J262" s="369">
        <v>3.2326356585999998E-3</v>
      </c>
      <c r="K262" s="369"/>
      <c r="L262" s="370" t="s">
        <v>1799</v>
      </c>
      <c r="M262" s="370" t="s">
        <v>2655</v>
      </c>
    </row>
    <row r="263" spans="1:13" x14ac:dyDescent="0.2">
      <c r="A263" s="288"/>
      <c r="B263" s="364" t="s">
        <v>1904</v>
      </c>
      <c r="C263" s="365" t="s">
        <v>1907</v>
      </c>
      <c r="D263" s="366" t="s">
        <v>1783</v>
      </c>
      <c r="E263" s="367">
        <v>3229</v>
      </c>
      <c r="F263" s="368">
        <v>3</v>
      </c>
      <c r="G263" s="368">
        <v>9687</v>
      </c>
      <c r="H263" s="371" t="s">
        <v>1780</v>
      </c>
      <c r="I263" s="408">
        <v>1.3004377751200001E-2</v>
      </c>
      <c r="J263" s="371">
        <v>4.3347925837299997E-3</v>
      </c>
      <c r="K263" s="371"/>
      <c r="L263" s="372" t="s">
        <v>1799</v>
      </c>
      <c r="M263" s="372" t="s">
        <v>2655</v>
      </c>
    </row>
    <row r="264" spans="1:13" x14ac:dyDescent="0.2">
      <c r="A264" s="288"/>
      <c r="B264" s="364" t="s">
        <v>1904</v>
      </c>
      <c r="C264" s="365" t="s">
        <v>1802</v>
      </c>
      <c r="D264" s="366" t="s">
        <v>1783</v>
      </c>
      <c r="E264" s="367">
        <v>2791</v>
      </c>
      <c r="F264" s="368">
        <v>4</v>
      </c>
      <c r="G264" s="368">
        <v>11164</v>
      </c>
      <c r="H264" s="371" t="s">
        <v>1780</v>
      </c>
      <c r="I264" s="408">
        <v>1.49871862511E-2</v>
      </c>
      <c r="J264" s="371">
        <v>3.74679656277E-3</v>
      </c>
      <c r="K264" s="371"/>
      <c r="L264" s="372" t="s">
        <v>1799</v>
      </c>
      <c r="M264" s="372" t="s">
        <v>2655</v>
      </c>
    </row>
    <row r="265" spans="1:13" x14ac:dyDescent="0.2">
      <c r="A265" s="288"/>
      <c r="B265" s="364" t="s">
        <v>1908</v>
      </c>
      <c r="C265" s="365" t="s">
        <v>1909</v>
      </c>
      <c r="D265" s="366" t="s">
        <v>2547</v>
      </c>
      <c r="E265" s="367">
        <v>5</v>
      </c>
      <c r="F265" s="368">
        <v>330</v>
      </c>
      <c r="G265" s="368">
        <v>1650</v>
      </c>
      <c r="H265" s="369" t="s">
        <v>1805</v>
      </c>
      <c r="I265" s="408">
        <v>2.2150535036099999E-3</v>
      </c>
      <c r="J265" s="369">
        <v>6.7122833400000002E-6</v>
      </c>
      <c r="K265" s="369"/>
      <c r="L265" s="370" t="s">
        <v>1806</v>
      </c>
      <c r="M265" s="370" t="s">
        <v>2649</v>
      </c>
    </row>
    <row r="266" spans="1:13" x14ac:dyDescent="0.2">
      <c r="A266" s="288"/>
      <c r="B266" s="364" t="s">
        <v>1908</v>
      </c>
      <c r="C266" s="365" t="s">
        <v>1910</v>
      </c>
      <c r="D266" s="366" t="s">
        <v>2547</v>
      </c>
      <c r="E266" s="367">
        <v>26</v>
      </c>
      <c r="F266" s="368">
        <v>452</v>
      </c>
      <c r="G266" s="368">
        <v>11752</v>
      </c>
      <c r="H266" s="369" t="s">
        <v>1805</v>
      </c>
      <c r="I266" s="408">
        <v>1.5776550772380001E-2</v>
      </c>
      <c r="J266" s="369">
        <v>3.4903873389999999E-5</v>
      </c>
      <c r="K266" s="369"/>
      <c r="L266" s="370" t="s">
        <v>1806</v>
      </c>
      <c r="M266" s="370" t="s">
        <v>2650</v>
      </c>
    </row>
    <row r="267" spans="1:13" x14ac:dyDescent="0.2">
      <c r="A267" s="288"/>
      <c r="B267" s="364" t="s">
        <v>1908</v>
      </c>
      <c r="C267" s="365" t="s">
        <v>1910</v>
      </c>
      <c r="D267" s="366" t="s">
        <v>2547</v>
      </c>
      <c r="E267" s="367">
        <v>2020</v>
      </c>
      <c r="F267" s="368">
        <v>74.711386138613904</v>
      </c>
      <c r="G267" s="368">
        <v>150917</v>
      </c>
      <c r="H267" s="369" t="s">
        <v>1805</v>
      </c>
      <c r="I267" s="408">
        <v>0.20259953309357001</v>
      </c>
      <c r="J267" s="369">
        <v>2.7117624710899998E-3</v>
      </c>
      <c r="K267" s="369"/>
      <c r="L267" s="370" t="s">
        <v>1806</v>
      </c>
      <c r="M267" s="370" t="s">
        <v>2652</v>
      </c>
    </row>
    <row r="268" spans="1:13" x14ac:dyDescent="0.2">
      <c r="A268" s="288"/>
      <c r="B268" s="364">
        <v>41548</v>
      </c>
      <c r="C268" s="365" t="s">
        <v>1911</v>
      </c>
      <c r="D268" s="366" t="s">
        <v>2547</v>
      </c>
      <c r="E268" s="367">
        <v>13</v>
      </c>
      <c r="F268" s="368">
        <v>284</v>
      </c>
      <c r="G268" s="368">
        <v>3692</v>
      </c>
      <c r="H268" s="369" t="s">
        <v>1805</v>
      </c>
      <c r="I268" s="408">
        <v>4.9563500214099996E-3</v>
      </c>
      <c r="J268" s="369">
        <v>1.7451936700000001E-5</v>
      </c>
      <c r="K268" s="369"/>
      <c r="L268" s="370" t="s">
        <v>1806</v>
      </c>
      <c r="M268" s="370" t="s">
        <v>2649</v>
      </c>
    </row>
    <row r="269" spans="1:13" x14ac:dyDescent="0.2">
      <c r="A269" s="288"/>
      <c r="B269" s="364" t="s">
        <v>1908</v>
      </c>
      <c r="C269" s="365" t="s">
        <v>1804</v>
      </c>
      <c r="D269" s="366" t="s">
        <v>2547</v>
      </c>
      <c r="E269" s="367">
        <v>2178</v>
      </c>
      <c r="F269" s="368">
        <v>0</v>
      </c>
      <c r="G269" s="368">
        <v>0</v>
      </c>
      <c r="H269" s="369" t="s">
        <v>1805</v>
      </c>
      <c r="I269" s="408">
        <v>0</v>
      </c>
      <c r="J269" s="369"/>
      <c r="K269" s="369">
        <v>2.9238706247699999E-3</v>
      </c>
      <c r="L269" s="370" t="s">
        <v>1806</v>
      </c>
      <c r="M269" s="370" t="s">
        <v>2649</v>
      </c>
    </row>
    <row r="270" spans="1:13" x14ac:dyDescent="0.2">
      <c r="A270" s="288"/>
      <c r="B270" s="364" t="s">
        <v>1908</v>
      </c>
      <c r="C270" s="365" t="s">
        <v>1804</v>
      </c>
      <c r="D270" s="366" t="s">
        <v>2547</v>
      </c>
      <c r="E270" s="367">
        <v>2178</v>
      </c>
      <c r="F270" s="368">
        <v>0</v>
      </c>
      <c r="G270" s="368">
        <v>0</v>
      </c>
      <c r="H270" s="369" t="s">
        <v>1805</v>
      </c>
      <c r="I270" s="408">
        <v>0</v>
      </c>
      <c r="J270" s="369"/>
      <c r="K270" s="369">
        <v>2.9238706247699999E-3</v>
      </c>
      <c r="L270" s="370" t="s">
        <v>1806</v>
      </c>
      <c r="M270" s="370" t="s">
        <v>2649</v>
      </c>
    </row>
    <row r="271" spans="1:13" x14ac:dyDescent="0.2">
      <c r="A271" s="288"/>
      <c r="B271" s="364" t="s">
        <v>1908</v>
      </c>
      <c r="C271" s="365" t="s">
        <v>1804</v>
      </c>
      <c r="D271" s="366" t="s">
        <v>2547</v>
      </c>
      <c r="E271" s="367">
        <v>623</v>
      </c>
      <c r="F271" s="368">
        <v>55</v>
      </c>
      <c r="G271" s="368">
        <v>34265</v>
      </c>
      <c r="H271" s="369" t="s">
        <v>1805</v>
      </c>
      <c r="I271" s="408">
        <v>4.5999277758310003E-2</v>
      </c>
      <c r="J271" s="369">
        <v>8.3635050470000003E-4</v>
      </c>
      <c r="K271" s="369"/>
      <c r="L271" s="370" t="s">
        <v>1806</v>
      </c>
      <c r="M271" s="370" t="s">
        <v>2652</v>
      </c>
    </row>
    <row r="272" spans="1:13" x14ac:dyDescent="0.2">
      <c r="A272" s="288"/>
      <c r="B272" s="364" t="s">
        <v>1908</v>
      </c>
      <c r="C272" s="365" t="s">
        <v>1912</v>
      </c>
      <c r="D272" s="366" t="s">
        <v>1779</v>
      </c>
      <c r="E272" s="367">
        <v>1</v>
      </c>
      <c r="F272" s="368">
        <v>295</v>
      </c>
      <c r="G272" s="368">
        <v>295</v>
      </c>
      <c r="H272" s="369" t="s">
        <v>1805</v>
      </c>
      <c r="I272" s="408">
        <v>3.9602471731E-4</v>
      </c>
      <c r="J272" s="369">
        <v>1.34245667E-6</v>
      </c>
      <c r="K272" s="369"/>
      <c r="L272" s="370" t="s">
        <v>1806</v>
      </c>
      <c r="M272" s="370" t="s">
        <v>2650</v>
      </c>
    </row>
    <row r="273" spans="1:13" x14ac:dyDescent="0.2">
      <c r="A273" s="288"/>
      <c r="B273" s="364" t="s">
        <v>1908</v>
      </c>
      <c r="C273" s="365" t="s">
        <v>1912</v>
      </c>
      <c r="D273" s="366" t="s">
        <v>1779</v>
      </c>
      <c r="E273" s="367">
        <v>21</v>
      </c>
      <c r="F273" s="368">
        <v>99</v>
      </c>
      <c r="G273" s="368">
        <v>2079</v>
      </c>
      <c r="H273" s="369" t="s">
        <v>1805</v>
      </c>
      <c r="I273" s="408">
        <v>2.7909674145499999E-3</v>
      </c>
      <c r="J273" s="369">
        <v>2.8191590050000001E-5</v>
      </c>
      <c r="K273" s="369"/>
      <c r="L273" s="370" t="s">
        <v>1806</v>
      </c>
      <c r="M273" s="370" t="s">
        <v>2686</v>
      </c>
    </row>
    <row r="274" spans="1:13" x14ac:dyDescent="0.2">
      <c r="A274" s="288"/>
      <c r="B274" s="364" t="s">
        <v>1908</v>
      </c>
      <c r="C274" s="365" t="s">
        <v>1913</v>
      </c>
      <c r="D274" s="366" t="s">
        <v>1779</v>
      </c>
      <c r="E274" s="367">
        <v>2</v>
      </c>
      <c r="F274" s="368">
        <v>221</v>
      </c>
      <c r="G274" s="368">
        <v>442</v>
      </c>
      <c r="H274" s="369" t="s">
        <v>1805</v>
      </c>
      <c r="I274" s="408">
        <v>5.9336584763000004E-4</v>
      </c>
      <c r="J274" s="369">
        <v>2.68491334E-6</v>
      </c>
      <c r="K274" s="369"/>
      <c r="L274" s="370" t="s">
        <v>1806</v>
      </c>
      <c r="M274" s="370" t="s">
        <v>2686</v>
      </c>
    </row>
    <row r="275" spans="1:13" x14ac:dyDescent="0.2">
      <c r="A275" s="288"/>
      <c r="B275" s="364" t="s">
        <v>1908</v>
      </c>
      <c r="C275" s="365" t="s">
        <v>1810</v>
      </c>
      <c r="D275" s="366" t="s">
        <v>1779</v>
      </c>
      <c r="E275" s="367">
        <v>32</v>
      </c>
      <c r="F275" s="368">
        <v>59</v>
      </c>
      <c r="G275" s="368">
        <v>1888</v>
      </c>
      <c r="H275" s="369" t="s">
        <v>1805</v>
      </c>
      <c r="I275" s="408">
        <v>2.5345581908000001E-3</v>
      </c>
      <c r="J275" s="369">
        <v>4.2958613400000001E-5</v>
      </c>
      <c r="K275" s="369"/>
      <c r="L275" s="370" t="s">
        <v>1806</v>
      </c>
      <c r="M275" s="370" t="s">
        <v>2653</v>
      </c>
    </row>
    <row r="276" spans="1:13" x14ac:dyDescent="0.2">
      <c r="A276" s="288"/>
      <c r="B276" s="364" t="s">
        <v>1908</v>
      </c>
      <c r="C276" s="365" t="s">
        <v>1914</v>
      </c>
      <c r="D276" s="366" t="s">
        <v>2547</v>
      </c>
      <c r="E276" s="367">
        <v>1</v>
      </c>
      <c r="F276" s="368">
        <v>76</v>
      </c>
      <c r="G276" s="368">
        <v>76</v>
      </c>
      <c r="H276" s="369" t="s">
        <v>1805</v>
      </c>
      <c r="I276" s="408">
        <v>1.0202670683E-4</v>
      </c>
      <c r="J276" s="369">
        <v>1.34245667E-6</v>
      </c>
      <c r="K276" s="369"/>
      <c r="L276" s="370" t="s">
        <v>1806</v>
      </c>
      <c r="M276" s="370" t="s">
        <v>2649</v>
      </c>
    </row>
    <row r="277" spans="1:13" x14ac:dyDescent="0.2">
      <c r="A277" s="288"/>
      <c r="B277" s="364" t="s">
        <v>1908</v>
      </c>
      <c r="C277" s="365" t="s">
        <v>1914</v>
      </c>
      <c r="D277" s="366" t="s">
        <v>2547</v>
      </c>
      <c r="E277" s="367">
        <v>1</v>
      </c>
      <c r="F277" s="368">
        <v>169</v>
      </c>
      <c r="G277" s="368">
        <v>169</v>
      </c>
      <c r="H277" s="369" t="s">
        <v>1805</v>
      </c>
      <c r="I277" s="408">
        <v>2.2687517704000001E-4</v>
      </c>
      <c r="J277" s="369">
        <v>1.34245667E-6</v>
      </c>
      <c r="K277" s="369"/>
      <c r="L277" s="370" t="s">
        <v>1806</v>
      </c>
      <c r="M277" s="370" t="s">
        <v>2649</v>
      </c>
    </row>
    <row r="278" spans="1:13" x14ac:dyDescent="0.2">
      <c r="A278" s="288"/>
      <c r="B278" s="364" t="s">
        <v>1908</v>
      </c>
      <c r="C278" s="365" t="s">
        <v>1914</v>
      </c>
      <c r="D278" s="366" t="s">
        <v>2547</v>
      </c>
      <c r="E278" s="367">
        <v>2</v>
      </c>
      <c r="F278" s="368">
        <v>261</v>
      </c>
      <c r="G278" s="368">
        <v>522</v>
      </c>
      <c r="H278" s="369" t="s">
        <v>1805</v>
      </c>
      <c r="I278" s="408">
        <v>7.0076238114000005E-4</v>
      </c>
      <c r="J278" s="369">
        <v>2.68491334E-6</v>
      </c>
      <c r="K278" s="369"/>
      <c r="L278" s="370" t="s">
        <v>1806</v>
      </c>
      <c r="M278" s="370" t="s">
        <v>2649</v>
      </c>
    </row>
    <row r="279" spans="1:13" x14ac:dyDescent="0.2">
      <c r="A279" s="288"/>
      <c r="B279" s="364" t="s">
        <v>1908</v>
      </c>
      <c r="C279" s="365" t="s">
        <v>1915</v>
      </c>
      <c r="D279" s="366" t="s">
        <v>2547</v>
      </c>
      <c r="E279" s="367">
        <v>1</v>
      </c>
      <c r="F279" s="368">
        <v>1755</v>
      </c>
      <c r="G279" s="368">
        <v>1755</v>
      </c>
      <c r="H279" s="369" t="s">
        <v>1805</v>
      </c>
      <c r="I279" s="408">
        <v>2.3560114538400002E-3</v>
      </c>
      <c r="J279" s="369">
        <v>1.34245667E-6</v>
      </c>
      <c r="K279" s="369"/>
      <c r="L279" s="370" t="s">
        <v>1806</v>
      </c>
      <c r="M279" s="370" t="s">
        <v>2650</v>
      </c>
    </row>
    <row r="280" spans="1:13" x14ac:dyDescent="0.2">
      <c r="A280" s="288"/>
      <c r="B280" s="364" t="s">
        <v>1908</v>
      </c>
      <c r="C280" s="365" t="s">
        <v>1915</v>
      </c>
      <c r="D280" s="366" t="s">
        <v>2547</v>
      </c>
      <c r="E280" s="367">
        <v>23</v>
      </c>
      <c r="F280" s="368">
        <v>299</v>
      </c>
      <c r="G280" s="368">
        <v>6877</v>
      </c>
      <c r="H280" s="369" t="s">
        <v>1805</v>
      </c>
      <c r="I280" s="408">
        <v>9.2320745117100006E-3</v>
      </c>
      <c r="J280" s="369">
        <v>3.0876503380000003E-5</v>
      </c>
      <c r="K280" s="369"/>
      <c r="L280" s="370" t="s">
        <v>1806</v>
      </c>
      <c r="M280" s="370" t="s">
        <v>2649</v>
      </c>
    </row>
    <row r="281" spans="1:13" x14ac:dyDescent="0.2">
      <c r="A281" s="288"/>
      <c r="B281" s="364" t="s">
        <v>1908</v>
      </c>
      <c r="C281" s="365" t="s">
        <v>1916</v>
      </c>
      <c r="D281" s="366" t="s">
        <v>2547</v>
      </c>
      <c r="E281" s="367">
        <v>1</v>
      </c>
      <c r="F281" s="368">
        <v>142</v>
      </c>
      <c r="G281" s="368">
        <v>142</v>
      </c>
      <c r="H281" s="369" t="s">
        <v>1805</v>
      </c>
      <c r="I281" s="408">
        <v>1.9062884698E-4</v>
      </c>
      <c r="J281" s="369">
        <v>1.34245667E-6</v>
      </c>
      <c r="K281" s="369"/>
      <c r="L281" s="370" t="s">
        <v>1806</v>
      </c>
      <c r="M281" s="370" t="s">
        <v>2649</v>
      </c>
    </row>
    <row r="282" spans="1:13" x14ac:dyDescent="0.2">
      <c r="A282" s="288"/>
      <c r="B282" s="364" t="s">
        <v>1908</v>
      </c>
      <c r="C282" s="365" t="s">
        <v>1916</v>
      </c>
      <c r="D282" s="366" t="s">
        <v>2547</v>
      </c>
      <c r="E282" s="367">
        <v>59</v>
      </c>
      <c r="F282" s="368">
        <v>376</v>
      </c>
      <c r="G282" s="368">
        <v>22184</v>
      </c>
      <c r="H282" s="369" t="s">
        <v>1805</v>
      </c>
      <c r="I282" s="408">
        <v>2.9781058741880001E-2</v>
      </c>
      <c r="J282" s="369">
        <v>7.9204943459999994E-5</v>
      </c>
      <c r="K282" s="369"/>
      <c r="L282" s="370" t="s">
        <v>1806</v>
      </c>
      <c r="M282" s="370" t="s">
        <v>2649</v>
      </c>
    </row>
    <row r="283" spans="1:13" x14ac:dyDescent="0.2">
      <c r="A283" s="288"/>
      <c r="B283" s="364" t="s">
        <v>1908</v>
      </c>
      <c r="C283" s="365" t="s">
        <v>1916</v>
      </c>
      <c r="D283" s="366" t="s">
        <v>2547</v>
      </c>
      <c r="E283" s="367">
        <v>1236</v>
      </c>
      <c r="F283" s="368">
        <v>350.46116504854399</v>
      </c>
      <c r="G283" s="368">
        <v>433170</v>
      </c>
      <c r="H283" s="369" t="s">
        <v>1805</v>
      </c>
      <c r="I283" s="408">
        <v>0.58151195524786004</v>
      </c>
      <c r="J283" s="369">
        <v>1.6592764427E-3</v>
      </c>
      <c r="K283" s="369"/>
      <c r="L283" s="370" t="s">
        <v>1806</v>
      </c>
      <c r="M283" s="370" t="s">
        <v>2652</v>
      </c>
    </row>
    <row r="284" spans="1:13" x14ac:dyDescent="0.2">
      <c r="A284" s="288"/>
      <c r="B284" s="364" t="s">
        <v>1908</v>
      </c>
      <c r="C284" s="365" t="s">
        <v>1814</v>
      </c>
      <c r="D284" s="366" t="s">
        <v>2547</v>
      </c>
      <c r="E284" s="367">
        <v>1</v>
      </c>
      <c r="F284" s="368">
        <v>420</v>
      </c>
      <c r="G284" s="368">
        <v>420</v>
      </c>
      <c r="H284" s="369" t="s">
        <v>1805</v>
      </c>
      <c r="I284" s="408">
        <v>5.6383180092000002E-4</v>
      </c>
      <c r="J284" s="369">
        <v>1.34245667E-6</v>
      </c>
      <c r="K284" s="369"/>
      <c r="L284" s="370" t="s">
        <v>1806</v>
      </c>
      <c r="M284" s="370" t="s">
        <v>2652</v>
      </c>
    </row>
    <row r="285" spans="1:13" x14ac:dyDescent="0.2">
      <c r="A285" s="288"/>
      <c r="B285" s="364" t="s">
        <v>1908</v>
      </c>
      <c r="C285" s="365" t="s">
        <v>1814</v>
      </c>
      <c r="D285" s="366" t="s">
        <v>2547</v>
      </c>
      <c r="E285" s="367">
        <v>1</v>
      </c>
      <c r="F285" s="368">
        <v>492</v>
      </c>
      <c r="G285" s="368">
        <v>492</v>
      </c>
      <c r="H285" s="369" t="s">
        <v>1805</v>
      </c>
      <c r="I285" s="408">
        <v>6.6048868108E-4</v>
      </c>
      <c r="J285" s="369">
        <v>1.34245667E-6</v>
      </c>
      <c r="K285" s="369"/>
      <c r="L285" s="370" t="s">
        <v>1806</v>
      </c>
      <c r="M285" s="370" t="s">
        <v>2649</v>
      </c>
    </row>
    <row r="286" spans="1:13" x14ac:dyDescent="0.2">
      <c r="A286" s="288"/>
      <c r="B286" s="364" t="s">
        <v>1908</v>
      </c>
      <c r="C286" s="365" t="s">
        <v>1814</v>
      </c>
      <c r="D286" s="366" t="s">
        <v>2547</v>
      </c>
      <c r="E286" s="367">
        <v>1</v>
      </c>
      <c r="F286" s="368">
        <v>773</v>
      </c>
      <c r="G286" s="368">
        <v>773</v>
      </c>
      <c r="H286" s="369" t="s">
        <v>1805</v>
      </c>
      <c r="I286" s="408">
        <v>1.0377190050199999E-3</v>
      </c>
      <c r="J286" s="369">
        <v>1.34245667E-6</v>
      </c>
      <c r="K286" s="369"/>
      <c r="L286" s="370" t="s">
        <v>1806</v>
      </c>
      <c r="M286" s="370" t="s">
        <v>2649</v>
      </c>
    </row>
    <row r="287" spans="1:13" x14ac:dyDescent="0.2">
      <c r="A287" s="288"/>
      <c r="B287" s="364" t="s">
        <v>1908</v>
      </c>
      <c r="C287" s="365" t="s">
        <v>1814</v>
      </c>
      <c r="D287" s="366" t="s">
        <v>2547</v>
      </c>
      <c r="E287" s="367">
        <v>38</v>
      </c>
      <c r="F287" s="368">
        <v>166</v>
      </c>
      <c r="G287" s="368">
        <v>6308</v>
      </c>
      <c r="H287" s="369" t="s">
        <v>1805</v>
      </c>
      <c r="I287" s="408">
        <v>8.4682166671400001E-3</v>
      </c>
      <c r="J287" s="369">
        <v>5.1013353419999999E-5</v>
      </c>
      <c r="K287" s="369"/>
      <c r="L287" s="370" t="s">
        <v>1806</v>
      </c>
      <c r="M287" s="370" t="s">
        <v>2686</v>
      </c>
    </row>
    <row r="288" spans="1:13" x14ac:dyDescent="0.2">
      <c r="A288" s="288"/>
      <c r="B288" s="364" t="s">
        <v>1908</v>
      </c>
      <c r="C288" s="365" t="s">
        <v>1917</v>
      </c>
      <c r="D288" s="366" t="s">
        <v>2547</v>
      </c>
      <c r="E288" s="367">
        <v>22</v>
      </c>
      <c r="F288" s="368">
        <v>347</v>
      </c>
      <c r="G288" s="368">
        <v>7634</v>
      </c>
      <c r="H288" s="369" t="s">
        <v>1805</v>
      </c>
      <c r="I288" s="408">
        <v>1.0248314210040001E-2</v>
      </c>
      <c r="J288" s="369">
        <v>2.9534046709999999E-5</v>
      </c>
      <c r="K288" s="369"/>
      <c r="L288" s="370" t="s">
        <v>1806</v>
      </c>
      <c r="M288" s="370" t="s">
        <v>2649</v>
      </c>
    </row>
    <row r="289" spans="1:13" x14ac:dyDescent="0.2">
      <c r="A289" s="288"/>
      <c r="B289" s="364" t="s">
        <v>1908</v>
      </c>
      <c r="C289" s="365" t="s">
        <v>1778</v>
      </c>
      <c r="D289" s="366" t="s">
        <v>1779</v>
      </c>
      <c r="E289" s="367">
        <v>2659</v>
      </c>
      <c r="F289" s="368">
        <v>0</v>
      </c>
      <c r="G289" s="368">
        <v>0</v>
      </c>
      <c r="H289" s="369" t="s">
        <v>1805</v>
      </c>
      <c r="I289" s="408">
        <v>0</v>
      </c>
      <c r="J289" s="369"/>
      <c r="K289" s="369">
        <v>3.56959228249E-3</v>
      </c>
      <c r="L289" s="370" t="s">
        <v>1806</v>
      </c>
      <c r="M289" s="370" t="s">
        <v>2649</v>
      </c>
    </row>
    <row r="290" spans="1:13" x14ac:dyDescent="0.2">
      <c r="A290" s="288"/>
      <c r="B290" s="364" t="s">
        <v>1908</v>
      </c>
      <c r="C290" s="365" t="s">
        <v>1778</v>
      </c>
      <c r="D290" s="366" t="s">
        <v>1779</v>
      </c>
      <c r="E290" s="367">
        <v>2659</v>
      </c>
      <c r="F290" s="368">
        <v>0</v>
      </c>
      <c r="G290" s="368">
        <v>0</v>
      </c>
      <c r="H290" s="369" t="s">
        <v>1805</v>
      </c>
      <c r="I290" s="408">
        <v>0</v>
      </c>
      <c r="J290" s="369"/>
      <c r="K290" s="369">
        <v>3.56959228249E-3</v>
      </c>
      <c r="L290" s="370" t="s">
        <v>1806</v>
      </c>
      <c r="M290" s="370" t="s">
        <v>2649</v>
      </c>
    </row>
    <row r="291" spans="1:13" x14ac:dyDescent="0.2">
      <c r="A291" s="288"/>
      <c r="B291" s="364" t="s">
        <v>1908</v>
      </c>
      <c r="C291" s="365" t="s">
        <v>1778</v>
      </c>
      <c r="D291" s="366" t="s">
        <v>1779</v>
      </c>
      <c r="E291" s="367">
        <v>2</v>
      </c>
      <c r="F291" s="368">
        <v>413</v>
      </c>
      <c r="G291" s="368">
        <v>826</v>
      </c>
      <c r="H291" s="369" t="s">
        <v>1805</v>
      </c>
      <c r="I291" s="408">
        <v>1.1088692084699999E-3</v>
      </c>
      <c r="J291" s="369">
        <v>2.68491334E-6</v>
      </c>
      <c r="K291" s="369"/>
      <c r="L291" s="370" t="s">
        <v>1806</v>
      </c>
      <c r="M291" s="370" t="s">
        <v>2653</v>
      </c>
    </row>
    <row r="292" spans="1:13" x14ac:dyDescent="0.2">
      <c r="A292" s="288"/>
      <c r="B292" s="364" t="s">
        <v>1908</v>
      </c>
      <c r="C292" s="365" t="s">
        <v>1782</v>
      </c>
      <c r="D292" s="366" t="s">
        <v>1783</v>
      </c>
      <c r="E292" s="367">
        <v>3017</v>
      </c>
      <c r="F292" s="368">
        <v>0</v>
      </c>
      <c r="G292" s="368">
        <v>0</v>
      </c>
      <c r="H292" s="369" t="s">
        <v>1805</v>
      </c>
      <c r="I292" s="408">
        <v>0</v>
      </c>
      <c r="J292" s="369"/>
      <c r="K292" s="369">
        <v>4.0501917699399996E-3</v>
      </c>
      <c r="L292" s="370" t="s">
        <v>1806</v>
      </c>
      <c r="M292" s="370" t="s">
        <v>2649</v>
      </c>
    </row>
    <row r="293" spans="1:13" x14ac:dyDescent="0.2">
      <c r="A293" s="288"/>
      <c r="B293" s="364" t="s">
        <v>1908</v>
      </c>
      <c r="C293" s="365" t="s">
        <v>1782</v>
      </c>
      <c r="D293" s="366" t="s">
        <v>1783</v>
      </c>
      <c r="E293" s="367">
        <v>3017</v>
      </c>
      <c r="F293" s="368">
        <v>0</v>
      </c>
      <c r="G293" s="368">
        <v>0</v>
      </c>
      <c r="H293" s="369" t="s">
        <v>1805</v>
      </c>
      <c r="I293" s="408">
        <v>0</v>
      </c>
      <c r="J293" s="369"/>
      <c r="K293" s="369">
        <v>4.0501917699399996E-3</v>
      </c>
      <c r="L293" s="370" t="s">
        <v>1806</v>
      </c>
      <c r="M293" s="370" t="s">
        <v>2649</v>
      </c>
    </row>
    <row r="294" spans="1:13" x14ac:dyDescent="0.2">
      <c r="A294" s="288"/>
      <c r="B294" s="364" t="s">
        <v>1908</v>
      </c>
      <c r="C294" s="365" t="s">
        <v>1784</v>
      </c>
      <c r="D294" s="366" t="s">
        <v>1783</v>
      </c>
      <c r="E294" s="367">
        <v>3654</v>
      </c>
      <c r="F294" s="368">
        <v>0</v>
      </c>
      <c r="G294" s="368">
        <v>0</v>
      </c>
      <c r="H294" s="369" t="s">
        <v>1805</v>
      </c>
      <c r="I294" s="408">
        <v>0</v>
      </c>
      <c r="J294" s="369"/>
      <c r="K294" s="369">
        <v>4.9053366679999997E-3</v>
      </c>
      <c r="L294" s="370" t="s">
        <v>1806</v>
      </c>
      <c r="M294" s="370" t="s">
        <v>2649</v>
      </c>
    </row>
    <row r="295" spans="1:13" x14ac:dyDescent="0.2">
      <c r="A295" s="288"/>
      <c r="B295" s="364" t="s">
        <v>1908</v>
      </c>
      <c r="C295" s="365" t="s">
        <v>1784</v>
      </c>
      <c r="D295" s="366" t="s">
        <v>1783</v>
      </c>
      <c r="E295" s="367">
        <v>3654</v>
      </c>
      <c r="F295" s="368">
        <v>0</v>
      </c>
      <c r="G295" s="368">
        <v>0</v>
      </c>
      <c r="H295" s="369" t="s">
        <v>1805</v>
      </c>
      <c r="I295" s="408">
        <v>0</v>
      </c>
      <c r="J295" s="369"/>
      <c r="K295" s="369">
        <v>4.9053366679999997E-3</v>
      </c>
      <c r="L295" s="370" t="s">
        <v>1806</v>
      </c>
      <c r="M295" s="370" t="s">
        <v>2649</v>
      </c>
    </row>
    <row r="296" spans="1:13" x14ac:dyDescent="0.2">
      <c r="A296" s="288"/>
      <c r="B296" s="364" t="s">
        <v>1908</v>
      </c>
      <c r="C296" s="365" t="s">
        <v>1784</v>
      </c>
      <c r="D296" s="366" t="s">
        <v>1783</v>
      </c>
      <c r="E296" s="367">
        <v>2065</v>
      </c>
      <c r="F296" s="368">
        <v>140</v>
      </c>
      <c r="G296" s="368">
        <v>289100</v>
      </c>
      <c r="H296" s="369" t="s">
        <v>1805</v>
      </c>
      <c r="I296" s="408">
        <v>0.38810422296593999</v>
      </c>
      <c r="J296" s="369">
        <v>2.77217302119E-3</v>
      </c>
      <c r="K296" s="369"/>
      <c r="L296" s="370" t="s">
        <v>1806</v>
      </c>
      <c r="M296" s="370" t="s">
        <v>2652</v>
      </c>
    </row>
    <row r="297" spans="1:13" x14ac:dyDescent="0.2">
      <c r="A297" s="288"/>
      <c r="B297" s="364" t="s">
        <v>1908</v>
      </c>
      <c r="C297" s="365" t="s">
        <v>1784</v>
      </c>
      <c r="D297" s="366" t="s">
        <v>1783</v>
      </c>
      <c r="E297" s="367">
        <v>2072</v>
      </c>
      <c r="F297" s="368">
        <v>163.97490347490299</v>
      </c>
      <c r="G297" s="368">
        <v>339756</v>
      </c>
      <c r="H297" s="369" t="s">
        <v>1805</v>
      </c>
      <c r="I297" s="408">
        <v>0.45610770798346001</v>
      </c>
      <c r="J297" s="369">
        <v>2.78157021787E-3</v>
      </c>
      <c r="K297" s="369"/>
      <c r="L297" s="370" t="s">
        <v>1806</v>
      </c>
      <c r="M297" s="370" t="s">
        <v>2649</v>
      </c>
    </row>
    <row r="298" spans="1:13" x14ac:dyDescent="0.2">
      <c r="A298" s="288"/>
      <c r="B298" s="364" t="s">
        <v>1908</v>
      </c>
      <c r="C298" s="365" t="s">
        <v>1785</v>
      </c>
      <c r="D298" s="366" t="s">
        <v>1779</v>
      </c>
      <c r="E298" s="367">
        <v>1446</v>
      </c>
      <c r="F298" s="368">
        <v>0</v>
      </c>
      <c r="G298" s="368">
        <v>0</v>
      </c>
      <c r="H298" s="369" t="s">
        <v>1805</v>
      </c>
      <c r="I298" s="408">
        <v>0</v>
      </c>
      <c r="J298" s="369"/>
      <c r="K298" s="369">
        <v>1.94119234316E-3</v>
      </c>
      <c r="L298" s="370" t="s">
        <v>1806</v>
      </c>
      <c r="M298" s="370" t="s">
        <v>2649</v>
      </c>
    </row>
    <row r="299" spans="1:13" x14ac:dyDescent="0.2">
      <c r="A299" s="288"/>
      <c r="B299" s="364" t="s">
        <v>1908</v>
      </c>
      <c r="C299" s="365" t="s">
        <v>1785</v>
      </c>
      <c r="D299" s="366" t="s">
        <v>1779</v>
      </c>
      <c r="E299" s="367">
        <v>1446</v>
      </c>
      <c r="F299" s="368">
        <v>0</v>
      </c>
      <c r="G299" s="368">
        <v>0</v>
      </c>
      <c r="H299" s="369" t="s">
        <v>1805</v>
      </c>
      <c r="I299" s="408">
        <v>0</v>
      </c>
      <c r="J299" s="369"/>
      <c r="K299" s="369">
        <v>1.94119234316E-3</v>
      </c>
      <c r="L299" s="370" t="s">
        <v>1806</v>
      </c>
      <c r="M299" s="370" t="s">
        <v>2649</v>
      </c>
    </row>
    <row r="300" spans="1:13" x14ac:dyDescent="0.2">
      <c r="A300" s="288"/>
      <c r="B300" s="364" t="s">
        <v>1908</v>
      </c>
      <c r="C300" s="365" t="s">
        <v>1785</v>
      </c>
      <c r="D300" s="366" t="s">
        <v>1779</v>
      </c>
      <c r="E300" s="367">
        <v>1</v>
      </c>
      <c r="F300" s="368">
        <v>27</v>
      </c>
      <c r="G300" s="368">
        <v>27</v>
      </c>
      <c r="H300" s="369" t="s">
        <v>1805</v>
      </c>
      <c r="I300" s="408">
        <v>3.624633006E-5</v>
      </c>
      <c r="J300" s="369">
        <v>1.34245667E-6</v>
      </c>
      <c r="K300" s="369"/>
      <c r="L300" s="370" t="s">
        <v>1806</v>
      </c>
      <c r="M300" s="370" t="s">
        <v>2649</v>
      </c>
    </row>
    <row r="301" spans="1:13" x14ac:dyDescent="0.2">
      <c r="A301" s="288"/>
      <c r="B301" s="364" t="s">
        <v>1908</v>
      </c>
      <c r="C301" s="365" t="s">
        <v>1785</v>
      </c>
      <c r="D301" s="366" t="s">
        <v>1779</v>
      </c>
      <c r="E301" s="367">
        <v>2</v>
      </c>
      <c r="F301" s="368">
        <v>98</v>
      </c>
      <c r="G301" s="368">
        <v>196</v>
      </c>
      <c r="H301" s="369" t="s">
        <v>1805</v>
      </c>
      <c r="I301" s="408">
        <v>2.6312150710000002E-4</v>
      </c>
      <c r="J301" s="369">
        <v>2.68491334E-6</v>
      </c>
      <c r="K301" s="369"/>
      <c r="L301" s="370" t="s">
        <v>1806</v>
      </c>
      <c r="M301" s="370" t="s">
        <v>2649</v>
      </c>
    </row>
    <row r="302" spans="1:13" x14ac:dyDescent="0.2">
      <c r="A302" s="288"/>
      <c r="B302" s="364" t="s">
        <v>1908</v>
      </c>
      <c r="C302" s="365" t="s">
        <v>1785</v>
      </c>
      <c r="D302" s="366" t="s">
        <v>1779</v>
      </c>
      <c r="E302" s="367">
        <v>40</v>
      </c>
      <c r="F302" s="368">
        <v>555</v>
      </c>
      <c r="G302" s="368">
        <v>22200</v>
      </c>
      <c r="H302" s="369" t="s">
        <v>1805</v>
      </c>
      <c r="I302" s="408">
        <v>2.9802538048580001E-2</v>
      </c>
      <c r="J302" s="369">
        <v>5.3698266749999998E-5</v>
      </c>
      <c r="K302" s="369"/>
      <c r="L302" s="370" t="s">
        <v>1806</v>
      </c>
      <c r="M302" s="370" t="s">
        <v>2649</v>
      </c>
    </row>
    <row r="303" spans="1:13" x14ac:dyDescent="0.2">
      <c r="A303" s="288"/>
      <c r="B303" s="364" t="s">
        <v>1908</v>
      </c>
      <c r="C303" s="365" t="s">
        <v>1815</v>
      </c>
      <c r="D303" s="366" t="s">
        <v>1779</v>
      </c>
      <c r="E303" s="367">
        <v>1</v>
      </c>
      <c r="F303" s="368">
        <v>188</v>
      </c>
      <c r="G303" s="368">
        <v>188</v>
      </c>
      <c r="H303" s="369" t="s">
        <v>1805</v>
      </c>
      <c r="I303" s="408">
        <v>2.5238185374000001E-4</v>
      </c>
      <c r="J303" s="369">
        <v>1.34245667E-6</v>
      </c>
      <c r="K303" s="369"/>
      <c r="L303" s="370" t="s">
        <v>1806</v>
      </c>
      <c r="M303" s="370" t="s">
        <v>2649</v>
      </c>
    </row>
    <row r="304" spans="1:13" x14ac:dyDescent="0.2">
      <c r="A304" s="288"/>
      <c r="B304" s="364" t="s">
        <v>1908</v>
      </c>
      <c r="C304" s="365" t="s">
        <v>1918</v>
      </c>
      <c r="D304" s="366" t="s">
        <v>1779</v>
      </c>
      <c r="E304" s="367">
        <v>68</v>
      </c>
      <c r="F304" s="368">
        <v>122</v>
      </c>
      <c r="G304" s="368">
        <v>8296</v>
      </c>
      <c r="H304" s="369" t="s">
        <v>1805</v>
      </c>
      <c r="I304" s="408">
        <v>1.1137020524819999E-2</v>
      </c>
      <c r="J304" s="369">
        <v>9.1287053480000005E-5</v>
      </c>
      <c r="K304" s="369"/>
      <c r="L304" s="370" t="s">
        <v>1806</v>
      </c>
      <c r="M304" s="370" t="s">
        <v>2650</v>
      </c>
    </row>
    <row r="305" spans="1:13" x14ac:dyDescent="0.2">
      <c r="A305" s="288"/>
      <c r="B305" s="364" t="s">
        <v>1908</v>
      </c>
      <c r="C305" s="365" t="s">
        <v>1919</v>
      </c>
      <c r="D305" s="366" t="s">
        <v>1783</v>
      </c>
      <c r="E305" s="367">
        <v>1</v>
      </c>
      <c r="F305" s="368">
        <v>592</v>
      </c>
      <c r="G305" s="368">
        <v>592</v>
      </c>
      <c r="H305" s="369" t="s">
        <v>1805</v>
      </c>
      <c r="I305" s="408">
        <v>7.9473434795999996E-4</v>
      </c>
      <c r="J305" s="369">
        <v>1.34245667E-6</v>
      </c>
      <c r="K305" s="369"/>
      <c r="L305" s="370" t="s">
        <v>1806</v>
      </c>
      <c r="M305" s="370" t="s">
        <v>2649</v>
      </c>
    </row>
    <row r="306" spans="1:13" x14ac:dyDescent="0.2">
      <c r="A306" s="288"/>
      <c r="B306" s="364" t="s">
        <v>1908</v>
      </c>
      <c r="C306" s="365" t="s">
        <v>1919</v>
      </c>
      <c r="D306" s="366" t="s">
        <v>1783</v>
      </c>
      <c r="E306" s="367">
        <v>2</v>
      </c>
      <c r="F306" s="368">
        <v>559</v>
      </c>
      <c r="G306" s="368">
        <v>1118</v>
      </c>
      <c r="H306" s="369" t="s">
        <v>1805</v>
      </c>
      <c r="I306" s="408">
        <v>1.5008665557799999E-3</v>
      </c>
      <c r="J306" s="369">
        <v>2.68491334E-6</v>
      </c>
      <c r="K306" s="369"/>
      <c r="L306" s="370" t="s">
        <v>1806</v>
      </c>
      <c r="M306" s="370" t="s">
        <v>2649</v>
      </c>
    </row>
    <row r="307" spans="1:13" x14ac:dyDescent="0.2">
      <c r="A307" s="288"/>
      <c r="B307" s="364" t="s">
        <v>1908</v>
      </c>
      <c r="C307" s="365" t="s">
        <v>1817</v>
      </c>
      <c r="D307" s="366" t="s">
        <v>1779</v>
      </c>
      <c r="E307" s="367">
        <v>1</v>
      </c>
      <c r="F307" s="368">
        <v>157</v>
      </c>
      <c r="G307" s="368">
        <v>157</v>
      </c>
      <c r="H307" s="369" t="s">
        <v>1805</v>
      </c>
      <c r="I307" s="408">
        <v>2.1076569701E-4</v>
      </c>
      <c r="J307" s="369">
        <v>1.34245667E-6</v>
      </c>
      <c r="K307" s="369"/>
      <c r="L307" s="370" t="s">
        <v>1806</v>
      </c>
      <c r="M307" s="370" t="s">
        <v>2686</v>
      </c>
    </row>
    <row r="308" spans="1:13" x14ac:dyDescent="0.2">
      <c r="A308" s="288"/>
      <c r="B308" s="364" t="s">
        <v>1908</v>
      </c>
      <c r="C308" s="365" t="s">
        <v>1920</v>
      </c>
      <c r="D308" s="366" t="s">
        <v>1779</v>
      </c>
      <c r="E308" s="367">
        <v>2</v>
      </c>
      <c r="F308" s="368">
        <v>328</v>
      </c>
      <c r="G308" s="368">
        <v>656</v>
      </c>
      <c r="H308" s="369" t="s">
        <v>1805</v>
      </c>
      <c r="I308" s="408">
        <v>8.8065157477000002E-4</v>
      </c>
      <c r="J308" s="369">
        <v>2.68491334E-6</v>
      </c>
      <c r="K308" s="369"/>
      <c r="L308" s="370" t="s">
        <v>1806</v>
      </c>
      <c r="M308" s="370" t="s">
        <v>2650</v>
      </c>
    </row>
    <row r="309" spans="1:13" x14ac:dyDescent="0.2">
      <c r="A309" s="288"/>
      <c r="B309" s="364" t="s">
        <v>1908</v>
      </c>
      <c r="C309" s="365" t="s">
        <v>1819</v>
      </c>
      <c r="D309" s="366" t="s">
        <v>2547</v>
      </c>
      <c r="E309" s="367">
        <v>1</v>
      </c>
      <c r="F309" s="368">
        <v>129</v>
      </c>
      <c r="G309" s="368">
        <v>129</v>
      </c>
      <c r="H309" s="369" t="s">
        <v>1805</v>
      </c>
      <c r="I309" s="408">
        <v>1.7317691027999999E-4</v>
      </c>
      <c r="J309" s="369">
        <v>1.34245667E-6</v>
      </c>
      <c r="K309" s="369"/>
      <c r="L309" s="370" t="s">
        <v>1806</v>
      </c>
      <c r="M309" s="370" t="s">
        <v>2650</v>
      </c>
    </row>
    <row r="310" spans="1:13" x14ac:dyDescent="0.2">
      <c r="A310" s="288"/>
      <c r="B310" s="364" t="s">
        <v>1908</v>
      </c>
      <c r="C310" s="365" t="s">
        <v>1921</v>
      </c>
      <c r="D310" s="366" t="s">
        <v>1779</v>
      </c>
      <c r="E310" s="367">
        <v>2</v>
      </c>
      <c r="F310" s="368">
        <v>150</v>
      </c>
      <c r="G310" s="368">
        <v>300</v>
      </c>
      <c r="H310" s="369" t="s">
        <v>1805</v>
      </c>
      <c r="I310" s="408">
        <v>4.0273700066000001E-4</v>
      </c>
      <c r="J310" s="369">
        <v>2.68491334E-6</v>
      </c>
      <c r="K310" s="369"/>
      <c r="L310" s="370" t="s">
        <v>1806</v>
      </c>
      <c r="M310" s="370" t="s">
        <v>2650</v>
      </c>
    </row>
    <row r="311" spans="1:13" x14ac:dyDescent="0.2">
      <c r="A311" s="288"/>
      <c r="B311" s="364" t="s">
        <v>1908</v>
      </c>
      <c r="C311" s="365" t="s">
        <v>1921</v>
      </c>
      <c r="D311" s="366" t="s">
        <v>1779</v>
      </c>
      <c r="E311" s="367">
        <v>3</v>
      </c>
      <c r="F311" s="368">
        <v>154</v>
      </c>
      <c r="G311" s="368">
        <v>462</v>
      </c>
      <c r="H311" s="369" t="s">
        <v>1805</v>
      </c>
      <c r="I311" s="408">
        <v>6.2021498101000002E-4</v>
      </c>
      <c r="J311" s="369">
        <v>4.02737001E-6</v>
      </c>
      <c r="K311" s="369"/>
      <c r="L311" s="370" t="s">
        <v>1806</v>
      </c>
      <c r="M311" s="370" t="s">
        <v>2649</v>
      </c>
    </row>
    <row r="312" spans="1:13" x14ac:dyDescent="0.2">
      <c r="A312" s="288"/>
      <c r="B312" s="364" t="s">
        <v>1908</v>
      </c>
      <c r="C312" s="365" t="s">
        <v>1922</v>
      </c>
      <c r="D312" s="366" t="s">
        <v>1779</v>
      </c>
      <c r="E312" s="367">
        <v>2100</v>
      </c>
      <c r="F312" s="368">
        <v>0</v>
      </c>
      <c r="G312" s="368">
        <v>0</v>
      </c>
      <c r="H312" s="369" t="s">
        <v>1805</v>
      </c>
      <c r="I312" s="408">
        <v>0</v>
      </c>
      <c r="J312" s="369"/>
      <c r="K312" s="369">
        <v>2.8191590046E-3</v>
      </c>
      <c r="L312" s="370" t="s">
        <v>1806</v>
      </c>
      <c r="M312" s="370" t="s">
        <v>2649</v>
      </c>
    </row>
    <row r="313" spans="1:13" x14ac:dyDescent="0.2">
      <c r="A313" s="288"/>
      <c r="B313" s="364" t="s">
        <v>1908</v>
      </c>
      <c r="C313" s="365" t="s">
        <v>1922</v>
      </c>
      <c r="D313" s="366" t="s">
        <v>1779</v>
      </c>
      <c r="E313" s="367">
        <v>2100</v>
      </c>
      <c r="F313" s="368">
        <v>0</v>
      </c>
      <c r="G313" s="368">
        <v>0</v>
      </c>
      <c r="H313" s="369" t="s">
        <v>1805</v>
      </c>
      <c r="I313" s="408">
        <v>0</v>
      </c>
      <c r="J313" s="369"/>
      <c r="K313" s="369">
        <v>2.8191590046E-3</v>
      </c>
      <c r="L313" s="370" t="s">
        <v>1806</v>
      </c>
      <c r="M313" s="370" t="s">
        <v>2649</v>
      </c>
    </row>
    <row r="314" spans="1:13" x14ac:dyDescent="0.2">
      <c r="A314" s="288"/>
      <c r="B314" s="364" t="s">
        <v>1908</v>
      </c>
      <c r="C314" s="365" t="s">
        <v>1922</v>
      </c>
      <c r="D314" s="366" t="s">
        <v>1779</v>
      </c>
      <c r="E314" s="367">
        <v>2100</v>
      </c>
      <c r="F314" s="368">
        <v>0</v>
      </c>
      <c r="G314" s="368">
        <v>0</v>
      </c>
      <c r="H314" s="369" t="s">
        <v>1805</v>
      </c>
      <c r="I314" s="408">
        <v>0</v>
      </c>
      <c r="J314" s="369"/>
      <c r="K314" s="369">
        <v>2.8191590046E-3</v>
      </c>
      <c r="L314" s="370" t="s">
        <v>1806</v>
      </c>
      <c r="M314" s="370" t="s">
        <v>2649</v>
      </c>
    </row>
    <row r="315" spans="1:13" x14ac:dyDescent="0.2">
      <c r="A315" s="288"/>
      <c r="B315" s="364" t="s">
        <v>1908</v>
      </c>
      <c r="C315" s="365" t="s">
        <v>1922</v>
      </c>
      <c r="D315" s="366" t="s">
        <v>1779</v>
      </c>
      <c r="E315" s="367">
        <v>31</v>
      </c>
      <c r="F315" s="368">
        <v>150</v>
      </c>
      <c r="G315" s="368">
        <v>4650</v>
      </c>
      <c r="H315" s="369" t="s">
        <v>1805</v>
      </c>
      <c r="I315" s="408">
        <v>6.2424235101800002E-3</v>
      </c>
      <c r="J315" s="369">
        <v>4.161615673E-5</v>
      </c>
      <c r="K315" s="369"/>
      <c r="L315" s="370" t="s">
        <v>1806</v>
      </c>
      <c r="M315" s="370" t="s">
        <v>2652</v>
      </c>
    </row>
    <row r="316" spans="1:13" x14ac:dyDescent="0.2">
      <c r="A316" s="288"/>
      <c r="B316" s="364" t="s">
        <v>1908</v>
      </c>
      <c r="C316" s="365" t="s">
        <v>1923</v>
      </c>
      <c r="D316" s="366" t="s">
        <v>1783</v>
      </c>
      <c r="E316" s="367">
        <v>2148</v>
      </c>
      <c r="F316" s="368">
        <v>0</v>
      </c>
      <c r="G316" s="368">
        <v>0</v>
      </c>
      <c r="H316" s="369" t="s">
        <v>1805</v>
      </c>
      <c r="I316" s="408">
        <v>0</v>
      </c>
      <c r="J316" s="369"/>
      <c r="K316" s="369">
        <v>2.8835969247000002E-3</v>
      </c>
      <c r="L316" s="370" t="s">
        <v>1806</v>
      </c>
      <c r="M316" s="370" t="s">
        <v>2649</v>
      </c>
    </row>
    <row r="317" spans="1:13" x14ac:dyDescent="0.2">
      <c r="A317" s="288"/>
      <c r="B317" s="364" t="s">
        <v>1908</v>
      </c>
      <c r="C317" s="365" t="s">
        <v>1923</v>
      </c>
      <c r="D317" s="366" t="s">
        <v>1783</v>
      </c>
      <c r="E317" s="367">
        <v>2148</v>
      </c>
      <c r="F317" s="368">
        <v>0</v>
      </c>
      <c r="G317" s="368">
        <v>0</v>
      </c>
      <c r="H317" s="369" t="s">
        <v>1805</v>
      </c>
      <c r="I317" s="408">
        <v>0</v>
      </c>
      <c r="J317" s="369"/>
      <c r="K317" s="369">
        <v>2.8835969247000002E-3</v>
      </c>
      <c r="L317" s="370" t="s">
        <v>1806</v>
      </c>
      <c r="M317" s="370" t="s">
        <v>2649</v>
      </c>
    </row>
    <row r="318" spans="1:13" x14ac:dyDescent="0.2">
      <c r="A318" s="288"/>
      <c r="B318" s="364" t="s">
        <v>1908</v>
      </c>
      <c r="C318" s="365" t="s">
        <v>1923</v>
      </c>
      <c r="D318" s="366" t="s">
        <v>1783</v>
      </c>
      <c r="E318" s="367">
        <v>2148</v>
      </c>
      <c r="F318" s="368">
        <v>229.04934823091199</v>
      </c>
      <c r="G318" s="368">
        <v>491998</v>
      </c>
      <c r="H318" s="369" t="s">
        <v>1805</v>
      </c>
      <c r="I318" s="408">
        <v>0.66048599616325998</v>
      </c>
      <c r="J318" s="369">
        <v>2.8835969247000002E-3</v>
      </c>
      <c r="K318" s="369"/>
      <c r="L318" s="370" t="s">
        <v>1806</v>
      </c>
      <c r="M318" s="370" t="s">
        <v>2649</v>
      </c>
    </row>
    <row r="319" spans="1:13" x14ac:dyDescent="0.2">
      <c r="A319" s="288"/>
      <c r="B319" s="364" t="s">
        <v>1908</v>
      </c>
      <c r="C319" s="365" t="s">
        <v>1924</v>
      </c>
      <c r="D319" s="366" t="s">
        <v>1779</v>
      </c>
      <c r="E319" s="367">
        <v>2490</v>
      </c>
      <c r="F319" s="368">
        <v>0</v>
      </c>
      <c r="G319" s="368">
        <v>0</v>
      </c>
      <c r="H319" s="369" t="s">
        <v>1805</v>
      </c>
      <c r="I319" s="408">
        <v>0</v>
      </c>
      <c r="J319" s="369"/>
      <c r="K319" s="369">
        <v>3.3427171054500001E-3</v>
      </c>
      <c r="L319" s="370" t="s">
        <v>1806</v>
      </c>
      <c r="M319" s="370" t="s">
        <v>2686</v>
      </c>
    </row>
    <row r="320" spans="1:13" x14ac:dyDescent="0.2">
      <c r="A320" s="288"/>
      <c r="B320" s="364" t="s">
        <v>1908</v>
      </c>
      <c r="C320" s="365" t="s">
        <v>1822</v>
      </c>
      <c r="D320" s="366" t="s">
        <v>1783</v>
      </c>
      <c r="E320" s="367">
        <v>2</v>
      </c>
      <c r="F320" s="368">
        <v>56</v>
      </c>
      <c r="G320" s="368">
        <v>112</v>
      </c>
      <c r="H320" s="369" t="s">
        <v>1805</v>
      </c>
      <c r="I320" s="408">
        <v>1.5035514691E-4</v>
      </c>
      <c r="J320" s="369">
        <v>2.68491334E-6</v>
      </c>
      <c r="K320" s="369"/>
      <c r="L320" s="370" t="s">
        <v>1806</v>
      </c>
      <c r="M320" s="370" t="s">
        <v>2653</v>
      </c>
    </row>
    <row r="321" spans="1:13" x14ac:dyDescent="0.2">
      <c r="A321" s="288"/>
      <c r="B321" s="364" t="s">
        <v>1908</v>
      </c>
      <c r="C321" s="365" t="s">
        <v>1925</v>
      </c>
      <c r="D321" s="366" t="s">
        <v>1779</v>
      </c>
      <c r="E321" s="367">
        <v>99</v>
      </c>
      <c r="F321" s="368">
        <v>199</v>
      </c>
      <c r="G321" s="368">
        <v>19701</v>
      </c>
      <c r="H321" s="369" t="s">
        <v>1805</v>
      </c>
      <c r="I321" s="408">
        <v>2.644773883311E-2</v>
      </c>
      <c r="J321" s="369">
        <v>1.3290321021999999E-4</v>
      </c>
      <c r="K321" s="369"/>
      <c r="L321" s="370" t="s">
        <v>1806</v>
      </c>
      <c r="M321" s="370" t="s">
        <v>2649</v>
      </c>
    </row>
    <row r="322" spans="1:13" x14ac:dyDescent="0.2">
      <c r="A322" s="288"/>
      <c r="B322" s="364" t="s">
        <v>1908</v>
      </c>
      <c r="C322" s="365" t="s">
        <v>1925</v>
      </c>
      <c r="D322" s="366" t="s">
        <v>1779</v>
      </c>
      <c r="E322" s="367">
        <v>154</v>
      </c>
      <c r="F322" s="368">
        <v>159</v>
      </c>
      <c r="G322" s="368">
        <v>24486</v>
      </c>
      <c r="H322" s="369" t="s">
        <v>1805</v>
      </c>
      <c r="I322" s="408">
        <v>3.2871393993580002E-2</v>
      </c>
      <c r="J322" s="369">
        <v>2.0673832700000001E-4</v>
      </c>
      <c r="K322" s="369"/>
      <c r="L322" s="370" t="s">
        <v>1806</v>
      </c>
      <c r="M322" s="370" t="s">
        <v>2649</v>
      </c>
    </row>
    <row r="323" spans="1:13" x14ac:dyDescent="0.2">
      <c r="A323" s="288"/>
      <c r="B323" s="364" t="s">
        <v>1908</v>
      </c>
      <c r="C323" s="365" t="s">
        <v>1825</v>
      </c>
      <c r="D323" s="366" t="s">
        <v>1779</v>
      </c>
      <c r="E323" s="367">
        <v>1</v>
      </c>
      <c r="F323" s="368">
        <v>170</v>
      </c>
      <c r="G323" s="368">
        <v>170</v>
      </c>
      <c r="H323" s="369" t="s">
        <v>1805</v>
      </c>
      <c r="I323" s="408">
        <v>2.2821763370999999E-4</v>
      </c>
      <c r="J323" s="369">
        <v>1.34245667E-6</v>
      </c>
      <c r="K323" s="369"/>
      <c r="L323" s="370" t="s">
        <v>1806</v>
      </c>
      <c r="M323" s="370" t="s">
        <v>2653</v>
      </c>
    </row>
    <row r="324" spans="1:13" x14ac:dyDescent="0.2">
      <c r="A324" s="288"/>
      <c r="B324" s="364" t="s">
        <v>1908</v>
      </c>
      <c r="C324" s="365" t="s">
        <v>1825</v>
      </c>
      <c r="D324" s="366" t="s">
        <v>1779</v>
      </c>
      <c r="E324" s="367">
        <v>9</v>
      </c>
      <c r="F324" s="368">
        <v>102</v>
      </c>
      <c r="G324" s="368">
        <v>918</v>
      </c>
      <c r="H324" s="369" t="s">
        <v>1805</v>
      </c>
      <c r="I324" s="408">
        <v>1.23237522201E-3</v>
      </c>
      <c r="J324" s="369">
        <v>1.2082110019999999E-5</v>
      </c>
      <c r="K324" s="369"/>
      <c r="L324" s="370" t="s">
        <v>1806</v>
      </c>
      <c r="M324" s="370" t="s">
        <v>2652</v>
      </c>
    </row>
    <row r="325" spans="1:13" x14ac:dyDescent="0.2">
      <c r="A325" s="288"/>
      <c r="B325" s="364" t="s">
        <v>1908</v>
      </c>
      <c r="C325" s="365" t="s">
        <v>1926</v>
      </c>
      <c r="D325" s="366" t="s">
        <v>2547</v>
      </c>
      <c r="E325" s="367">
        <v>1</v>
      </c>
      <c r="F325" s="368">
        <v>146</v>
      </c>
      <c r="G325" s="368">
        <v>146</v>
      </c>
      <c r="H325" s="369" t="s">
        <v>1805</v>
      </c>
      <c r="I325" s="408">
        <v>1.9599867365E-4</v>
      </c>
      <c r="J325" s="369">
        <v>1.34245667E-6</v>
      </c>
      <c r="K325" s="369"/>
      <c r="L325" s="370" t="s">
        <v>1806</v>
      </c>
      <c r="M325" s="370" t="s">
        <v>2649</v>
      </c>
    </row>
    <row r="326" spans="1:13" x14ac:dyDescent="0.2">
      <c r="A326" s="288"/>
      <c r="B326" s="364" t="s">
        <v>1908</v>
      </c>
      <c r="C326" s="365" t="s">
        <v>1829</v>
      </c>
      <c r="D326" s="366" t="s">
        <v>1779</v>
      </c>
      <c r="E326" s="367">
        <v>1</v>
      </c>
      <c r="F326" s="368">
        <v>218</v>
      </c>
      <c r="G326" s="368">
        <v>218</v>
      </c>
      <c r="H326" s="369" t="s">
        <v>1805</v>
      </c>
      <c r="I326" s="408">
        <v>2.9265555380999998E-4</v>
      </c>
      <c r="J326" s="369">
        <v>1.34245667E-6</v>
      </c>
      <c r="K326" s="369"/>
      <c r="L326" s="370" t="s">
        <v>1806</v>
      </c>
      <c r="M326" s="370" t="s">
        <v>2649</v>
      </c>
    </row>
    <row r="327" spans="1:13" x14ac:dyDescent="0.2">
      <c r="A327" s="288"/>
      <c r="B327" s="364" t="s">
        <v>1908</v>
      </c>
      <c r="C327" s="365" t="s">
        <v>1829</v>
      </c>
      <c r="D327" s="366" t="s">
        <v>1779</v>
      </c>
      <c r="E327" s="367">
        <v>1</v>
      </c>
      <c r="F327" s="368">
        <v>313</v>
      </c>
      <c r="G327" s="368">
        <v>313</v>
      </c>
      <c r="H327" s="369" t="s">
        <v>1805</v>
      </c>
      <c r="I327" s="408">
        <v>4.2018893735000002E-4</v>
      </c>
      <c r="J327" s="369">
        <v>1.34245667E-6</v>
      </c>
      <c r="K327" s="369"/>
      <c r="L327" s="370" t="s">
        <v>1806</v>
      </c>
      <c r="M327" s="370" t="s">
        <v>2649</v>
      </c>
    </row>
    <row r="328" spans="1:13" x14ac:dyDescent="0.2">
      <c r="A328" s="288"/>
      <c r="B328" s="364" t="s">
        <v>1908</v>
      </c>
      <c r="C328" s="365" t="s">
        <v>1830</v>
      </c>
      <c r="D328" s="366" t="s">
        <v>1779</v>
      </c>
      <c r="E328" s="367">
        <v>1</v>
      </c>
      <c r="F328" s="368">
        <v>1321</v>
      </c>
      <c r="G328" s="368">
        <v>1321</v>
      </c>
      <c r="H328" s="369" t="s">
        <v>1805</v>
      </c>
      <c r="I328" s="408">
        <v>1.7733852595599999E-3</v>
      </c>
      <c r="J328" s="369">
        <v>1.34245667E-6</v>
      </c>
      <c r="K328" s="369"/>
      <c r="L328" s="370" t="s">
        <v>1806</v>
      </c>
      <c r="M328" s="370" t="s">
        <v>2649</v>
      </c>
    </row>
    <row r="329" spans="1:13" x14ac:dyDescent="0.2">
      <c r="A329" s="288"/>
      <c r="B329" s="364" t="s">
        <v>1908</v>
      </c>
      <c r="C329" s="365" t="s">
        <v>1927</v>
      </c>
      <c r="D329" s="366" t="s">
        <v>1783</v>
      </c>
      <c r="E329" s="367">
        <v>1</v>
      </c>
      <c r="F329" s="368">
        <v>162</v>
      </c>
      <c r="G329" s="368">
        <v>162</v>
      </c>
      <c r="H329" s="369" t="s">
        <v>1805</v>
      </c>
      <c r="I329" s="408">
        <v>2.1747798035000001E-4</v>
      </c>
      <c r="J329" s="369">
        <v>1.34245667E-6</v>
      </c>
      <c r="K329" s="369"/>
      <c r="L329" s="370" t="s">
        <v>1806</v>
      </c>
      <c r="M329" s="370" t="s">
        <v>2649</v>
      </c>
    </row>
    <row r="330" spans="1:13" x14ac:dyDescent="0.2">
      <c r="A330" s="288"/>
      <c r="B330" s="364" t="s">
        <v>1908</v>
      </c>
      <c r="C330" s="365" t="s">
        <v>1928</v>
      </c>
      <c r="D330" s="366" t="s">
        <v>1783</v>
      </c>
      <c r="E330" s="367">
        <v>1</v>
      </c>
      <c r="F330" s="368">
        <v>111</v>
      </c>
      <c r="G330" s="368">
        <v>111</v>
      </c>
      <c r="H330" s="369" t="s">
        <v>1805</v>
      </c>
      <c r="I330" s="408">
        <v>1.4901269023999999E-4</v>
      </c>
      <c r="J330" s="369">
        <v>1.34245667E-6</v>
      </c>
      <c r="K330" s="369"/>
      <c r="L330" s="370" t="s">
        <v>1806</v>
      </c>
      <c r="M330" s="370" t="s">
        <v>2649</v>
      </c>
    </row>
    <row r="331" spans="1:13" x14ac:dyDescent="0.2">
      <c r="A331" s="288"/>
      <c r="B331" s="364" t="s">
        <v>1908</v>
      </c>
      <c r="C331" s="365" t="s">
        <v>1835</v>
      </c>
      <c r="D331" s="366" t="s">
        <v>1779</v>
      </c>
      <c r="E331" s="367">
        <v>98</v>
      </c>
      <c r="F331" s="368">
        <v>722</v>
      </c>
      <c r="G331" s="368">
        <v>70756</v>
      </c>
      <c r="H331" s="369" t="s">
        <v>1805</v>
      </c>
      <c r="I331" s="408">
        <v>9.4986864061500004E-2</v>
      </c>
      <c r="J331" s="369">
        <v>1.3156075355000001E-4</v>
      </c>
      <c r="K331" s="369"/>
      <c r="L331" s="370" t="s">
        <v>1806</v>
      </c>
      <c r="M331" s="370" t="s">
        <v>2649</v>
      </c>
    </row>
    <row r="332" spans="1:13" x14ac:dyDescent="0.2">
      <c r="A332" s="288"/>
      <c r="B332" s="364" t="s">
        <v>1908</v>
      </c>
      <c r="C332" s="365" t="s">
        <v>1929</v>
      </c>
      <c r="D332" s="366" t="s">
        <v>1779</v>
      </c>
      <c r="E332" s="367">
        <v>2634</v>
      </c>
      <c r="F332" s="368">
        <v>279.47418375094901</v>
      </c>
      <c r="G332" s="368">
        <v>736135</v>
      </c>
      <c r="H332" s="369" t="s">
        <v>1805</v>
      </c>
      <c r="I332" s="408">
        <v>0.98822933992747997</v>
      </c>
      <c r="J332" s="369">
        <v>3.5360308657600001E-3</v>
      </c>
      <c r="K332" s="369"/>
      <c r="L332" s="370" t="s">
        <v>1806</v>
      </c>
      <c r="M332" s="370" t="s">
        <v>2652</v>
      </c>
    </row>
    <row r="333" spans="1:13" x14ac:dyDescent="0.2">
      <c r="A333" s="288"/>
      <c r="B333" s="364" t="s">
        <v>1908</v>
      </c>
      <c r="C333" s="365" t="s">
        <v>1930</v>
      </c>
      <c r="D333" s="366" t="s">
        <v>1779</v>
      </c>
      <c r="E333" s="367">
        <v>2</v>
      </c>
      <c r="F333" s="368">
        <v>121</v>
      </c>
      <c r="G333" s="368">
        <v>242</v>
      </c>
      <c r="H333" s="369" t="s">
        <v>1805</v>
      </c>
      <c r="I333" s="408">
        <v>3.2487451386000002E-4</v>
      </c>
      <c r="J333" s="369">
        <v>2.68491334E-6</v>
      </c>
      <c r="K333" s="369"/>
      <c r="L333" s="370" t="s">
        <v>1806</v>
      </c>
      <c r="M333" s="370" t="s">
        <v>2649</v>
      </c>
    </row>
    <row r="334" spans="1:13" x14ac:dyDescent="0.2">
      <c r="A334" s="288"/>
      <c r="B334" s="364" t="s">
        <v>1908</v>
      </c>
      <c r="C334" s="365" t="s">
        <v>1931</v>
      </c>
      <c r="D334" s="366" t="s">
        <v>1783</v>
      </c>
      <c r="E334" s="367">
        <v>134</v>
      </c>
      <c r="F334" s="368">
        <v>64</v>
      </c>
      <c r="G334" s="368">
        <v>8576</v>
      </c>
      <c r="H334" s="369" t="s">
        <v>1805</v>
      </c>
      <c r="I334" s="408">
        <v>1.1512908392100001E-2</v>
      </c>
      <c r="J334" s="369">
        <v>1.7988919363E-4</v>
      </c>
      <c r="K334" s="369"/>
      <c r="L334" s="370" t="s">
        <v>1806</v>
      </c>
      <c r="M334" s="370" t="s">
        <v>2649</v>
      </c>
    </row>
    <row r="335" spans="1:13" x14ac:dyDescent="0.2">
      <c r="A335" s="288"/>
      <c r="B335" s="364" t="s">
        <v>1908</v>
      </c>
      <c r="C335" s="365" t="s">
        <v>1839</v>
      </c>
      <c r="D335" s="366" t="s">
        <v>1783</v>
      </c>
      <c r="E335" s="367">
        <v>18</v>
      </c>
      <c r="F335" s="368">
        <v>154</v>
      </c>
      <c r="G335" s="368">
        <v>2772</v>
      </c>
      <c r="H335" s="369" t="s">
        <v>1805</v>
      </c>
      <c r="I335" s="408">
        <v>3.7212898860699999E-3</v>
      </c>
      <c r="J335" s="369">
        <v>2.4164220039999999E-5</v>
      </c>
      <c r="K335" s="369"/>
      <c r="L335" s="370" t="s">
        <v>1806</v>
      </c>
      <c r="M335" s="370" t="s">
        <v>2650</v>
      </c>
    </row>
    <row r="336" spans="1:13" x14ac:dyDescent="0.2">
      <c r="A336" s="288"/>
      <c r="B336" s="364" t="s">
        <v>1908</v>
      </c>
      <c r="C336" s="365" t="s">
        <v>1932</v>
      </c>
      <c r="D336" s="366" t="s">
        <v>1783</v>
      </c>
      <c r="E336" s="367">
        <v>52</v>
      </c>
      <c r="F336" s="368">
        <v>88</v>
      </c>
      <c r="G336" s="368">
        <v>4576</v>
      </c>
      <c r="H336" s="369" t="s">
        <v>1805</v>
      </c>
      <c r="I336" s="408">
        <v>6.14308171668E-3</v>
      </c>
      <c r="J336" s="369">
        <v>6.9807746779999998E-5</v>
      </c>
      <c r="K336" s="369"/>
      <c r="L336" s="370" t="s">
        <v>1806</v>
      </c>
      <c r="M336" s="370" t="s">
        <v>2650</v>
      </c>
    </row>
    <row r="337" spans="1:13" x14ac:dyDescent="0.2">
      <c r="A337" s="288"/>
      <c r="B337" s="364" t="s">
        <v>1908</v>
      </c>
      <c r="C337" s="365" t="s">
        <v>1932</v>
      </c>
      <c r="D337" s="366" t="s">
        <v>1783</v>
      </c>
      <c r="E337" s="367">
        <v>2556</v>
      </c>
      <c r="F337" s="368">
        <v>150.35485133020299</v>
      </c>
      <c r="G337" s="368">
        <v>384307</v>
      </c>
      <c r="H337" s="369" t="s">
        <v>1805</v>
      </c>
      <c r="I337" s="408">
        <v>0.51591549503761003</v>
      </c>
      <c r="J337" s="369">
        <v>3.4313192455900001E-3</v>
      </c>
      <c r="K337" s="369"/>
      <c r="L337" s="370" t="s">
        <v>1806</v>
      </c>
      <c r="M337" s="370" t="s">
        <v>2649</v>
      </c>
    </row>
    <row r="338" spans="1:13" x14ac:dyDescent="0.2">
      <c r="A338" s="288"/>
      <c r="B338" s="364" t="s">
        <v>1908</v>
      </c>
      <c r="C338" s="365" t="s">
        <v>1841</v>
      </c>
      <c r="D338" s="366" t="s">
        <v>2547</v>
      </c>
      <c r="E338" s="367">
        <v>20</v>
      </c>
      <c r="F338" s="368">
        <v>35</v>
      </c>
      <c r="G338" s="368">
        <v>700</v>
      </c>
      <c r="H338" s="369" t="s">
        <v>1805</v>
      </c>
      <c r="I338" s="408">
        <v>9.3971966819999999E-4</v>
      </c>
      <c r="J338" s="369">
        <v>2.6849133380000001E-5</v>
      </c>
      <c r="K338" s="369"/>
      <c r="L338" s="370" t="s">
        <v>1806</v>
      </c>
      <c r="M338" s="370" t="s">
        <v>2650</v>
      </c>
    </row>
    <row r="339" spans="1:13" x14ac:dyDescent="0.2">
      <c r="A339" s="288"/>
      <c r="B339" s="364" t="s">
        <v>1908</v>
      </c>
      <c r="C339" s="365" t="s">
        <v>1841</v>
      </c>
      <c r="D339" s="366" t="s">
        <v>2547</v>
      </c>
      <c r="E339" s="367">
        <v>24</v>
      </c>
      <c r="F339" s="368">
        <v>138</v>
      </c>
      <c r="G339" s="368">
        <v>3312</v>
      </c>
      <c r="H339" s="369" t="s">
        <v>1805</v>
      </c>
      <c r="I339" s="408">
        <v>4.4462164872500001E-3</v>
      </c>
      <c r="J339" s="369">
        <v>3.2218960049999997E-5</v>
      </c>
      <c r="K339" s="369"/>
      <c r="L339" s="370" t="s">
        <v>1806</v>
      </c>
      <c r="M339" s="370" t="s">
        <v>2649</v>
      </c>
    </row>
    <row r="340" spans="1:13" x14ac:dyDescent="0.2">
      <c r="A340" s="288"/>
      <c r="B340" s="364" t="s">
        <v>1908</v>
      </c>
      <c r="C340" s="365" t="s">
        <v>1842</v>
      </c>
      <c r="D340" s="366" t="s">
        <v>1779</v>
      </c>
      <c r="E340" s="367">
        <v>2</v>
      </c>
      <c r="F340" s="368">
        <v>116</v>
      </c>
      <c r="G340" s="368">
        <v>232</v>
      </c>
      <c r="H340" s="369" t="s">
        <v>1805</v>
      </c>
      <c r="I340" s="408">
        <v>3.1144994716999998E-4</v>
      </c>
      <c r="J340" s="369">
        <v>2.68491334E-6</v>
      </c>
      <c r="K340" s="369"/>
      <c r="L340" s="370" t="s">
        <v>1806</v>
      </c>
      <c r="M340" s="370" t="s">
        <v>2650</v>
      </c>
    </row>
    <row r="341" spans="1:13" x14ac:dyDescent="0.2">
      <c r="A341" s="288"/>
      <c r="B341" s="364" t="s">
        <v>1908</v>
      </c>
      <c r="C341" s="365" t="s">
        <v>1842</v>
      </c>
      <c r="D341" s="366" t="s">
        <v>1779</v>
      </c>
      <c r="E341" s="367">
        <v>4</v>
      </c>
      <c r="F341" s="368">
        <v>86</v>
      </c>
      <c r="G341" s="368">
        <v>344</v>
      </c>
      <c r="H341" s="369" t="s">
        <v>1805</v>
      </c>
      <c r="I341" s="408">
        <v>4.6180509408999998E-4</v>
      </c>
      <c r="J341" s="369">
        <v>5.36982668E-6</v>
      </c>
      <c r="K341" s="369"/>
      <c r="L341" s="370" t="s">
        <v>1806</v>
      </c>
      <c r="M341" s="370" t="s">
        <v>2650</v>
      </c>
    </row>
    <row r="342" spans="1:13" x14ac:dyDescent="0.2">
      <c r="A342" s="288"/>
      <c r="B342" s="364" t="s">
        <v>1908</v>
      </c>
      <c r="C342" s="365" t="s">
        <v>1844</v>
      </c>
      <c r="D342" s="366" t="s">
        <v>1779</v>
      </c>
      <c r="E342" s="367">
        <v>1</v>
      </c>
      <c r="F342" s="368">
        <v>220</v>
      </c>
      <c r="G342" s="368">
        <v>220</v>
      </c>
      <c r="H342" s="369" t="s">
        <v>1805</v>
      </c>
      <c r="I342" s="408">
        <v>2.9534046715E-4</v>
      </c>
      <c r="J342" s="369">
        <v>1.34245667E-6</v>
      </c>
      <c r="K342" s="369"/>
      <c r="L342" s="370" t="s">
        <v>1806</v>
      </c>
      <c r="M342" s="370" t="s">
        <v>2650</v>
      </c>
    </row>
    <row r="343" spans="1:13" x14ac:dyDescent="0.2">
      <c r="A343" s="288"/>
      <c r="B343" s="364" t="s">
        <v>1908</v>
      </c>
      <c r="C343" s="365" t="s">
        <v>1933</v>
      </c>
      <c r="D343" s="366" t="s">
        <v>1783</v>
      </c>
      <c r="E343" s="367">
        <v>702</v>
      </c>
      <c r="F343" s="368">
        <v>286.66381766381801</v>
      </c>
      <c r="G343" s="368">
        <v>201238</v>
      </c>
      <c r="H343" s="369" t="s">
        <v>1805</v>
      </c>
      <c r="I343" s="408">
        <v>0.27015329512702002</v>
      </c>
      <c r="J343" s="369">
        <v>9.4240458153999995E-4</v>
      </c>
      <c r="K343" s="369"/>
      <c r="L343" s="370" t="s">
        <v>1806</v>
      </c>
      <c r="M343" s="370" t="s">
        <v>2652</v>
      </c>
    </row>
    <row r="344" spans="1:13" x14ac:dyDescent="0.2">
      <c r="A344" s="288"/>
      <c r="B344" s="364" t="s">
        <v>1908</v>
      </c>
      <c r="C344" s="365" t="s">
        <v>1849</v>
      </c>
      <c r="D344" s="366" t="s">
        <v>1779</v>
      </c>
      <c r="E344" s="367">
        <v>2</v>
      </c>
      <c r="F344" s="368">
        <v>147</v>
      </c>
      <c r="G344" s="368">
        <v>294</v>
      </c>
      <c r="H344" s="369" t="s">
        <v>1805</v>
      </c>
      <c r="I344" s="408">
        <v>3.9468226064000002E-4</v>
      </c>
      <c r="J344" s="369">
        <v>2.68491334E-6</v>
      </c>
      <c r="K344" s="369"/>
      <c r="L344" s="370" t="s">
        <v>1806</v>
      </c>
      <c r="M344" s="370" t="s">
        <v>2650</v>
      </c>
    </row>
    <row r="345" spans="1:13" x14ac:dyDescent="0.2">
      <c r="A345" s="288"/>
      <c r="B345" s="364" t="s">
        <v>1908</v>
      </c>
      <c r="C345" s="365" t="s">
        <v>1934</v>
      </c>
      <c r="D345" s="366" t="s">
        <v>1779</v>
      </c>
      <c r="E345" s="367">
        <v>1694</v>
      </c>
      <c r="F345" s="368">
        <v>0</v>
      </c>
      <c r="G345" s="368">
        <v>0</v>
      </c>
      <c r="H345" s="369" t="s">
        <v>1805</v>
      </c>
      <c r="I345" s="408">
        <v>0</v>
      </c>
      <c r="J345" s="369"/>
      <c r="K345" s="369">
        <v>2.2741215970399999E-3</v>
      </c>
      <c r="L345" s="370" t="s">
        <v>1806</v>
      </c>
      <c r="M345" s="370" t="s">
        <v>2649</v>
      </c>
    </row>
    <row r="346" spans="1:13" x14ac:dyDescent="0.2">
      <c r="A346" s="288"/>
      <c r="B346" s="364" t="s">
        <v>1908</v>
      </c>
      <c r="C346" s="365" t="s">
        <v>1852</v>
      </c>
      <c r="D346" s="366" t="s">
        <v>1779</v>
      </c>
      <c r="E346" s="367">
        <v>6</v>
      </c>
      <c r="F346" s="368">
        <v>302</v>
      </c>
      <c r="G346" s="368">
        <v>1812</v>
      </c>
      <c r="H346" s="369" t="s">
        <v>1805</v>
      </c>
      <c r="I346" s="408">
        <v>2.4325314839699999E-3</v>
      </c>
      <c r="J346" s="369">
        <v>8.0547400100000002E-6</v>
      </c>
      <c r="K346" s="369"/>
      <c r="L346" s="370" t="s">
        <v>1806</v>
      </c>
      <c r="M346" s="370" t="s">
        <v>2649</v>
      </c>
    </row>
    <row r="347" spans="1:13" x14ac:dyDescent="0.2">
      <c r="A347" s="288"/>
      <c r="B347" s="364" t="s">
        <v>1908</v>
      </c>
      <c r="C347" s="365" t="s">
        <v>1855</v>
      </c>
      <c r="D347" s="366" t="s">
        <v>1779</v>
      </c>
      <c r="E347" s="367">
        <v>1</v>
      </c>
      <c r="F347" s="368">
        <v>287</v>
      </c>
      <c r="G347" s="368">
        <v>287</v>
      </c>
      <c r="H347" s="369" t="s">
        <v>1805</v>
      </c>
      <c r="I347" s="408">
        <v>3.8528506396000002E-4</v>
      </c>
      <c r="J347" s="369">
        <v>1.34245667E-6</v>
      </c>
      <c r="K347" s="369"/>
      <c r="L347" s="370" t="s">
        <v>1806</v>
      </c>
      <c r="M347" s="370" t="s">
        <v>2686</v>
      </c>
    </row>
    <row r="348" spans="1:13" x14ac:dyDescent="0.2">
      <c r="A348" s="288"/>
      <c r="B348" s="364" t="s">
        <v>1908</v>
      </c>
      <c r="C348" s="365" t="s">
        <v>1935</v>
      </c>
      <c r="D348" s="366" t="s">
        <v>1783</v>
      </c>
      <c r="E348" s="367">
        <v>1</v>
      </c>
      <c r="F348" s="368">
        <v>49</v>
      </c>
      <c r="G348" s="368">
        <v>49</v>
      </c>
      <c r="H348" s="369" t="s">
        <v>1805</v>
      </c>
      <c r="I348" s="408">
        <v>6.5780376770000002E-5</v>
      </c>
      <c r="J348" s="369">
        <v>1.34245667E-6</v>
      </c>
      <c r="K348" s="369"/>
      <c r="L348" s="370" t="s">
        <v>1806</v>
      </c>
      <c r="M348" s="370" t="s">
        <v>2650</v>
      </c>
    </row>
    <row r="349" spans="1:13" x14ac:dyDescent="0.2">
      <c r="A349" s="288"/>
      <c r="B349" s="364" t="s">
        <v>1908</v>
      </c>
      <c r="C349" s="365" t="s">
        <v>1936</v>
      </c>
      <c r="D349" s="366" t="s">
        <v>1779</v>
      </c>
      <c r="E349" s="367">
        <v>1</v>
      </c>
      <c r="F349" s="368">
        <v>91</v>
      </c>
      <c r="G349" s="368">
        <v>91</v>
      </c>
      <c r="H349" s="369" t="s">
        <v>1805</v>
      </c>
      <c r="I349" s="408">
        <v>1.2216355687000001E-4</v>
      </c>
      <c r="J349" s="369">
        <v>1.34245667E-6</v>
      </c>
      <c r="K349" s="369"/>
      <c r="L349" s="370" t="s">
        <v>1806</v>
      </c>
      <c r="M349" s="370" t="s">
        <v>2650</v>
      </c>
    </row>
    <row r="350" spans="1:13" x14ac:dyDescent="0.2">
      <c r="A350" s="288"/>
      <c r="B350" s="364" t="s">
        <v>1908</v>
      </c>
      <c r="C350" s="365" t="s">
        <v>1857</v>
      </c>
      <c r="D350" s="366" t="s">
        <v>1779</v>
      </c>
      <c r="E350" s="367">
        <v>1</v>
      </c>
      <c r="F350" s="368">
        <v>381</v>
      </c>
      <c r="G350" s="368">
        <v>381</v>
      </c>
      <c r="H350" s="369" t="s">
        <v>1805</v>
      </c>
      <c r="I350" s="408">
        <v>5.1147599083000003E-4</v>
      </c>
      <c r="J350" s="369">
        <v>1.34245667E-6</v>
      </c>
      <c r="K350" s="369"/>
      <c r="L350" s="370" t="s">
        <v>1806</v>
      </c>
      <c r="M350" s="370" t="s">
        <v>2650</v>
      </c>
    </row>
    <row r="351" spans="1:13" x14ac:dyDescent="0.2">
      <c r="A351" s="288"/>
      <c r="B351" s="364" t="s">
        <v>1908</v>
      </c>
      <c r="C351" s="365" t="s">
        <v>1857</v>
      </c>
      <c r="D351" s="366" t="s">
        <v>1779</v>
      </c>
      <c r="E351" s="367">
        <v>65</v>
      </c>
      <c r="F351" s="368">
        <v>214</v>
      </c>
      <c r="G351" s="368">
        <v>13910</v>
      </c>
      <c r="H351" s="369" t="s">
        <v>1805</v>
      </c>
      <c r="I351" s="408">
        <v>1.8673572263769998E-2</v>
      </c>
      <c r="J351" s="369">
        <v>8.7259683479999999E-5</v>
      </c>
      <c r="K351" s="369"/>
      <c r="L351" s="370" t="s">
        <v>1806</v>
      </c>
      <c r="M351" s="370" t="s">
        <v>2649</v>
      </c>
    </row>
    <row r="352" spans="1:13" x14ac:dyDescent="0.2">
      <c r="A352" s="288"/>
      <c r="B352" s="364" t="s">
        <v>1908</v>
      </c>
      <c r="C352" s="365" t="s">
        <v>1857</v>
      </c>
      <c r="D352" s="366" t="s">
        <v>1779</v>
      </c>
      <c r="E352" s="367">
        <v>81</v>
      </c>
      <c r="F352" s="368">
        <v>614.81481481481501</v>
      </c>
      <c r="G352" s="368">
        <v>49800</v>
      </c>
      <c r="H352" s="369" t="s">
        <v>1805</v>
      </c>
      <c r="I352" s="408">
        <v>6.6854342108969997E-2</v>
      </c>
      <c r="J352" s="369">
        <v>1.0873899018000001E-4</v>
      </c>
      <c r="K352" s="369"/>
      <c r="L352" s="370" t="s">
        <v>1806</v>
      </c>
      <c r="M352" s="370" t="s">
        <v>2654</v>
      </c>
    </row>
    <row r="353" spans="1:13" x14ac:dyDescent="0.2">
      <c r="A353" s="288"/>
      <c r="B353" s="364" t="s">
        <v>1908</v>
      </c>
      <c r="C353" s="365" t="s">
        <v>1859</v>
      </c>
      <c r="D353" s="366" t="s">
        <v>1779</v>
      </c>
      <c r="E353" s="367">
        <v>2</v>
      </c>
      <c r="F353" s="368">
        <v>113</v>
      </c>
      <c r="G353" s="368">
        <v>226</v>
      </c>
      <c r="H353" s="369" t="s">
        <v>1805</v>
      </c>
      <c r="I353" s="408">
        <v>3.0339520716000002E-4</v>
      </c>
      <c r="J353" s="369">
        <v>2.68491334E-6</v>
      </c>
      <c r="K353" s="369"/>
      <c r="L353" s="370" t="s">
        <v>1806</v>
      </c>
      <c r="M353" s="370" t="s">
        <v>2653</v>
      </c>
    </row>
    <row r="354" spans="1:13" x14ac:dyDescent="0.2">
      <c r="A354" s="288"/>
      <c r="B354" s="364" t="s">
        <v>1908</v>
      </c>
      <c r="C354" s="365" t="s">
        <v>1862</v>
      </c>
      <c r="D354" s="366" t="s">
        <v>1779</v>
      </c>
      <c r="E354" s="367">
        <v>1</v>
      </c>
      <c r="F354" s="368">
        <v>460</v>
      </c>
      <c r="G354" s="368">
        <v>460</v>
      </c>
      <c r="H354" s="369" t="s">
        <v>1805</v>
      </c>
      <c r="I354" s="408">
        <v>6.1753006766999995E-4</v>
      </c>
      <c r="J354" s="369">
        <v>1.34245667E-6</v>
      </c>
      <c r="K354" s="369"/>
      <c r="L354" s="370" t="s">
        <v>1806</v>
      </c>
      <c r="M354" s="370" t="s">
        <v>2650</v>
      </c>
    </row>
    <row r="355" spans="1:13" x14ac:dyDescent="0.2">
      <c r="A355" s="288"/>
      <c r="B355" s="364" t="s">
        <v>1908</v>
      </c>
      <c r="C355" s="365" t="s">
        <v>1937</v>
      </c>
      <c r="D355" s="366" t="s">
        <v>2547</v>
      </c>
      <c r="E355" s="367">
        <v>10</v>
      </c>
      <c r="F355" s="368">
        <v>710</v>
      </c>
      <c r="G355" s="368">
        <v>7100</v>
      </c>
      <c r="H355" s="369" t="s">
        <v>1805</v>
      </c>
      <c r="I355" s="408">
        <v>9.5314423488699999E-3</v>
      </c>
      <c r="J355" s="369">
        <v>1.342456669E-5</v>
      </c>
      <c r="K355" s="369"/>
      <c r="L355" s="370" t="s">
        <v>1806</v>
      </c>
      <c r="M355" s="370" t="s">
        <v>2650</v>
      </c>
    </row>
    <row r="356" spans="1:13" x14ac:dyDescent="0.2">
      <c r="A356" s="288"/>
      <c r="B356" s="364" t="s">
        <v>1908</v>
      </c>
      <c r="C356" s="365" t="s">
        <v>1938</v>
      </c>
      <c r="D356" s="366" t="s">
        <v>2547</v>
      </c>
      <c r="E356" s="367">
        <v>5246</v>
      </c>
      <c r="F356" s="368">
        <v>0</v>
      </c>
      <c r="G356" s="368">
        <v>0</v>
      </c>
      <c r="H356" s="369" t="s">
        <v>1805</v>
      </c>
      <c r="I356" s="408">
        <v>0</v>
      </c>
      <c r="J356" s="369"/>
      <c r="K356" s="369">
        <v>7.0425276848100002E-3</v>
      </c>
      <c r="L356" s="370" t="s">
        <v>1806</v>
      </c>
      <c r="M356" s="370" t="s">
        <v>2649</v>
      </c>
    </row>
    <row r="357" spans="1:13" x14ac:dyDescent="0.2">
      <c r="A357" s="288"/>
      <c r="B357" s="364" t="s">
        <v>1908</v>
      </c>
      <c r="C357" s="365" t="s">
        <v>1938</v>
      </c>
      <c r="D357" s="366" t="s">
        <v>2547</v>
      </c>
      <c r="E357" s="367">
        <v>3636</v>
      </c>
      <c r="F357" s="368">
        <v>309.57590759075902</v>
      </c>
      <c r="G357" s="368">
        <v>1125618</v>
      </c>
      <c r="H357" s="369" t="s">
        <v>1805</v>
      </c>
      <c r="I357" s="408">
        <v>1.5110933906830799</v>
      </c>
      <c r="J357" s="369">
        <v>4.8811724479600003E-3</v>
      </c>
      <c r="K357" s="369"/>
      <c r="L357" s="370" t="s">
        <v>1806</v>
      </c>
      <c r="M357" s="370" t="s">
        <v>2649</v>
      </c>
    </row>
    <row r="358" spans="1:13" x14ac:dyDescent="0.2">
      <c r="A358" s="288"/>
      <c r="B358" s="364" t="s">
        <v>1908</v>
      </c>
      <c r="C358" s="365" t="s">
        <v>1864</v>
      </c>
      <c r="D358" s="366" t="s">
        <v>2547</v>
      </c>
      <c r="E358" s="367">
        <v>975</v>
      </c>
      <c r="F358" s="368">
        <v>0</v>
      </c>
      <c r="G358" s="368">
        <v>0</v>
      </c>
      <c r="H358" s="369" t="s">
        <v>1805</v>
      </c>
      <c r="I358" s="408">
        <v>0</v>
      </c>
      <c r="J358" s="369"/>
      <c r="K358" s="369">
        <v>1.3088952521300001E-3</v>
      </c>
      <c r="L358" s="370" t="s">
        <v>1806</v>
      </c>
      <c r="M358" s="370" t="s">
        <v>2686</v>
      </c>
    </row>
    <row r="359" spans="1:13" x14ac:dyDescent="0.2">
      <c r="A359" s="288"/>
      <c r="B359" s="364" t="s">
        <v>1908</v>
      </c>
      <c r="C359" s="365" t="s">
        <v>1864</v>
      </c>
      <c r="D359" s="366" t="s">
        <v>2547</v>
      </c>
      <c r="E359" s="367">
        <v>2</v>
      </c>
      <c r="F359" s="368">
        <v>70</v>
      </c>
      <c r="G359" s="368">
        <v>140</v>
      </c>
      <c r="H359" s="369" t="s">
        <v>1805</v>
      </c>
      <c r="I359" s="408">
        <v>1.8794393363999999E-4</v>
      </c>
      <c r="J359" s="369">
        <v>2.68491334E-6</v>
      </c>
      <c r="K359" s="369"/>
      <c r="L359" s="370" t="s">
        <v>1806</v>
      </c>
      <c r="M359" s="370" t="s">
        <v>2649</v>
      </c>
    </row>
    <row r="360" spans="1:13" x14ac:dyDescent="0.2">
      <c r="A360" s="288"/>
      <c r="B360" s="364" t="s">
        <v>1908</v>
      </c>
      <c r="C360" s="365" t="s">
        <v>1864</v>
      </c>
      <c r="D360" s="366" t="s">
        <v>2547</v>
      </c>
      <c r="E360" s="367">
        <v>1</v>
      </c>
      <c r="F360" s="368">
        <v>707</v>
      </c>
      <c r="G360" s="368">
        <v>707</v>
      </c>
      <c r="H360" s="369" t="s">
        <v>1805</v>
      </c>
      <c r="I360" s="408">
        <v>9.4911686488000004E-4</v>
      </c>
      <c r="J360" s="369">
        <v>1.34245667E-6</v>
      </c>
      <c r="K360" s="369"/>
      <c r="L360" s="370" t="s">
        <v>1806</v>
      </c>
      <c r="M360" s="370" t="s">
        <v>2650</v>
      </c>
    </row>
    <row r="361" spans="1:13" x14ac:dyDescent="0.2">
      <c r="A361" s="288"/>
      <c r="B361" s="364" t="s">
        <v>1908</v>
      </c>
      <c r="C361" s="365" t="s">
        <v>1864</v>
      </c>
      <c r="D361" s="366" t="s">
        <v>2547</v>
      </c>
      <c r="E361" s="367">
        <v>7</v>
      </c>
      <c r="F361" s="368">
        <v>185</v>
      </c>
      <c r="G361" s="368">
        <v>1295</v>
      </c>
      <c r="H361" s="369" t="s">
        <v>1805</v>
      </c>
      <c r="I361" s="408">
        <v>1.7384813861699999E-3</v>
      </c>
      <c r="J361" s="369">
        <v>9.3971966799999994E-6</v>
      </c>
      <c r="K361" s="369"/>
      <c r="L361" s="370" t="s">
        <v>1806</v>
      </c>
      <c r="M361" s="370" t="s">
        <v>2649</v>
      </c>
    </row>
    <row r="362" spans="1:13" x14ac:dyDescent="0.2">
      <c r="A362" s="288"/>
      <c r="B362" s="364" t="s">
        <v>1908</v>
      </c>
      <c r="C362" s="365" t="s">
        <v>1864</v>
      </c>
      <c r="D362" s="366" t="s">
        <v>2547</v>
      </c>
      <c r="E362" s="367">
        <v>15</v>
      </c>
      <c r="F362" s="368">
        <v>178</v>
      </c>
      <c r="G362" s="368">
        <v>2670</v>
      </c>
      <c r="H362" s="369" t="s">
        <v>1805</v>
      </c>
      <c r="I362" s="408">
        <v>3.5843593058400001E-3</v>
      </c>
      <c r="J362" s="369">
        <v>2.013685003E-5</v>
      </c>
      <c r="K362" s="369"/>
      <c r="L362" s="370" t="s">
        <v>1806</v>
      </c>
      <c r="M362" s="370" t="s">
        <v>2649</v>
      </c>
    </row>
    <row r="363" spans="1:13" x14ac:dyDescent="0.2">
      <c r="A363" s="288"/>
      <c r="B363" s="364" t="s">
        <v>1908</v>
      </c>
      <c r="C363" s="365" t="s">
        <v>1864</v>
      </c>
      <c r="D363" s="366" t="s">
        <v>2547</v>
      </c>
      <c r="E363" s="367">
        <v>29</v>
      </c>
      <c r="F363" s="368">
        <v>135</v>
      </c>
      <c r="G363" s="368">
        <v>3915</v>
      </c>
      <c r="H363" s="369" t="s">
        <v>1805</v>
      </c>
      <c r="I363" s="408">
        <v>5.2557178585699998E-3</v>
      </c>
      <c r="J363" s="369">
        <v>3.8931243400000002E-5</v>
      </c>
      <c r="K363" s="369"/>
      <c r="L363" s="370" t="s">
        <v>1806</v>
      </c>
      <c r="M363" s="370" t="s">
        <v>2649</v>
      </c>
    </row>
    <row r="364" spans="1:13" x14ac:dyDescent="0.2">
      <c r="A364" s="288"/>
      <c r="B364" s="364" t="s">
        <v>1908</v>
      </c>
      <c r="C364" s="365" t="s">
        <v>1864</v>
      </c>
      <c r="D364" s="366" t="s">
        <v>2547</v>
      </c>
      <c r="E364" s="367">
        <v>12</v>
      </c>
      <c r="F364" s="368">
        <v>487</v>
      </c>
      <c r="G364" s="368">
        <v>5844</v>
      </c>
      <c r="H364" s="369" t="s">
        <v>1805</v>
      </c>
      <c r="I364" s="408">
        <v>7.8453167727900001E-3</v>
      </c>
      <c r="J364" s="369">
        <v>1.610948003E-5</v>
      </c>
      <c r="K364" s="369"/>
      <c r="L364" s="370" t="s">
        <v>1806</v>
      </c>
      <c r="M364" s="370" t="s">
        <v>2650</v>
      </c>
    </row>
    <row r="365" spans="1:13" x14ac:dyDescent="0.2">
      <c r="A365" s="288"/>
      <c r="B365" s="364" t="s">
        <v>1908</v>
      </c>
      <c r="C365" s="365" t="s">
        <v>1864</v>
      </c>
      <c r="D365" s="366" t="s">
        <v>2547</v>
      </c>
      <c r="E365" s="367">
        <v>975</v>
      </c>
      <c r="F365" s="368">
        <v>248.227692307692</v>
      </c>
      <c r="G365" s="368">
        <v>242022</v>
      </c>
      <c r="H365" s="369" t="s">
        <v>1805</v>
      </c>
      <c r="I365" s="408">
        <v>0.32490404790958999</v>
      </c>
      <c r="J365" s="369">
        <v>1.3088952521300001E-3</v>
      </c>
      <c r="K365" s="369"/>
      <c r="L365" s="370" t="s">
        <v>1806</v>
      </c>
      <c r="M365" s="370" t="s">
        <v>2652</v>
      </c>
    </row>
    <row r="366" spans="1:13" x14ac:dyDescent="0.2">
      <c r="A366" s="288"/>
      <c r="B366" s="364" t="s">
        <v>1908</v>
      </c>
      <c r="C366" s="365" t="s">
        <v>1939</v>
      </c>
      <c r="D366" s="366" t="s">
        <v>2547</v>
      </c>
      <c r="E366" s="367">
        <v>14</v>
      </c>
      <c r="F366" s="368">
        <v>492</v>
      </c>
      <c r="G366" s="368">
        <v>6888</v>
      </c>
      <c r="H366" s="369" t="s">
        <v>1805</v>
      </c>
      <c r="I366" s="408">
        <v>9.2468415350699992E-3</v>
      </c>
      <c r="J366" s="369">
        <v>1.8794393359999999E-5</v>
      </c>
      <c r="K366" s="369"/>
      <c r="L366" s="370" t="s">
        <v>1806</v>
      </c>
      <c r="M366" s="370" t="s">
        <v>2649</v>
      </c>
    </row>
    <row r="367" spans="1:13" x14ac:dyDescent="0.2">
      <c r="A367" s="288"/>
      <c r="B367" s="364" t="s">
        <v>1908</v>
      </c>
      <c r="C367" s="365" t="s">
        <v>1939</v>
      </c>
      <c r="D367" s="366" t="s">
        <v>2547</v>
      </c>
      <c r="E367" s="367">
        <v>52</v>
      </c>
      <c r="F367" s="368">
        <v>526</v>
      </c>
      <c r="G367" s="368">
        <v>27352</v>
      </c>
      <c r="H367" s="369" t="s">
        <v>1805</v>
      </c>
      <c r="I367" s="408">
        <v>3.6718874806520002E-2</v>
      </c>
      <c r="J367" s="369">
        <v>6.9807746779999998E-5</v>
      </c>
      <c r="K367" s="369"/>
      <c r="L367" s="370" t="s">
        <v>1806</v>
      </c>
      <c r="M367" s="370" t="s">
        <v>2650</v>
      </c>
    </row>
    <row r="368" spans="1:13" x14ac:dyDescent="0.2">
      <c r="A368" s="288"/>
      <c r="B368" s="364" t="s">
        <v>1908</v>
      </c>
      <c r="C368" s="365" t="s">
        <v>1939</v>
      </c>
      <c r="D368" s="366" t="s">
        <v>2547</v>
      </c>
      <c r="E368" s="367">
        <v>59</v>
      </c>
      <c r="F368" s="368">
        <v>817</v>
      </c>
      <c r="G368" s="368">
        <v>48203</v>
      </c>
      <c r="H368" s="369" t="s">
        <v>1805</v>
      </c>
      <c r="I368" s="408">
        <v>6.471043880881E-2</v>
      </c>
      <c r="J368" s="369">
        <v>7.9204943459999994E-5</v>
      </c>
      <c r="K368" s="369"/>
      <c r="L368" s="370" t="s">
        <v>1806</v>
      </c>
      <c r="M368" s="370" t="s">
        <v>2649</v>
      </c>
    </row>
    <row r="369" spans="1:13" x14ac:dyDescent="0.2">
      <c r="A369" s="288"/>
      <c r="B369" s="364" t="s">
        <v>1908</v>
      </c>
      <c r="C369" s="365" t="s">
        <v>1940</v>
      </c>
      <c r="D369" s="366" t="s">
        <v>2547</v>
      </c>
      <c r="E369" s="367">
        <v>1</v>
      </c>
      <c r="F369" s="368">
        <v>191</v>
      </c>
      <c r="G369" s="368">
        <v>191</v>
      </c>
      <c r="H369" s="369" t="s">
        <v>1805</v>
      </c>
      <c r="I369" s="408">
        <v>2.5640922375E-4</v>
      </c>
      <c r="J369" s="369">
        <v>1.34245667E-6</v>
      </c>
      <c r="K369" s="369"/>
      <c r="L369" s="370" t="s">
        <v>1806</v>
      </c>
      <c r="M369" s="370" t="s">
        <v>2649</v>
      </c>
    </row>
    <row r="370" spans="1:13" x14ac:dyDescent="0.2">
      <c r="A370" s="288"/>
      <c r="B370" s="364" t="s">
        <v>1908</v>
      </c>
      <c r="C370" s="365" t="s">
        <v>1940</v>
      </c>
      <c r="D370" s="366" t="s">
        <v>2547</v>
      </c>
      <c r="E370" s="367">
        <v>1</v>
      </c>
      <c r="F370" s="368">
        <v>304</v>
      </c>
      <c r="G370" s="368">
        <v>304</v>
      </c>
      <c r="H370" s="369" t="s">
        <v>1805</v>
      </c>
      <c r="I370" s="408">
        <v>4.0810682733000001E-4</v>
      </c>
      <c r="J370" s="369">
        <v>1.34245667E-6</v>
      </c>
      <c r="K370" s="369"/>
      <c r="L370" s="370" t="s">
        <v>1806</v>
      </c>
      <c r="M370" s="370" t="s">
        <v>2650</v>
      </c>
    </row>
    <row r="371" spans="1:13" x14ac:dyDescent="0.2">
      <c r="A371" s="288"/>
      <c r="B371" s="364" t="s">
        <v>1908</v>
      </c>
      <c r="C371" s="365" t="s">
        <v>1941</v>
      </c>
      <c r="D371" s="366" t="s">
        <v>2547</v>
      </c>
      <c r="E371" s="367">
        <v>4106</v>
      </c>
      <c r="F371" s="368">
        <v>0</v>
      </c>
      <c r="G371" s="368">
        <v>0</v>
      </c>
      <c r="H371" s="369" t="s">
        <v>1805</v>
      </c>
      <c r="I371" s="408">
        <v>0</v>
      </c>
      <c r="J371" s="369"/>
      <c r="K371" s="369">
        <v>5.5121270823200001E-3</v>
      </c>
      <c r="L371" s="370" t="s">
        <v>1806</v>
      </c>
      <c r="M371" s="370" t="s">
        <v>2649</v>
      </c>
    </row>
    <row r="372" spans="1:13" x14ac:dyDescent="0.2">
      <c r="A372" s="288"/>
      <c r="B372" s="364" t="s">
        <v>1908</v>
      </c>
      <c r="C372" s="365" t="s">
        <v>1942</v>
      </c>
      <c r="D372" s="366" t="s">
        <v>2547</v>
      </c>
      <c r="E372" s="367">
        <v>1</v>
      </c>
      <c r="F372" s="368">
        <v>450</v>
      </c>
      <c r="G372" s="368">
        <v>450</v>
      </c>
      <c r="H372" s="369" t="s">
        <v>1805</v>
      </c>
      <c r="I372" s="408">
        <v>6.0410550097999996E-4</v>
      </c>
      <c r="J372" s="369">
        <v>1.34245667E-6</v>
      </c>
      <c r="K372" s="369"/>
      <c r="L372" s="370" t="s">
        <v>1806</v>
      </c>
      <c r="M372" s="370" t="s">
        <v>2649</v>
      </c>
    </row>
    <row r="373" spans="1:13" x14ac:dyDescent="0.2">
      <c r="A373" s="288"/>
      <c r="B373" s="364" t="s">
        <v>1908</v>
      </c>
      <c r="C373" s="365" t="s">
        <v>1942</v>
      </c>
      <c r="D373" s="366" t="s">
        <v>2547</v>
      </c>
      <c r="E373" s="367">
        <v>1</v>
      </c>
      <c r="F373" s="368">
        <v>929</v>
      </c>
      <c r="G373" s="368">
        <v>929</v>
      </c>
      <c r="H373" s="369" t="s">
        <v>1805</v>
      </c>
      <c r="I373" s="408">
        <v>1.2471422453700001E-3</v>
      </c>
      <c r="J373" s="369">
        <v>1.34245667E-6</v>
      </c>
      <c r="K373" s="369"/>
      <c r="L373" s="370" t="s">
        <v>1806</v>
      </c>
      <c r="M373" s="370" t="s">
        <v>2650</v>
      </c>
    </row>
    <row r="374" spans="1:13" x14ac:dyDescent="0.2">
      <c r="A374" s="288"/>
      <c r="B374" s="364" t="s">
        <v>1908</v>
      </c>
      <c r="C374" s="365" t="s">
        <v>1942</v>
      </c>
      <c r="D374" s="366" t="s">
        <v>2547</v>
      </c>
      <c r="E374" s="367">
        <v>64</v>
      </c>
      <c r="F374" s="368">
        <v>664</v>
      </c>
      <c r="G374" s="368">
        <v>42496</v>
      </c>
      <c r="H374" s="369" t="s">
        <v>1805</v>
      </c>
      <c r="I374" s="408">
        <v>5.7049038599659999E-2</v>
      </c>
      <c r="J374" s="369">
        <v>8.5917226810000005E-5</v>
      </c>
      <c r="K374" s="369"/>
      <c r="L374" s="370" t="s">
        <v>1806</v>
      </c>
      <c r="M374" s="370" t="s">
        <v>2649</v>
      </c>
    </row>
    <row r="375" spans="1:13" x14ac:dyDescent="0.2">
      <c r="A375" s="288"/>
      <c r="B375" s="364" t="s">
        <v>1908</v>
      </c>
      <c r="C375" s="365" t="s">
        <v>1942</v>
      </c>
      <c r="D375" s="366" t="s">
        <v>2547</v>
      </c>
      <c r="E375" s="367">
        <v>188</v>
      </c>
      <c r="F375" s="368">
        <v>543</v>
      </c>
      <c r="G375" s="368">
        <v>102084</v>
      </c>
      <c r="H375" s="369" t="s">
        <v>1805</v>
      </c>
      <c r="I375" s="408">
        <v>0.13704334658337999</v>
      </c>
      <c r="J375" s="369">
        <v>2.5238185374000001E-4</v>
      </c>
      <c r="K375" s="369"/>
      <c r="L375" s="370" t="s">
        <v>1806</v>
      </c>
      <c r="M375" s="370" t="s">
        <v>2650</v>
      </c>
    </row>
    <row r="376" spans="1:13" x14ac:dyDescent="0.2">
      <c r="A376" s="288"/>
      <c r="B376" s="364" t="s">
        <v>1908</v>
      </c>
      <c r="C376" s="365" t="s">
        <v>1942</v>
      </c>
      <c r="D376" s="366" t="s">
        <v>2547</v>
      </c>
      <c r="E376" s="367">
        <v>4562</v>
      </c>
      <c r="F376" s="368">
        <v>234.70758439280999</v>
      </c>
      <c r="G376" s="368">
        <v>1070736</v>
      </c>
      <c r="H376" s="369" t="s">
        <v>1805</v>
      </c>
      <c r="I376" s="408">
        <v>1.43741668378299</v>
      </c>
      <c r="J376" s="369">
        <v>6.1242873233200001E-3</v>
      </c>
      <c r="K376" s="369"/>
      <c r="L376" s="370" t="s">
        <v>1806</v>
      </c>
      <c r="M376" s="370" t="s">
        <v>2649</v>
      </c>
    </row>
    <row r="377" spans="1:13" x14ac:dyDescent="0.2">
      <c r="A377" s="288"/>
      <c r="B377" s="364" t="s">
        <v>1908</v>
      </c>
      <c r="C377" s="365" t="s">
        <v>1943</v>
      </c>
      <c r="D377" s="366" t="s">
        <v>2547</v>
      </c>
      <c r="E377" s="367">
        <v>1</v>
      </c>
      <c r="F377" s="368">
        <v>550</v>
      </c>
      <c r="G377" s="368">
        <v>550</v>
      </c>
      <c r="H377" s="369" t="s">
        <v>1805</v>
      </c>
      <c r="I377" s="408">
        <v>7.3835116786999996E-4</v>
      </c>
      <c r="J377" s="369">
        <v>1.34245667E-6</v>
      </c>
      <c r="K377" s="369"/>
      <c r="L377" s="370" t="s">
        <v>1806</v>
      </c>
      <c r="M377" s="370" t="s">
        <v>2649</v>
      </c>
    </row>
    <row r="378" spans="1:13" x14ac:dyDescent="0.2">
      <c r="A378" s="288"/>
      <c r="B378" s="364" t="s">
        <v>1908</v>
      </c>
      <c r="C378" s="365" t="s">
        <v>1944</v>
      </c>
      <c r="D378" s="366" t="s">
        <v>2547</v>
      </c>
      <c r="E378" s="367">
        <v>107</v>
      </c>
      <c r="F378" s="368">
        <v>0</v>
      </c>
      <c r="G378" s="368">
        <v>0</v>
      </c>
      <c r="H378" s="369" t="s">
        <v>1805</v>
      </c>
      <c r="I378" s="408">
        <v>0</v>
      </c>
      <c r="J378" s="369"/>
      <c r="K378" s="369">
        <v>1.4364286356999999E-4</v>
      </c>
      <c r="L378" s="370" t="s">
        <v>1806</v>
      </c>
      <c r="M378" s="370" t="s">
        <v>2649</v>
      </c>
    </row>
    <row r="379" spans="1:13" x14ac:dyDescent="0.2">
      <c r="A379" s="288"/>
      <c r="B379" s="364" t="s">
        <v>1908</v>
      </c>
      <c r="C379" s="365" t="s">
        <v>1865</v>
      </c>
      <c r="D379" s="366" t="s">
        <v>1783</v>
      </c>
      <c r="E379" s="367">
        <v>36</v>
      </c>
      <c r="F379" s="368">
        <v>569</v>
      </c>
      <c r="G379" s="368">
        <v>20484</v>
      </c>
      <c r="H379" s="369" t="s">
        <v>1805</v>
      </c>
      <c r="I379" s="408">
        <v>2.7498882404819999E-2</v>
      </c>
      <c r="J379" s="369">
        <v>4.8328440079999998E-5</v>
      </c>
      <c r="K379" s="369"/>
      <c r="L379" s="370" t="s">
        <v>1806</v>
      </c>
      <c r="M379" s="370" t="s">
        <v>2650</v>
      </c>
    </row>
    <row r="380" spans="1:13" x14ac:dyDescent="0.2">
      <c r="A380" s="288"/>
      <c r="B380" s="364" t="s">
        <v>1908</v>
      </c>
      <c r="C380" s="365" t="s">
        <v>1865</v>
      </c>
      <c r="D380" s="366" t="s">
        <v>1783</v>
      </c>
      <c r="E380" s="367">
        <v>36</v>
      </c>
      <c r="F380" s="368">
        <v>570.91666666666697</v>
      </c>
      <c r="G380" s="368">
        <v>20553</v>
      </c>
      <c r="H380" s="369" t="s">
        <v>1805</v>
      </c>
      <c r="I380" s="408">
        <v>2.7591511914970002E-2</v>
      </c>
      <c r="J380" s="369">
        <v>4.8328440079999998E-5</v>
      </c>
      <c r="K380" s="369"/>
      <c r="L380" s="370" t="s">
        <v>1806</v>
      </c>
      <c r="M380" s="370" t="s">
        <v>2652</v>
      </c>
    </row>
    <row r="381" spans="1:13" x14ac:dyDescent="0.2">
      <c r="A381" s="288"/>
      <c r="B381" s="364" t="s">
        <v>1908</v>
      </c>
      <c r="C381" s="365" t="s">
        <v>1865</v>
      </c>
      <c r="D381" s="366" t="s">
        <v>1783</v>
      </c>
      <c r="E381" s="367">
        <v>69</v>
      </c>
      <c r="F381" s="368">
        <v>512.65217391304395</v>
      </c>
      <c r="G381" s="368">
        <v>35373</v>
      </c>
      <c r="H381" s="369" t="s">
        <v>1805</v>
      </c>
      <c r="I381" s="408">
        <v>4.74867197474E-2</v>
      </c>
      <c r="J381" s="369">
        <v>9.2629510149999999E-5</v>
      </c>
      <c r="K381" s="369"/>
      <c r="L381" s="370" t="s">
        <v>1806</v>
      </c>
      <c r="M381" s="370" t="s">
        <v>2650</v>
      </c>
    </row>
    <row r="382" spans="1:13" x14ac:dyDescent="0.2">
      <c r="A382" s="288"/>
      <c r="B382" s="364" t="s">
        <v>1908</v>
      </c>
      <c r="C382" s="365" t="s">
        <v>1865</v>
      </c>
      <c r="D382" s="366" t="s">
        <v>1783</v>
      </c>
      <c r="E382" s="367">
        <v>298</v>
      </c>
      <c r="F382" s="368">
        <v>432.71812080536898</v>
      </c>
      <c r="G382" s="368">
        <v>128950</v>
      </c>
      <c r="H382" s="369" t="s">
        <v>1805</v>
      </c>
      <c r="I382" s="408">
        <v>0.17310978744884001</v>
      </c>
      <c r="J382" s="369">
        <v>4.0005208732E-4</v>
      </c>
      <c r="K382" s="369"/>
      <c r="L382" s="370" t="s">
        <v>1806</v>
      </c>
      <c r="M382" s="370" t="s">
        <v>2650</v>
      </c>
    </row>
    <row r="383" spans="1:13" x14ac:dyDescent="0.2">
      <c r="A383" s="288"/>
      <c r="B383" s="364" t="s">
        <v>1908</v>
      </c>
      <c r="C383" s="365" t="s">
        <v>1945</v>
      </c>
      <c r="D383" s="366" t="s">
        <v>1783</v>
      </c>
      <c r="E383" s="367">
        <v>40</v>
      </c>
      <c r="F383" s="368">
        <v>746.32500000000005</v>
      </c>
      <c r="G383" s="368">
        <v>29853</v>
      </c>
      <c r="H383" s="369" t="s">
        <v>1805</v>
      </c>
      <c r="I383" s="408">
        <v>4.0076358935320001E-2</v>
      </c>
      <c r="J383" s="369">
        <v>5.3698266749999998E-5</v>
      </c>
      <c r="K383" s="369"/>
      <c r="L383" s="370" t="s">
        <v>1806</v>
      </c>
      <c r="M383" s="370" t="s">
        <v>2649</v>
      </c>
    </row>
    <row r="384" spans="1:13" x14ac:dyDescent="0.2">
      <c r="A384" s="288"/>
      <c r="B384" s="364" t="s">
        <v>1908</v>
      </c>
      <c r="C384" s="365" t="s">
        <v>1866</v>
      </c>
      <c r="D384" s="366" t="s">
        <v>1783</v>
      </c>
      <c r="E384" s="367">
        <v>1</v>
      </c>
      <c r="F384" s="368">
        <v>154</v>
      </c>
      <c r="G384" s="368">
        <v>154</v>
      </c>
      <c r="H384" s="369" t="s">
        <v>1805</v>
      </c>
      <c r="I384" s="408">
        <v>2.0673832700000001E-4</v>
      </c>
      <c r="J384" s="369">
        <v>1.34245667E-6</v>
      </c>
      <c r="K384" s="369"/>
      <c r="L384" s="370" t="s">
        <v>1806</v>
      </c>
      <c r="M384" s="370" t="s">
        <v>2649</v>
      </c>
    </row>
    <row r="385" spans="1:13" x14ac:dyDescent="0.2">
      <c r="A385" s="288"/>
      <c r="B385" s="364" t="s">
        <v>1908</v>
      </c>
      <c r="C385" s="365" t="s">
        <v>1866</v>
      </c>
      <c r="D385" s="366" t="s">
        <v>1783</v>
      </c>
      <c r="E385" s="367">
        <v>37</v>
      </c>
      <c r="F385" s="368">
        <v>491</v>
      </c>
      <c r="G385" s="368">
        <v>18167</v>
      </c>
      <c r="H385" s="369" t="s">
        <v>1805</v>
      </c>
      <c r="I385" s="408">
        <v>2.438841030309E-2</v>
      </c>
      <c r="J385" s="369">
        <v>4.9670896749999998E-5</v>
      </c>
      <c r="K385" s="369"/>
      <c r="L385" s="370" t="s">
        <v>1806</v>
      </c>
      <c r="M385" s="370" t="s">
        <v>2649</v>
      </c>
    </row>
    <row r="386" spans="1:13" x14ac:dyDescent="0.2">
      <c r="A386" s="288"/>
      <c r="B386" s="364" t="s">
        <v>1908</v>
      </c>
      <c r="C386" s="365" t="s">
        <v>1866</v>
      </c>
      <c r="D386" s="366" t="s">
        <v>1783</v>
      </c>
      <c r="E386" s="367">
        <v>47</v>
      </c>
      <c r="F386" s="368">
        <v>699</v>
      </c>
      <c r="G386" s="368">
        <v>32853</v>
      </c>
      <c r="H386" s="369" t="s">
        <v>1805</v>
      </c>
      <c r="I386" s="408">
        <v>4.4103728941889998E-2</v>
      </c>
      <c r="J386" s="369">
        <v>6.3095463440000004E-5</v>
      </c>
      <c r="K386" s="369"/>
      <c r="L386" s="370" t="s">
        <v>1806</v>
      </c>
      <c r="M386" s="370" t="s">
        <v>2649</v>
      </c>
    </row>
    <row r="387" spans="1:13" x14ac:dyDescent="0.2">
      <c r="A387" s="288"/>
      <c r="B387" s="364" t="s">
        <v>1908</v>
      </c>
      <c r="C387" s="365" t="s">
        <v>1946</v>
      </c>
      <c r="D387" s="366" t="s">
        <v>1783</v>
      </c>
      <c r="E387" s="367">
        <v>6</v>
      </c>
      <c r="F387" s="368">
        <v>232</v>
      </c>
      <c r="G387" s="368">
        <v>1392</v>
      </c>
      <c r="H387" s="369" t="s">
        <v>1805</v>
      </c>
      <c r="I387" s="408">
        <v>1.8686996830499999E-3</v>
      </c>
      <c r="J387" s="369">
        <v>8.0547400100000002E-6</v>
      </c>
      <c r="K387" s="369"/>
      <c r="L387" s="370" t="s">
        <v>1806</v>
      </c>
      <c r="M387" s="370" t="s">
        <v>2649</v>
      </c>
    </row>
    <row r="388" spans="1:13" x14ac:dyDescent="0.2">
      <c r="A388" s="288"/>
      <c r="B388" s="364" t="s">
        <v>1908</v>
      </c>
      <c r="C388" s="365" t="s">
        <v>1946</v>
      </c>
      <c r="D388" s="366" t="s">
        <v>1783</v>
      </c>
      <c r="E388" s="367">
        <v>1898</v>
      </c>
      <c r="F388" s="368">
        <v>573.324025289779</v>
      </c>
      <c r="G388" s="368">
        <v>1088169</v>
      </c>
      <c r="H388" s="369" t="s">
        <v>1805</v>
      </c>
      <c r="I388" s="408">
        <v>1.4608197308911399</v>
      </c>
      <c r="J388" s="369">
        <v>2.5479827574899998E-3</v>
      </c>
      <c r="K388" s="369"/>
      <c r="L388" s="370" t="s">
        <v>1806</v>
      </c>
      <c r="M388" s="370" t="s">
        <v>2650</v>
      </c>
    </row>
    <row r="389" spans="1:13" x14ac:dyDescent="0.2">
      <c r="A389" s="288"/>
      <c r="B389" s="364" t="s">
        <v>1908</v>
      </c>
      <c r="C389" s="365" t="s">
        <v>1947</v>
      </c>
      <c r="D389" s="366" t="s">
        <v>2547</v>
      </c>
      <c r="E389" s="367">
        <v>1147</v>
      </c>
      <c r="F389" s="368">
        <v>347.89102005231001</v>
      </c>
      <c r="G389" s="368">
        <v>399031</v>
      </c>
      <c r="H389" s="369" t="s">
        <v>1805</v>
      </c>
      <c r="I389" s="408">
        <v>0.53568182702983003</v>
      </c>
      <c r="J389" s="369">
        <v>1.53979779918E-3</v>
      </c>
      <c r="K389" s="369"/>
      <c r="L389" s="370" t="s">
        <v>1806</v>
      </c>
      <c r="M389" s="370" t="s">
        <v>2650</v>
      </c>
    </row>
    <row r="390" spans="1:13" x14ac:dyDescent="0.2">
      <c r="A390" s="288"/>
      <c r="B390" s="364" t="s">
        <v>1908</v>
      </c>
      <c r="C390" s="365" t="s">
        <v>1948</v>
      </c>
      <c r="D390" s="366" t="s">
        <v>2547</v>
      </c>
      <c r="E390" s="367">
        <v>1796</v>
      </c>
      <c r="F390" s="368">
        <v>1</v>
      </c>
      <c r="G390" s="368">
        <v>1796</v>
      </c>
      <c r="H390" s="369" t="s">
        <v>1805</v>
      </c>
      <c r="I390" s="408">
        <v>2.41105217726E-3</v>
      </c>
      <c r="J390" s="369">
        <v>2.41105217726E-3</v>
      </c>
      <c r="K390" s="369"/>
      <c r="L390" s="370" t="s">
        <v>1806</v>
      </c>
      <c r="M390" s="370" t="s">
        <v>2650</v>
      </c>
    </row>
    <row r="391" spans="1:13" x14ac:dyDescent="0.2">
      <c r="A391" s="288"/>
      <c r="B391" s="364" t="s">
        <v>1908</v>
      </c>
      <c r="C391" s="365" t="s">
        <v>1948</v>
      </c>
      <c r="D391" s="366" t="s">
        <v>2547</v>
      </c>
      <c r="E391" s="367">
        <v>18</v>
      </c>
      <c r="F391" s="368">
        <v>317</v>
      </c>
      <c r="G391" s="368">
        <v>5706</v>
      </c>
      <c r="H391" s="369" t="s">
        <v>1805</v>
      </c>
      <c r="I391" s="408">
        <v>7.6600577524899996E-3</v>
      </c>
      <c r="J391" s="369">
        <v>2.4164220039999999E-5</v>
      </c>
      <c r="K391" s="369"/>
      <c r="L391" s="370" t="s">
        <v>1806</v>
      </c>
      <c r="M391" s="370" t="s">
        <v>2650</v>
      </c>
    </row>
    <row r="392" spans="1:13" x14ac:dyDescent="0.2">
      <c r="A392" s="288"/>
      <c r="B392" s="364" t="s">
        <v>1908</v>
      </c>
      <c r="C392" s="365" t="s">
        <v>1949</v>
      </c>
      <c r="D392" s="366" t="s">
        <v>2547</v>
      </c>
      <c r="E392" s="367">
        <v>1</v>
      </c>
      <c r="F392" s="368">
        <v>454</v>
      </c>
      <c r="G392" s="368">
        <v>454</v>
      </c>
      <c r="H392" s="369" t="s">
        <v>1805</v>
      </c>
      <c r="I392" s="408">
        <v>6.0947532765999999E-4</v>
      </c>
      <c r="J392" s="369">
        <v>1.34245667E-6</v>
      </c>
      <c r="K392" s="369"/>
      <c r="L392" s="370" t="s">
        <v>1806</v>
      </c>
      <c r="M392" s="370" t="s">
        <v>2649</v>
      </c>
    </row>
    <row r="393" spans="1:13" x14ac:dyDescent="0.2">
      <c r="A393" s="288"/>
      <c r="B393" s="364" t="s">
        <v>1908</v>
      </c>
      <c r="C393" s="365" t="s">
        <v>1950</v>
      </c>
      <c r="D393" s="366" t="s">
        <v>2547</v>
      </c>
      <c r="E393" s="367">
        <v>119</v>
      </c>
      <c r="F393" s="368">
        <v>136.17647058823499</v>
      </c>
      <c r="G393" s="368">
        <v>16205</v>
      </c>
      <c r="H393" s="369" t="s">
        <v>1805</v>
      </c>
      <c r="I393" s="408">
        <v>2.1754510318789999E-2</v>
      </c>
      <c r="J393" s="369">
        <v>1.5975234359E-4</v>
      </c>
      <c r="K393" s="369"/>
      <c r="L393" s="370" t="s">
        <v>1806</v>
      </c>
      <c r="M393" s="370" t="s">
        <v>2650</v>
      </c>
    </row>
    <row r="394" spans="1:13" x14ac:dyDescent="0.2">
      <c r="A394" s="288"/>
      <c r="B394" s="364" t="s">
        <v>1908</v>
      </c>
      <c r="C394" s="365" t="s">
        <v>1867</v>
      </c>
      <c r="D394" s="366" t="s">
        <v>1783</v>
      </c>
      <c r="E394" s="367">
        <v>74</v>
      </c>
      <c r="F394" s="368">
        <v>603</v>
      </c>
      <c r="G394" s="368">
        <v>44622</v>
      </c>
      <c r="H394" s="369" t="s">
        <v>1805</v>
      </c>
      <c r="I394" s="408">
        <v>5.9903101477639997E-2</v>
      </c>
      <c r="J394" s="369">
        <v>9.9341793499999997E-5</v>
      </c>
      <c r="K394" s="369"/>
      <c r="L394" s="370" t="s">
        <v>1806</v>
      </c>
      <c r="M394" s="370" t="s">
        <v>2649</v>
      </c>
    </row>
    <row r="395" spans="1:13" x14ac:dyDescent="0.2">
      <c r="A395" s="288"/>
      <c r="B395" s="364" t="s">
        <v>1908</v>
      </c>
      <c r="C395" s="365" t="s">
        <v>1867</v>
      </c>
      <c r="D395" s="366" t="s">
        <v>1783</v>
      </c>
      <c r="E395" s="367">
        <v>476</v>
      </c>
      <c r="F395" s="368">
        <v>296.084033613445</v>
      </c>
      <c r="G395" s="368">
        <v>140936</v>
      </c>
      <c r="H395" s="369" t="s">
        <v>1805</v>
      </c>
      <c r="I395" s="408">
        <v>0.18920047308172999</v>
      </c>
      <c r="J395" s="369">
        <v>6.3900937437000001E-4</v>
      </c>
      <c r="K395" s="369"/>
      <c r="L395" s="370" t="s">
        <v>1806</v>
      </c>
      <c r="M395" s="370" t="s">
        <v>2652</v>
      </c>
    </row>
    <row r="396" spans="1:13" x14ac:dyDescent="0.2">
      <c r="A396" s="288"/>
      <c r="B396" s="364" t="s">
        <v>1908</v>
      </c>
      <c r="C396" s="365" t="s">
        <v>1951</v>
      </c>
      <c r="D396" s="366" t="s">
        <v>2547</v>
      </c>
      <c r="E396" s="367">
        <v>5</v>
      </c>
      <c r="F396" s="368">
        <v>302</v>
      </c>
      <c r="G396" s="368">
        <v>1510</v>
      </c>
      <c r="H396" s="369" t="s">
        <v>1805</v>
      </c>
      <c r="I396" s="408">
        <v>2.02710956997E-3</v>
      </c>
      <c r="J396" s="369">
        <v>6.7122833400000002E-6</v>
      </c>
      <c r="K396" s="369"/>
      <c r="L396" s="370" t="s">
        <v>1806</v>
      </c>
      <c r="M396" s="370" t="s">
        <v>2649</v>
      </c>
    </row>
    <row r="397" spans="1:13" x14ac:dyDescent="0.2">
      <c r="A397" s="288"/>
      <c r="B397" s="364" t="s">
        <v>1908</v>
      </c>
      <c r="C397" s="365" t="s">
        <v>1872</v>
      </c>
      <c r="D397" s="366" t="s">
        <v>1779</v>
      </c>
      <c r="E397" s="367">
        <v>1</v>
      </c>
      <c r="F397" s="368">
        <v>127</v>
      </c>
      <c r="G397" s="368">
        <v>127</v>
      </c>
      <c r="H397" s="369" t="s">
        <v>1805</v>
      </c>
      <c r="I397" s="408">
        <v>1.7049199694E-4</v>
      </c>
      <c r="J397" s="369">
        <v>1.34245667E-6</v>
      </c>
      <c r="K397" s="369"/>
      <c r="L397" s="370" t="s">
        <v>1806</v>
      </c>
      <c r="M397" s="370" t="s">
        <v>2686</v>
      </c>
    </row>
    <row r="398" spans="1:13" x14ac:dyDescent="0.2">
      <c r="A398" s="288"/>
      <c r="B398" s="364" t="s">
        <v>1908</v>
      </c>
      <c r="C398" s="365" t="s">
        <v>1872</v>
      </c>
      <c r="D398" s="366" t="s">
        <v>1779</v>
      </c>
      <c r="E398" s="367">
        <v>2664</v>
      </c>
      <c r="F398" s="368">
        <v>179.24474474474499</v>
      </c>
      <c r="G398" s="368">
        <v>477508</v>
      </c>
      <c r="H398" s="369" t="s">
        <v>1805</v>
      </c>
      <c r="I398" s="408">
        <v>0.64103379903155</v>
      </c>
      <c r="J398" s="369">
        <v>3.5763045658299998E-3</v>
      </c>
      <c r="K398" s="369"/>
      <c r="L398" s="370" t="s">
        <v>1806</v>
      </c>
      <c r="M398" s="370" t="s">
        <v>2652</v>
      </c>
    </row>
    <row r="399" spans="1:13" x14ac:dyDescent="0.2">
      <c r="A399" s="288"/>
      <c r="B399" s="364" t="s">
        <v>1908</v>
      </c>
      <c r="C399" s="365" t="s">
        <v>1873</v>
      </c>
      <c r="D399" s="366" t="s">
        <v>1779</v>
      </c>
      <c r="E399" s="367">
        <v>214</v>
      </c>
      <c r="F399" s="368">
        <v>558</v>
      </c>
      <c r="G399" s="368">
        <v>119412</v>
      </c>
      <c r="H399" s="369" t="s">
        <v>1805</v>
      </c>
      <c r="I399" s="408">
        <v>0.16030543574129999</v>
      </c>
      <c r="J399" s="369">
        <v>2.8728572713000001E-4</v>
      </c>
      <c r="K399" s="369"/>
      <c r="L399" s="370" t="s">
        <v>1806</v>
      </c>
      <c r="M399" s="370" t="s">
        <v>2649</v>
      </c>
    </row>
    <row r="400" spans="1:13" x14ac:dyDescent="0.2">
      <c r="A400" s="288"/>
      <c r="B400" s="364" t="s">
        <v>1908</v>
      </c>
      <c r="C400" s="365" t="s">
        <v>1875</v>
      </c>
      <c r="D400" s="366" t="s">
        <v>1779</v>
      </c>
      <c r="E400" s="367">
        <v>1</v>
      </c>
      <c r="F400" s="368">
        <v>70</v>
      </c>
      <c r="G400" s="368">
        <v>70</v>
      </c>
      <c r="H400" s="369" t="s">
        <v>1805</v>
      </c>
      <c r="I400" s="408">
        <v>9.3971966819999994E-5</v>
      </c>
      <c r="J400" s="369">
        <v>1.34245667E-6</v>
      </c>
      <c r="K400" s="369"/>
      <c r="L400" s="370" t="s">
        <v>1806</v>
      </c>
      <c r="M400" s="370" t="s">
        <v>2649</v>
      </c>
    </row>
    <row r="401" spans="1:13" x14ac:dyDescent="0.2">
      <c r="A401" s="288"/>
      <c r="B401" s="364" t="s">
        <v>1908</v>
      </c>
      <c r="C401" s="365" t="s">
        <v>1952</v>
      </c>
      <c r="D401" s="366" t="s">
        <v>1783</v>
      </c>
      <c r="E401" s="367">
        <v>12</v>
      </c>
      <c r="F401" s="368">
        <v>173</v>
      </c>
      <c r="G401" s="368">
        <v>2076</v>
      </c>
      <c r="H401" s="369" t="s">
        <v>1805</v>
      </c>
      <c r="I401" s="408">
        <v>2.7869400445400001E-3</v>
      </c>
      <c r="J401" s="369">
        <v>1.610948003E-5</v>
      </c>
      <c r="K401" s="369"/>
      <c r="L401" s="370" t="s">
        <v>1806</v>
      </c>
      <c r="M401" s="370" t="s">
        <v>2654</v>
      </c>
    </row>
    <row r="402" spans="1:13" x14ac:dyDescent="0.2">
      <c r="A402" s="288"/>
      <c r="B402" s="364" t="s">
        <v>1908</v>
      </c>
      <c r="C402" s="365" t="s">
        <v>1953</v>
      </c>
      <c r="D402" s="366" t="s">
        <v>1783</v>
      </c>
      <c r="E402" s="367">
        <v>2410</v>
      </c>
      <c r="F402" s="368">
        <v>0</v>
      </c>
      <c r="G402" s="368">
        <v>0</v>
      </c>
      <c r="H402" s="369" t="s">
        <v>1805</v>
      </c>
      <c r="I402" s="408">
        <v>0</v>
      </c>
      <c r="J402" s="369"/>
      <c r="K402" s="369">
        <v>3.23532057194E-3</v>
      </c>
      <c r="L402" s="370" t="s">
        <v>1806</v>
      </c>
      <c r="M402" s="370" t="s">
        <v>2686</v>
      </c>
    </row>
    <row r="403" spans="1:13" x14ac:dyDescent="0.2">
      <c r="A403" s="288"/>
      <c r="B403" s="364" t="s">
        <v>1908</v>
      </c>
      <c r="C403" s="365" t="s">
        <v>1954</v>
      </c>
      <c r="D403" s="366" t="s">
        <v>1779</v>
      </c>
      <c r="E403" s="367">
        <v>561</v>
      </c>
      <c r="F403" s="368">
        <v>104</v>
      </c>
      <c r="G403" s="368">
        <v>58344</v>
      </c>
      <c r="H403" s="369" t="s">
        <v>1805</v>
      </c>
      <c r="I403" s="408">
        <v>7.8324291887669997E-2</v>
      </c>
      <c r="J403" s="369">
        <v>7.5311819123000004E-4</v>
      </c>
      <c r="K403" s="369"/>
      <c r="L403" s="370" t="s">
        <v>1806</v>
      </c>
      <c r="M403" s="370" t="s">
        <v>2649</v>
      </c>
    </row>
    <row r="404" spans="1:13" x14ac:dyDescent="0.2">
      <c r="A404" s="288"/>
      <c r="B404" s="364" t="s">
        <v>1908</v>
      </c>
      <c r="C404" s="365" t="s">
        <v>1879</v>
      </c>
      <c r="D404" s="366" t="s">
        <v>1779</v>
      </c>
      <c r="E404" s="367">
        <v>471</v>
      </c>
      <c r="F404" s="368">
        <v>0</v>
      </c>
      <c r="G404" s="368">
        <v>0</v>
      </c>
      <c r="H404" s="369" t="s">
        <v>1805</v>
      </c>
      <c r="I404" s="408">
        <v>0</v>
      </c>
      <c r="J404" s="369"/>
      <c r="K404" s="369">
        <v>6.3229709103000003E-4</v>
      </c>
      <c r="L404" s="370" t="s">
        <v>1806</v>
      </c>
      <c r="M404" s="370" t="s">
        <v>2686</v>
      </c>
    </row>
    <row r="405" spans="1:13" x14ac:dyDescent="0.2">
      <c r="A405" s="288"/>
      <c r="B405" s="364" t="s">
        <v>1908</v>
      </c>
      <c r="C405" s="365" t="s">
        <v>1879</v>
      </c>
      <c r="D405" s="366" t="s">
        <v>1779</v>
      </c>
      <c r="E405" s="367">
        <v>26</v>
      </c>
      <c r="F405" s="368">
        <v>81</v>
      </c>
      <c r="G405" s="368">
        <v>2106</v>
      </c>
      <c r="H405" s="369" t="s">
        <v>1805</v>
      </c>
      <c r="I405" s="408">
        <v>2.8272137446099998E-3</v>
      </c>
      <c r="J405" s="369">
        <v>3.4903873389999999E-5</v>
      </c>
      <c r="K405" s="369"/>
      <c r="L405" s="370" t="s">
        <v>1806</v>
      </c>
      <c r="M405" s="370" t="s">
        <v>2652</v>
      </c>
    </row>
    <row r="406" spans="1:13" x14ac:dyDescent="0.2">
      <c r="A406" s="288"/>
      <c r="B406" s="364" t="s">
        <v>1908</v>
      </c>
      <c r="C406" s="365" t="s">
        <v>1955</v>
      </c>
      <c r="D406" s="366" t="s">
        <v>1783</v>
      </c>
      <c r="E406" s="367">
        <v>1</v>
      </c>
      <c r="F406" s="368">
        <v>214</v>
      </c>
      <c r="G406" s="368">
        <v>214</v>
      </c>
      <c r="H406" s="369" t="s">
        <v>1805</v>
      </c>
      <c r="I406" s="408">
        <v>2.8728572713000001E-4</v>
      </c>
      <c r="J406" s="369">
        <v>1.34245667E-6</v>
      </c>
      <c r="K406" s="369"/>
      <c r="L406" s="370" t="s">
        <v>1806</v>
      </c>
      <c r="M406" s="370" t="s">
        <v>2650</v>
      </c>
    </row>
    <row r="407" spans="1:13" x14ac:dyDescent="0.2">
      <c r="A407" s="288"/>
      <c r="B407" s="364" t="s">
        <v>1908</v>
      </c>
      <c r="C407" s="365" t="s">
        <v>1956</v>
      </c>
      <c r="D407" s="366" t="s">
        <v>1783</v>
      </c>
      <c r="E407" s="367">
        <v>993</v>
      </c>
      <c r="F407" s="368">
        <v>501</v>
      </c>
      <c r="G407" s="368">
        <v>497493</v>
      </c>
      <c r="H407" s="369" t="s">
        <v>1805</v>
      </c>
      <c r="I407" s="408">
        <v>0.66786279555862005</v>
      </c>
      <c r="J407" s="369">
        <v>1.3330594721700001E-3</v>
      </c>
      <c r="K407" s="369"/>
      <c r="L407" s="370" t="s">
        <v>1806</v>
      </c>
      <c r="M407" s="370" t="s">
        <v>2650</v>
      </c>
    </row>
    <row r="408" spans="1:13" x14ac:dyDescent="0.2">
      <c r="A408" s="288"/>
      <c r="B408" s="364" t="s">
        <v>1908</v>
      </c>
      <c r="C408" s="365" t="s">
        <v>1957</v>
      </c>
      <c r="D408" s="366" t="s">
        <v>1783</v>
      </c>
      <c r="E408" s="367">
        <v>1</v>
      </c>
      <c r="F408" s="368">
        <v>217</v>
      </c>
      <c r="G408" s="368">
        <v>217</v>
      </c>
      <c r="H408" s="369" t="s">
        <v>1805</v>
      </c>
      <c r="I408" s="408">
        <v>2.9131309714E-4</v>
      </c>
      <c r="J408" s="369">
        <v>1.34245667E-6</v>
      </c>
      <c r="K408" s="369"/>
      <c r="L408" s="370" t="s">
        <v>1806</v>
      </c>
      <c r="M408" s="370" t="s">
        <v>2649</v>
      </c>
    </row>
    <row r="409" spans="1:13" x14ac:dyDescent="0.2">
      <c r="A409" s="288"/>
      <c r="B409" s="364" t="s">
        <v>1908</v>
      </c>
      <c r="C409" s="365" t="s">
        <v>1957</v>
      </c>
      <c r="D409" s="366" t="s">
        <v>1783</v>
      </c>
      <c r="E409" s="367">
        <v>282</v>
      </c>
      <c r="F409" s="368">
        <v>660.60283687943297</v>
      </c>
      <c r="G409" s="368">
        <v>186290</v>
      </c>
      <c r="H409" s="369" t="s">
        <v>1805</v>
      </c>
      <c r="I409" s="408">
        <v>0.25008625284097002</v>
      </c>
      <c r="J409" s="369">
        <v>3.7857278061999999E-4</v>
      </c>
      <c r="K409" s="369"/>
      <c r="L409" s="370" t="s">
        <v>1806</v>
      </c>
      <c r="M409" s="370" t="s">
        <v>2650</v>
      </c>
    </row>
    <row r="410" spans="1:13" x14ac:dyDescent="0.2">
      <c r="A410" s="288"/>
      <c r="B410" s="364" t="s">
        <v>1908</v>
      </c>
      <c r="C410" s="365" t="s">
        <v>1958</v>
      </c>
      <c r="D410" s="366" t="s">
        <v>1783</v>
      </c>
      <c r="E410" s="367">
        <v>218</v>
      </c>
      <c r="F410" s="368">
        <v>0</v>
      </c>
      <c r="G410" s="368">
        <v>0</v>
      </c>
      <c r="H410" s="369" t="s">
        <v>1805</v>
      </c>
      <c r="I410" s="408">
        <v>0</v>
      </c>
      <c r="J410" s="369"/>
      <c r="K410" s="369">
        <v>2.9265555380999998E-4</v>
      </c>
      <c r="L410" s="370" t="s">
        <v>1806</v>
      </c>
      <c r="M410" s="370" t="s">
        <v>2686</v>
      </c>
    </row>
    <row r="411" spans="1:13" x14ac:dyDescent="0.2">
      <c r="A411" s="288"/>
      <c r="B411" s="364" t="s">
        <v>1908</v>
      </c>
      <c r="C411" s="365" t="s">
        <v>1958</v>
      </c>
      <c r="D411" s="366" t="s">
        <v>1783</v>
      </c>
      <c r="E411" s="367">
        <v>2</v>
      </c>
      <c r="F411" s="368">
        <v>589</v>
      </c>
      <c r="G411" s="368">
        <v>1178</v>
      </c>
      <c r="H411" s="369" t="s">
        <v>1805</v>
      </c>
      <c r="I411" s="408">
        <v>1.5814139559100001E-3</v>
      </c>
      <c r="J411" s="369">
        <v>2.68491334E-6</v>
      </c>
      <c r="K411" s="369"/>
      <c r="L411" s="370" t="s">
        <v>1806</v>
      </c>
      <c r="M411" s="370" t="s">
        <v>2649</v>
      </c>
    </row>
    <row r="412" spans="1:13" x14ac:dyDescent="0.2">
      <c r="A412" s="288"/>
      <c r="B412" s="364" t="s">
        <v>1908</v>
      </c>
      <c r="C412" s="365" t="s">
        <v>1958</v>
      </c>
      <c r="D412" s="366" t="s">
        <v>1783</v>
      </c>
      <c r="E412" s="367">
        <v>3</v>
      </c>
      <c r="F412" s="368">
        <v>1042</v>
      </c>
      <c r="G412" s="368">
        <v>3126</v>
      </c>
      <c r="H412" s="369" t="s">
        <v>1805</v>
      </c>
      <c r="I412" s="408">
        <v>4.1965195468399996E-3</v>
      </c>
      <c r="J412" s="369">
        <v>4.02737001E-6</v>
      </c>
      <c r="K412" s="369"/>
      <c r="L412" s="370" t="s">
        <v>1806</v>
      </c>
      <c r="M412" s="370" t="s">
        <v>2649</v>
      </c>
    </row>
    <row r="413" spans="1:13" x14ac:dyDescent="0.2">
      <c r="A413" s="288"/>
      <c r="B413" s="364" t="s">
        <v>1908</v>
      </c>
      <c r="C413" s="365" t="s">
        <v>1958</v>
      </c>
      <c r="D413" s="366" t="s">
        <v>1783</v>
      </c>
      <c r="E413" s="367">
        <v>41</v>
      </c>
      <c r="F413" s="368">
        <v>109</v>
      </c>
      <c r="G413" s="368">
        <v>4469</v>
      </c>
      <c r="H413" s="369" t="s">
        <v>1805</v>
      </c>
      <c r="I413" s="408">
        <v>5.9994388531100003E-3</v>
      </c>
      <c r="J413" s="369">
        <v>5.5040723419999999E-5</v>
      </c>
      <c r="K413" s="369"/>
      <c r="L413" s="370" t="s">
        <v>1806</v>
      </c>
      <c r="M413" s="370" t="s">
        <v>2650</v>
      </c>
    </row>
    <row r="414" spans="1:13" x14ac:dyDescent="0.2">
      <c r="A414" s="288"/>
      <c r="B414" s="364" t="s">
        <v>1908</v>
      </c>
      <c r="C414" s="365" t="s">
        <v>1959</v>
      </c>
      <c r="D414" s="366" t="s">
        <v>1783</v>
      </c>
      <c r="E414" s="367">
        <v>1</v>
      </c>
      <c r="F414" s="368">
        <v>371</v>
      </c>
      <c r="G414" s="368">
        <v>371</v>
      </c>
      <c r="H414" s="369" t="s">
        <v>1805</v>
      </c>
      <c r="I414" s="408">
        <v>4.9805142414999996E-4</v>
      </c>
      <c r="J414" s="369">
        <v>1.34245667E-6</v>
      </c>
      <c r="K414" s="369"/>
      <c r="L414" s="370" t="s">
        <v>1806</v>
      </c>
      <c r="M414" s="370" t="s">
        <v>2649</v>
      </c>
    </row>
    <row r="415" spans="1:13" x14ac:dyDescent="0.2">
      <c r="A415" s="288"/>
      <c r="B415" s="364" t="s">
        <v>1908</v>
      </c>
      <c r="C415" s="365" t="s">
        <v>1960</v>
      </c>
      <c r="D415" s="366" t="s">
        <v>1783</v>
      </c>
      <c r="E415" s="367">
        <v>305</v>
      </c>
      <c r="F415" s="368">
        <v>0</v>
      </c>
      <c r="G415" s="368">
        <v>0</v>
      </c>
      <c r="H415" s="369" t="s">
        <v>1805</v>
      </c>
      <c r="I415" s="408">
        <v>0</v>
      </c>
      <c r="J415" s="369"/>
      <c r="K415" s="369">
        <v>4.0944928399999999E-4</v>
      </c>
      <c r="L415" s="370" t="s">
        <v>1806</v>
      </c>
      <c r="M415" s="370" t="s">
        <v>2686</v>
      </c>
    </row>
    <row r="416" spans="1:13" x14ac:dyDescent="0.2">
      <c r="A416" s="288"/>
      <c r="B416" s="364" t="s">
        <v>1908</v>
      </c>
      <c r="C416" s="365" t="s">
        <v>1960</v>
      </c>
      <c r="D416" s="366" t="s">
        <v>1783</v>
      </c>
      <c r="E416" s="367">
        <v>305</v>
      </c>
      <c r="F416" s="368">
        <v>0</v>
      </c>
      <c r="G416" s="368">
        <v>0</v>
      </c>
      <c r="H416" s="369" t="s">
        <v>1805</v>
      </c>
      <c r="I416" s="408">
        <v>0</v>
      </c>
      <c r="J416" s="369"/>
      <c r="K416" s="369">
        <v>4.0944928399999999E-4</v>
      </c>
      <c r="L416" s="370" t="s">
        <v>1806</v>
      </c>
      <c r="M416" s="370" t="s">
        <v>2686</v>
      </c>
    </row>
    <row r="417" spans="1:13" x14ac:dyDescent="0.2">
      <c r="A417" s="288"/>
      <c r="B417" s="364" t="s">
        <v>1908</v>
      </c>
      <c r="C417" s="365" t="s">
        <v>1960</v>
      </c>
      <c r="D417" s="366" t="s">
        <v>1783</v>
      </c>
      <c r="E417" s="367">
        <v>1</v>
      </c>
      <c r="F417" s="368">
        <v>173</v>
      </c>
      <c r="G417" s="368">
        <v>173</v>
      </c>
      <c r="H417" s="369" t="s">
        <v>1805</v>
      </c>
      <c r="I417" s="408">
        <v>2.3224500371000001E-4</v>
      </c>
      <c r="J417" s="369">
        <v>1.34245667E-6</v>
      </c>
      <c r="K417" s="369"/>
      <c r="L417" s="370" t="s">
        <v>1806</v>
      </c>
      <c r="M417" s="370" t="s">
        <v>2649</v>
      </c>
    </row>
    <row r="418" spans="1:13" x14ac:dyDescent="0.2">
      <c r="A418" s="288"/>
      <c r="B418" s="364" t="s">
        <v>1908</v>
      </c>
      <c r="C418" s="365" t="s">
        <v>1960</v>
      </c>
      <c r="D418" s="366" t="s">
        <v>1783</v>
      </c>
      <c r="E418" s="367">
        <v>33</v>
      </c>
      <c r="F418" s="368">
        <v>57</v>
      </c>
      <c r="G418" s="368">
        <v>1881</v>
      </c>
      <c r="H418" s="369" t="s">
        <v>1805</v>
      </c>
      <c r="I418" s="408">
        <v>2.5251609941200001E-3</v>
      </c>
      <c r="J418" s="369">
        <v>4.4301070070000002E-5</v>
      </c>
      <c r="K418" s="369"/>
      <c r="L418" s="370" t="s">
        <v>1806</v>
      </c>
      <c r="M418" s="370" t="s">
        <v>2649</v>
      </c>
    </row>
    <row r="419" spans="1:13" x14ac:dyDescent="0.2">
      <c r="A419" s="288"/>
      <c r="B419" s="364" t="s">
        <v>1908</v>
      </c>
      <c r="C419" s="365" t="s">
        <v>1960</v>
      </c>
      <c r="D419" s="366" t="s">
        <v>1783</v>
      </c>
      <c r="E419" s="367">
        <v>897</v>
      </c>
      <c r="F419" s="368">
        <v>459.59531772575298</v>
      </c>
      <c r="G419" s="368">
        <v>412257</v>
      </c>
      <c r="H419" s="369" t="s">
        <v>1805</v>
      </c>
      <c r="I419" s="408">
        <v>0.55343715893209999</v>
      </c>
      <c r="J419" s="369">
        <v>1.2041836319599999E-3</v>
      </c>
      <c r="K419" s="369"/>
      <c r="L419" s="370" t="s">
        <v>1806</v>
      </c>
      <c r="M419" s="370" t="s">
        <v>2650</v>
      </c>
    </row>
    <row r="420" spans="1:13" x14ac:dyDescent="0.2">
      <c r="A420" s="288"/>
      <c r="B420" s="364" t="s">
        <v>1908</v>
      </c>
      <c r="C420" s="365" t="s">
        <v>1884</v>
      </c>
      <c r="D420" s="366" t="s">
        <v>1779</v>
      </c>
      <c r="E420" s="367">
        <v>657</v>
      </c>
      <c r="F420" s="368">
        <v>0</v>
      </c>
      <c r="G420" s="368">
        <v>0</v>
      </c>
      <c r="H420" s="369" t="s">
        <v>1805</v>
      </c>
      <c r="I420" s="408">
        <v>0</v>
      </c>
      <c r="J420" s="369"/>
      <c r="K420" s="369">
        <v>8.8199403144E-4</v>
      </c>
      <c r="L420" s="370" t="s">
        <v>1806</v>
      </c>
      <c r="M420" s="370" t="s">
        <v>2686</v>
      </c>
    </row>
    <row r="421" spans="1:13" x14ac:dyDescent="0.2">
      <c r="A421" s="288"/>
      <c r="B421" s="364" t="s">
        <v>1908</v>
      </c>
      <c r="C421" s="365" t="s">
        <v>1884</v>
      </c>
      <c r="D421" s="366" t="s">
        <v>1779</v>
      </c>
      <c r="E421" s="367">
        <v>81</v>
      </c>
      <c r="F421" s="368">
        <v>1</v>
      </c>
      <c r="G421" s="368">
        <v>81</v>
      </c>
      <c r="H421" s="369" t="s">
        <v>1805</v>
      </c>
      <c r="I421" s="408">
        <v>1.0873899018000001E-4</v>
      </c>
      <c r="J421" s="369">
        <v>1.0873899018000001E-4</v>
      </c>
      <c r="K421" s="369"/>
      <c r="L421" s="370" t="s">
        <v>1806</v>
      </c>
      <c r="M421" s="370" t="s">
        <v>2649</v>
      </c>
    </row>
    <row r="422" spans="1:13" x14ac:dyDescent="0.2">
      <c r="A422" s="288"/>
      <c r="B422" s="364" t="s">
        <v>1908</v>
      </c>
      <c r="C422" s="365" t="s">
        <v>1884</v>
      </c>
      <c r="D422" s="366" t="s">
        <v>1779</v>
      </c>
      <c r="E422" s="367">
        <v>474</v>
      </c>
      <c r="F422" s="368">
        <v>205.101265822785</v>
      </c>
      <c r="G422" s="368">
        <v>97218</v>
      </c>
      <c r="H422" s="369" t="s">
        <v>1805</v>
      </c>
      <c r="I422" s="408">
        <v>0.13051095243273</v>
      </c>
      <c r="J422" s="369">
        <v>6.3632446103999997E-4</v>
      </c>
      <c r="K422" s="369"/>
      <c r="L422" s="370" t="s">
        <v>1806</v>
      </c>
      <c r="M422" s="370" t="s">
        <v>2649</v>
      </c>
    </row>
    <row r="423" spans="1:13" x14ac:dyDescent="0.2">
      <c r="A423" s="288"/>
      <c r="B423" s="364" t="s">
        <v>1908</v>
      </c>
      <c r="C423" s="365" t="s">
        <v>1961</v>
      </c>
      <c r="D423" s="366" t="s">
        <v>1783</v>
      </c>
      <c r="E423" s="367">
        <v>1</v>
      </c>
      <c r="F423" s="368">
        <v>77</v>
      </c>
      <c r="G423" s="368">
        <v>77</v>
      </c>
      <c r="H423" s="369" t="s">
        <v>1805</v>
      </c>
      <c r="I423" s="408">
        <v>1.033691635E-4</v>
      </c>
      <c r="J423" s="369">
        <v>1.34245667E-6</v>
      </c>
      <c r="K423" s="369"/>
      <c r="L423" s="370" t="s">
        <v>1806</v>
      </c>
      <c r="M423" s="370" t="s">
        <v>2649</v>
      </c>
    </row>
    <row r="424" spans="1:13" x14ac:dyDescent="0.2">
      <c r="A424" s="288"/>
      <c r="B424" s="364" t="s">
        <v>1908</v>
      </c>
      <c r="C424" s="365" t="s">
        <v>1962</v>
      </c>
      <c r="D424" s="366" t="s">
        <v>2547</v>
      </c>
      <c r="E424" s="367">
        <v>1</v>
      </c>
      <c r="F424" s="368">
        <v>764</v>
      </c>
      <c r="G424" s="368">
        <v>764</v>
      </c>
      <c r="H424" s="369" t="s">
        <v>1805</v>
      </c>
      <c r="I424" s="408">
        <v>1.02563689501E-3</v>
      </c>
      <c r="J424" s="369">
        <v>1.34245667E-6</v>
      </c>
      <c r="K424" s="369"/>
      <c r="L424" s="370" t="s">
        <v>1806</v>
      </c>
      <c r="M424" s="370" t="s">
        <v>2649</v>
      </c>
    </row>
    <row r="425" spans="1:13" x14ac:dyDescent="0.2">
      <c r="A425" s="288"/>
      <c r="B425" s="364" t="s">
        <v>1908</v>
      </c>
      <c r="C425" s="365" t="s">
        <v>1963</v>
      </c>
      <c r="D425" s="366" t="s">
        <v>2547</v>
      </c>
      <c r="E425" s="367">
        <v>13</v>
      </c>
      <c r="F425" s="368">
        <v>257</v>
      </c>
      <c r="G425" s="368">
        <v>3341</v>
      </c>
      <c r="H425" s="369" t="s">
        <v>1805</v>
      </c>
      <c r="I425" s="408">
        <v>4.48514773064E-3</v>
      </c>
      <c r="J425" s="369">
        <v>1.7451936700000001E-5</v>
      </c>
      <c r="K425" s="369"/>
      <c r="L425" s="370" t="s">
        <v>1806</v>
      </c>
      <c r="M425" s="370" t="s">
        <v>2650</v>
      </c>
    </row>
    <row r="426" spans="1:13" x14ac:dyDescent="0.2">
      <c r="A426" s="288"/>
      <c r="B426" s="364" t="s">
        <v>1908</v>
      </c>
      <c r="C426" s="365" t="s">
        <v>1963</v>
      </c>
      <c r="D426" s="366" t="s">
        <v>2547</v>
      </c>
      <c r="E426" s="367">
        <v>19</v>
      </c>
      <c r="F426" s="368">
        <v>541</v>
      </c>
      <c r="G426" s="368">
        <v>10279</v>
      </c>
      <c r="H426" s="369" t="s">
        <v>1805</v>
      </c>
      <c r="I426" s="408">
        <v>1.379911209916E-2</v>
      </c>
      <c r="J426" s="369">
        <v>2.550667671E-5</v>
      </c>
      <c r="K426" s="369"/>
      <c r="L426" s="370" t="s">
        <v>1806</v>
      </c>
      <c r="M426" s="370" t="s">
        <v>2649</v>
      </c>
    </row>
    <row r="427" spans="1:13" x14ac:dyDescent="0.2">
      <c r="A427" s="288"/>
      <c r="B427" s="364" t="s">
        <v>1908</v>
      </c>
      <c r="C427" s="365" t="s">
        <v>1963</v>
      </c>
      <c r="D427" s="366" t="s">
        <v>2547</v>
      </c>
      <c r="E427" s="367">
        <v>56</v>
      </c>
      <c r="F427" s="368">
        <v>654</v>
      </c>
      <c r="G427" s="368">
        <v>36624</v>
      </c>
      <c r="H427" s="369" t="s">
        <v>1805</v>
      </c>
      <c r="I427" s="408">
        <v>4.9166133040140003E-2</v>
      </c>
      <c r="J427" s="369">
        <v>7.5177573460000002E-5</v>
      </c>
      <c r="K427" s="369"/>
      <c r="L427" s="370" t="s">
        <v>1806</v>
      </c>
      <c r="M427" s="370" t="s">
        <v>2649</v>
      </c>
    </row>
    <row r="428" spans="1:13" x14ac:dyDescent="0.2">
      <c r="A428" s="288"/>
      <c r="B428" s="364" t="s">
        <v>1908</v>
      </c>
      <c r="C428" s="365" t="s">
        <v>1964</v>
      </c>
      <c r="D428" s="366" t="s">
        <v>2547</v>
      </c>
      <c r="E428" s="367">
        <v>3957</v>
      </c>
      <c r="F428" s="368">
        <v>0</v>
      </c>
      <c r="G428" s="368">
        <v>0</v>
      </c>
      <c r="H428" s="369" t="s">
        <v>1805</v>
      </c>
      <c r="I428" s="408">
        <v>0</v>
      </c>
      <c r="J428" s="369"/>
      <c r="K428" s="369">
        <v>5.3121010386600002E-3</v>
      </c>
      <c r="L428" s="370" t="s">
        <v>1806</v>
      </c>
      <c r="M428" s="370" t="s">
        <v>2649</v>
      </c>
    </row>
    <row r="429" spans="1:13" x14ac:dyDescent="0.2">
      <c r="A429" s="288"/>
      <c r="B429" s="364" t="s">
        <v>1908</v>
      </c>
      <c r="C429" s="365" t="s">
        <v>1964</v>
      </c>
      <c r="D429" s="366" t="s">
        <v>2547</v>
      </c>
      <c r="E429" s="367">
        <v>2467</v>
      </c>
      <c r="F429" s="368">
        <v>76</v>
      </c>
      <c r="G429" s="368">
        <v>187492</v>
      </c>
      <c r="H429" s="369" t="s">
        <v>1805</v>
      </c>
      <c r="I429" s="408">
        <v>0.25169988575694002</v>
      </c>
      <c r="J429" s="369">
        <v>3.3118406020599999E-3</v>
      </c>
      <c r="K429" s="369"/>
      <c r="L429" s="370" t="s">
        <v>1806</v>
      </c>
      <c r="M429" s="370" t="s">
        <v>2649</v>
      </c>
    </row>
    <row r="430" spans="1:13" x14ac:dyDescent="0.2">
      <c r="A430" s="288"/>
      <c r="B430" s="364" t="s">
        <v>1908</v>
      </c>
      <c r="C430" s="365" t="s">
        <v>1965</v>
      </c>
      <c r="D430" s="366" t="s">
        <v>1779</v>
      </c>
      <c r="E430" s="367">
        <v>1</v>
      </c>
      <c r="F430" s="368">
        <v>321</v>
      </c>
      <c r="G430" s="368">
        <v>321</v>
      </c>
      <c r="H430" s="369" t="s">
        <v>1805</v>
      </c>
      <c r="I430" s="408">
        <v>4.309285907E-4</v>
      </c>
      <c r="J430" s="369">
        <v>1.34245667E-6</v>
      </c>
      <c r="K430" s="369"/>
      <c r="L430" s="370" t="s">
        <v>1806</v>
      </c>
      <c r="M430" s="370" t="s">
        <v>2649</v>
      </c>
    </row>
    <row r="431" spans="1:13" x14ac:dyDescent="0.2">
      <c r="A431" s="288"/>
      <c r="B431" s="364" t="s">
        <v>1908</v>
      </c>
      <c r="C431" s="365" t="s">
        <v>1965</v>
      </c>
      <c r="D431" s="366" t="s">
        <v>1779</v>
      </c>
      <c r="E431" s="367">
        <v>1</v>
      </c>
      <c r="F431" s="368">
        <v>346</v>
      </c>
      <c r="G431" s="368">
        <v>346</v>
      </c>
      <c r="H431" s="369" t="s">
        <v>1805</v>
      </c>
      <c r="I431" s="408">
        <v>4.6449000742000002E-4</v>
      </c>
      <c r="J431" s="369">
        <v>1.34245667E-6</v>
      </c>
      <c r="K431" s="369"/>
      <c r="L431" s="370" t="s">
        <v>1806</v>
      </c>
      <c r="M431" s="370" t="s">
        <v>2649</v>
      </c>
    </row>
    <row r="432" spans="1:13" x14ac:dyDescent="0.2">
      <c r="A432" s="288"/>
      <c r="B432" s="364" t="s">
        <v>1908</v>
      </c>
      <c r="C432" s="365" t="s">
        <v>1965</v>
      </c>
      <c r="D432" s="366" t="s">
        <v>1779</v>
      </c>
      <c r="E432" s="367">
        <v>3</v>
      </c>
      <c r="F432" s="368">
        <v>729</v>
      </c>
      <c r="G432" s="368">
        <v>2187</v>
      </c>
      <c r="H432" s="369" t="s">
        <v>1805</v>
      </c>
      <c r="I432" s="408">
        <v>2.93595273479E-3</v>
      </c>
      <c r="J432" s="369">
        <v>4.02737001E-6</v>
      </c>
      <c r="K432" s="369"/>
      <c r="L432" s="370" t="s">
        <v>1806</v>
      </c>
      <c r="M432" s="370" t="s">
        <v>2652</v>
      </c>
    </row>
    <row r="433" spans="1:13" x14ac:dyDescent="0.2">
      <c r="A433" s="288"/>
      <c r="B433" s="364" t="s">
        <v>1908</v>
      </c>
      <c r="C433" s="365" t="s">
        <v>1965</v>
      </c>
      <c r="D433" s="366" t="s">
        <v>1779</v>
      </c>
      <c r="E433" s="367">
        <v>8</v>
      </c>
      <c r="F433" s="368">
        <v>926</v>
      </c>
      <c r="G433" s="368">
        <v>7408</v>
      </c>
      <c r="H433" s="369" t="s">
        <v>1805</v>
      </c>
      <c r="I433" s="408">
        <v>9.94491900288E-3</v>
      </c>
      <c r="J433" s="369">
        <v>1.073965335E-5</v>
      </c>
      <c r="K433" s="369"/>
      <c r="L433" s="370" t="s">
        <v>1806</v>
      </c>
      <c r="M433" s="370" t="s">
        <v>2650</v>
      </c>
    </row>
    <row r="434" spans="1:13" x14ac:dyDescent="0.2">
      <c r="A434" s="288"/>
      <c r="B434" s="364" t="s">
        <v>1908</v>
      </c>
      <c r="C434" s="365" t="s">
        <v>1887</v>
      </c>
      <c r="D434" s="366" t="s">
        <v>1779</v>
      </c>
      <c r="E434" s="367">
        <v>2</v>
      </c>
      <c r="F434" s="368">
        <v>325</v>
      </c>
      <c r="G434" s="368">
        <v>650</v>
      </c>
      <c r="H434" s="369" t="s">
        <v>1805</v>
      </c>
      <c r="I434" s="408">
        <v>8.7259683475999995E-4</v>
      </c>
      <c r="J434" s="369">
        <v>2.68491334E-6</v>
      </c>
      <c r="K434" s="369"/>
      <c r="L434" s="370" t="s">
        <v>1806</v>
      </c>
      <c r="M434" s="370" t="s">
        <v>2649</v>
      </c>
    </row>
    <row r="435" spans="1:13" x14ac:dyDescent="0.2">
      <c r="A435" s="288"/>
      <c r="B435" s="364" t="s">
        <v>1908</v>
      </c>
      <c r="C435" s="365" t="s">
        <v>1966</v>
      </c>
      <c r="D435" s="366" t="s">
        <v>2547</v>
      </c>
      <c r="E435" s="367">
        <v>22</v>
      </c>
      <c r="F435" s="368">
        <v>374</v>
      </c>
      <c r="G435" s="368">
        <v>8228</v>
      </c>
      <c r="H435" s="369" t="s">
        <v>1805</v>
      </c>
      <c r="I435" s="408">
        <v>1.104573347134E-2</v>
      </c>
      <c r="J435" s="369">
        <v>2.9534046709999999E-5</v>
      </c>
      <c r="K435" s="369"/>
      <c r="L435" s="370" t="s">
        <v>1806</v>
      </c>
      <c r="M435" s="370" t="s">
        <v>2649</v>
      </c>
    </row>
    <row r="436" spans="1:13" x14ac:dyDescent="0.2">
      <c r="A436" s="288"/>
      <c r="B436" s="364" t="s">
        <v>1908</v>
      </c>
      <c r="C436" s="365" t="s">
        <v>1967</v>
      </c>
      <c r="D436" s="366" t="s">
        <v>2547</v>
      </c>
      <c r="E436" s="367">
        <v>1</v>
      </c>
      <c r="F436" s="368">
        <v>357</v>
      </c>
      <c r="G436" s="368">
        <v>357</v>
      </c>
      <c r="H436" s="369" t="s">
        <v>1805</v>
      </c>
      <c r="I436" s="408">
        <v>4.7925703077999999E-4</v>
      </c>
      <c r="J436" s="369">
        <v>1.34245667E-6</v>
      </c>
      <c r="K436" s="369"/>
      <c r="L436" s="370" t="s">
        <v>1806</v>
      </c>
      <c r="M436" s="370" t="s">
        <v>2649</v>
      </c>
    </row>
    <row r="437" spans="1:13" x14ac:dyDescent="0.2">
      <c r="A437" s="288"/>
      <c r="B437" s="364" t="s">
        <v>1908</v>
      </c>
      <c r="C437" s="365" t="s">
        <v>1967</v>
      </c>
      <c r="D437" s="366" t="s">
        <v>2547</v>
      </c>
      <c r="E437" s="367">
        <v>52</v>
      </c>
      <c r="F437" s="368">
        <v>347</v>
      </c>
      <c r="G437" s="368">
        <v>18044</v>
      </c>
      <c r="H437" s="369" t="s">
        <v>1805</v>
      </c>
      <c r="I437" s="408">
        <v>2.4223288132820001E-2</v>
      </c>
      <c r="J437" s="369">
        <v>6.9807746779999998E-5</v>
      </c>
      <c r="K437" s="369"/>
      <c r="L437" s="370" t="s">
        <v>1806</v>
      </c>
      <c r="M437" s="370" t="s">
        <v>2649</v>
      </c>
    </row>
    <row r="438" spans="1:13" x14ac:dyDescent="0.2">
      <c r="A438" s="288"/>
      <c r="B438" s="364" t="s">
        <v>1908</v>
      </c>
      <c r="C438" s="365" t="s">
        <v>1968</v>
      </c>
      <c r="D438" s="366" t="s">
        <v>2547</v>
      </c>
      <c r="E438" s="367">
        <v>14</v>
      </c>
      <c r="F438" s="368">
        <v>184</v>
      </c>
      <c r="G438" s="368">
        <v>2576</v>
      </c>
      <c r="H438" s="369" t="s">
        <v>1805</v>
      </c>
      <c r="I438" s="408">
        <v>3.4581683789700001E-3</v>
      </c>
      <c r="J438" s="369">
        <v>1.8794393359999999E-5</v>
      </c>
      <c r="K438" s="369"/>
      <c r="L438" s="370" t="s">
        <v>1806</v>
      </c>
      <c r="M438" s="370" t="s">
        <v>2649</v>
      </c>
    </row>
    <row r="439" spans="1:13" x14ac:dyDescent="0.2">
      <c r="A439" s="288"/>
      <c r="B439" s="364" t="s">
        <v>1908</v>
      </c>
      <c r="C439" s="365" t="s">
        <v>1969</v>
      </c>
      <c r="D439" s="366" t="s">
        <v>2547</v>
      </c>
      <c r="E439" s="367">
        <v>137</v>
      </c>
      <c r="F439" s="368">
        <v>760</v>
      </c>
      <c r="G439" s="368">
        <v>104120</v>
      </c>
      <c r="H439" s="369" t="s">
        <v>1805</v>
      </c>
      <c r="I439" s="408">
        <v>0.13977658836116999</v>
      </c>
      <c r="J439" s="369">
        <v>1.8391656362999999E-4</v>
      </c>
      <c r="K439" s="369"/>
      <c r="L439" s="370" t="s">
        <v>1806</v>
      </c>
      <c r="M439" s="370" t="s">
        <v>2650</v>
      </c>
    </row>
    <row r="440" spans="1:13" x14ac:dyDescent="0.2">
      <c r="A440" s="288"/>
      <c r="B440" s="364" t="s">
        <v>1908</v>
      </c>
      <c r="C440" s="365" t="s">
        <v>1970</v>
      </c>
      <c r="D440" s="366" t="s">
        <v>2547</v>
      </c>
      <c r="E440" s="367">
        <v>1</v>
      </c>
      <c r="F440" s="368">
        <v>584</v>
      </c>
      <c r="G440" s="368">
        <v>584</v>
      </c>
      <c r="H440" s="369" t="s">
        <v>1805</v>
      </c>
      <c r="I440" s="408">
        <v>7.8399469461000004E-4</v>
      </c>
      <c r="J440" s="369">
        <v>1.34245667E-6</v>
      </c>
      <c r="K440" s="369"/>
      <c r="L440" s="370" t="s">
        <v>1806</v>
      </c>
      <c r="M440" s="370" t="s">
        <v>2650</v>
      </c>
    </row>
    <row r="441" spans="1:13" x14ac:dyDescent="0.2">
      <c r="A441" s="288"/>
      <c r="B441" s="364" t="s">
        <v>1908</v>
      </c>
      <c r="C441" s="365" t="s">
        <v>1970</v>
      </c>
      <c r="D441" s="366" t="s">
        <v>2547</v>
      </c>
      <c r="E441" s="367">
        <v>2390</v>
      </c>
      <c r="F441" s="368">
        <v>242.47531380753099</v>
      </c>
      <c r="G441" s="368">
        <v>579516</v>
      </c>
      <c r="H441" s="369" t="s">
        <v>1805</v>
      </c>
      <c r="I441" s="408">
        <v>0.77797511890810001</v>
      </c>
      <c r="J441" s="369">
        <v>3.20847143856E-3</v>
      </c>
      <c r="K441" s="369"/>
      <c r="L441" s="370" t="s">
        <v>1806</v>
      </c>
      <c r="M441" s="370" t="s">
        <v>2649</v>
      </c>
    </row>
    <row r="442" spans="1:13" x14ac:dyDescent="0.2">
      <c r="A442" s="288"/>
      <c r="B442" s="364" t="s">
        <v>1908</v>
      </c>
      <c r="C442" s="365" t="s">
        <v>1889</v>
      </c>
      <c r="D442" s="366" t="s">
        <v>1779</v>
      </c>
      <c r="E442" s="367">
        <v>8</v>
      </c>
      <c r="F442" s="368">
        <v>191</v>
      </c>
      <c r="G442" s="368">
        <v>1528</v>
      </c>
      <c r="H442" s="369" t="s">
        <v>1805</v>
      </c>
      <c r="I442" s="408">
        <v>2.0512737900099999E-3</v>
      </c>
      <c r="J442" s="369">
        <v>1.073965335E-5</v>
      </c>
      <c r="K442" s="369"/>
      <c r="L442" s="370" t="s">
        <v>1806</v>
      </c>
      <c r="M442" s="370" t="s">
        <v>2649</v>
      </c>
    </row>
    <row r="443" spans="1:13" x14ac:dyDescent="0.2">
      <c r="A443" s="288"/>
      <c r="B443" s="364" t="s">
        <v>1908</v>
      </c>
      <c r="C443" s="365" t="s">
        <v>1890</v>
      </c>
      <c r="D443" s="366" t="s">
        <v>1779</v>
      </c>
      <c r="E443" s="367">
        <v>1</v>
      </c>
      <c r="F443" s="368">
        <v>168</v>
      </c>
      <c r="G443" s="368">
        <v>168</v>
      </c>
      <c r="H443" s="369" t="s">
        <v>1805</v>
      </c>
      <c r="I443" s="408">
        <v>2.2553272037E-4</v>
      </c>
      <c r="J443" s="369">
        <v>1.34245667E-6</v>
      </c>
      <c r="K443" s="369"/>
      <c r="L443" s="370" t="s">
        <v>1806</v>
      </c>
      <c r="M443" s="370" t="s">
        <v>2650</v>
      </c>
    </row>
    <row r="444" spans="1:13" x14ac:dyDescent="0.2">
      <c r="A444" s="288"/>
      <c r="B444" s="364" t="s">
        <v>1908</v>
      </c>
      <c r="C444" s="365" t="s">
        <v>1971</v>
      </c>
      <c r="D444" s="366" t="s">
        <v>2547</v>
      </c>
      <c r="E444" s="367">
        <v>8</v>
      </c>
      <c r="F444" s="368">
        <v>187</v>
      </c>
      <c r="G444" s="368">
        <v>1496</v>
      </c>
      <c r="H444" s="369" t="s">
        <v>1805</v>
      </c>
      <c r="I444" s="408">
        <v>2.0083151766100002E-3</v>
      </c>
      <c r="J444" s="369">
        <v>1.073965335E-5</v>
      </c>
      <c r="K444" s="369"/>
      <c r="L444" s="370" t="s">
        <v>1806</v>
      </c>
      <c r="M444" s="370" t="s">
        <v>2649</v>
      </c>
    </row>
    <row r="445" spans="1:13" x14ac:dyDescent="0.2">
      <c r="A445" s="288"/>
      <c r="B445" s="364" t="s">
        <v>1908</v>
      </c>
      <c r="C445" s="365" t="s">
        <v>1972</v>
      </c>
      <c r="D445" s="366" t="s">
        <v>2547</v>
      </c>
      <c r="E445" s="367">
        <v>2449</v>
      </c>
      <c r="F445" s="368">
        <v>0</v>
      </c>
      <c r="G445" s="368">
        <v>0</v>
      </c>
      <c r="H445" s="369" t="s">
        <v>1805</v>
      </c>
      <c r="I445" s="408">
        <v>0</v>
      </c>
      <c r="J445" s="369"/>
      <c r="K445" s="369">
        <v>3.2876763820299999E-3</v>
      </c>
      <c r="L445" s="370" t="s">
        <v>1806</v>
      </c>
      <c r="M445" s="370" t="s">
        <v>2686</v>
      </c>
    </row>
    <row r="446" spans="1:13" x14ac:dyDescent="0.2">
      <c r="A446" s="288"/>
      <c r="B446" s="364" t="s">
        <v>1908</v>
      </c>
      <c r="C446" s="365" t="s">
        <v>1972</v>
      </c>
      <c r="D446" s="366" t="s">
        <v>2547</v>
      </c>
      <c r="E446" s="367">
        <v>3140</v>
      </c>
      <c r="F446" s="368">
        <v>113.286624203822</v>
      </c>
      <c r="G446" s="368">
        <v>355720</v>
      </c>
      <c r="H446" s="369" t="s">
        <v>1805</v>
      </c>
      <c r="I446" s="408">
        <v>0.47753868624506002</v>
      </c>
      <c r="J446" s="369">
        <v>4.2153139402000004E-3</v>
      </c>
      <c r="K446" s="369"/>
      <c r="L446" s="370" t="s">
        <v>1806</v>
      </c>
      <c r="M446" s="370" t="s">
        <v>2654</v>
      </c>
    </row>
    <row r="447" spans="1:13" x14ac:dyDescent="0.2">
      <c r="A447" s="288"/>
      <c r="B447" s="364" t="s">
        <v>1908</v>
      </c>
      <c r="C447" s="365" t="s">
        <v>1973</v>
      </c>
      <c r="D447" s="366" t="s">
        <v>2547</v>
      </c>
      <c r="E447" s="367">
        <v>6468</v>
      </c>
      <c r="F447" s="368">
        <v>0</v>
      </c>
      <c r="G447" s="368">
        <v>0</v>
      </c>
      <c r="H447" s="369" t="s">
        <v>1805</v>
      </c>
      <c r="I447" s="408">
        <v>0</v>
      </c>
      <c r="J447" s="369"/>
      <c r="K447" s="369">
        <v>8.6830097341499997E-3</v>
      </c>
      <c r="L447" s="370" t="s">
        <v>1806</v>
      </c>
      <c r="M447" s="370" t="s">
        <v>2649</v>
      </c>
    </row>
    <row r="448" spans="1:13" x14ac:dyDescent="0.2">
      <c r="A448" s="288"/>
      <c r="B448" s="364" t="s">
        <v>1908</v>
      </c>
      <c r="C448" s="365" t="s">
        <v>1973</v>
      </c>
      <c r="D448" s="366" t="s">
        <v>2547</v>
      </c>
      <c r="E448" s="367">
        <v>27</v>
      </c>
      <c r="F448" s="368">
        <v>328</v>
      </c>
      <c r="G448" s="368">
        <v>8856</v>
      </c>
      <c r="H448" s="369" t="s">
        <v>1805</v>
      </c>
      <c r="I448" s="408">
        <v>1.188879625938E-2</v>
      </c>
      <c r="J448" s="369">
        <v>3.624633006E-5</v>
      </c>
      <c r="K448" s="369"/>
      <c r="L448" s="370" t="s">
        <v>1806</v>
      </c>
      <c r="M448" s="370" t="s">
        <v>2650</v>
      </c>
    </row>
    <row r="449" spans="1:13" x14ac:dyDescent="0.2">
      <c r="A449" s="288"/>
      <c r="B449" s="364" t="s">
        <v>1908</v>
      </c>
      <c r="C449" s="365" t="s">
        <v>1973</v>
      </c>
      <c r="D449" s="366" t="s">
        <v>2547</v>
      </c>
      <c r="E449" s="367">
        <v>6468</v>
      </c>
      <c r="F449" s="368">
        <v>3</v>
      </c>
      <c r="G449" s="368">
        <v>19404</v>
      </c>
      <c r="H449" s="369" t="s">
        <v>1805</v>
      </c>
      <c r="I449" s="408">
        <v>2.6049029202460001E-2</v>
      </c>
      <c r="J449" s="369">
        <v>8.6830097341499997E-3</v>
      </c>
      <c r="K449" s="369"/>
      <c r="L449" s="370" t="s">
        <v>1806</v>
      </c>
      <c r="M449" s="370" t="s">
        <v>2654</v>
      </c>
    </row>
    <row r="450" spans="1:13" x14ac:dyDescent="0.2">
      <c r="A450" s="288"/>
      <c r="B450" s="364" t="s">
        <v>1908</v>
      </c>
      <c r="C450" s="365" t="s">
        <v>1974</v>
      </c>
      <c r="D450" s="366" t="s">
        <v>2547</v>
      </c>
      <c r="E450" s="367">
        <v>6</v>
      </c>
      <c r="F450" s="368">
        <v>312</v>
      </c>
      <c r="G450" s="368">
        <v>1872</v>
      </c>
      <c r="H450" s="369" t="s">
        <v>1805</v>
      </c>
      <c r="I450" s="408">
        <v>2.5130788841E-3</v>
      </c>
      <c r="J450" s="369">
        <v>8.0547400100000002E-6</v>
      </c>
      <c r="K450" s="369"/>
      <c r="L450" s="370" t="s">
        <v>1806</v>
      </c>
      <c r="M450" s="370" t="s">
        <v>2649</v>
      </c>
    </row>
    <row r="451" spans="1:13" x14ac:dyDescent="0.2">
      <c r="A451" s="288"/>
      <c r="B451" s="364" t="s">
        <v>1908</v>
      </c>
      <c r="C451" s="365" t="s">
        <v>1974</v>
      </c>
      <c r="D451" s="366" t="s">
        <v>2547</v>
      </c>
      <c r="E451" s="367">
        <v>45</v>
      </c>
      <c r="F451" s="368">
        <v>398</v>
      </c>
      <c r="G451" s="368">
        <v>17910</v>
      </c>
      <c r="H451" s="369" t="s">
        <v>1805</v>
      </c>
      <c r="I451" s="408">
        <v>2.4043398939190001E-2</v>
      </c>
      <c r="J451" s="369">
        <v>6.0410550100000002E-5</v>
      </c>
      <c r="K451" s="369"/>
      <c r="L451" s="370" t="s">
        <v>1806</v>
      </c>
      <c r="M451" s="370" t="s">
        <v>2649</v>
      </c>
    </row>
    <row r="452" spans="1:13" x14ac:dyDescent="0.2">
      <c r="A452" s="288"/>
      <c r="B452" s="364" t="s">
        <v>1908</v>
      </c>
      <c r="C452" s="365" t="s">
        <v>1974</v>
      </c>
      <c r="D452" s="366" t="s">
        <v>2547</v>
      </c>
      <c r="E452" s="367">
        <v>2276</v>
      </c>
      <c r="F452" s="368">
        <v>164</v>
      </c>
      <c r="G452" s="368">
        <v>373264</v>
      </c>
      <c r="H452" s="369" t="s">
        <v>1805</v>
      </c>
      <c r="I452" s="408">
        <v>0.50109074604345005</v>
      </c>
      <c r="J452" s="369">
        <v>3.05543137831E-3</v>
      </c>
      <c r="K452" s="369"/>
      <c r="L452" s="370" t="s">
        <v>1806</v>
      </c>
      <c r="M452" s="370" t="s">
        <v>2649</v>
      </c>
    </row>
    <row r="453" spans="1:13" x14ac:dyDescent="0.2">
      <c r="A453" s="288"/>
      <c r="B453" s="364" t="s">
        <v>1908</v>
      </c>
      <c r="C453" s="365" t="s">
        <v>1892</v>
      </c>
      <c r="D453" s="366" t="s">
        <v>1779</v>
      </c>
      <c r="E453" s="367">
        <v>27</v>
      </c>
      <c r="F453" s="368">
        <v>379</v>
      </c>
      <c r="G453" s="368">
        <v>10233</v>
      </c>
      <c r="H453" s="369" t="s">
        <v>1805</v>
      </c>
      <c r="I453" s="408">
        <v>1.3737359092389999E-2</v>
      </c>
      <c r="J453" s="369">
        <v>3.624633006E-5</v>
      </c>
      <c r="K453" s="369"/>
      <c r="L453" s="370" t="s">
        <v>1806</v>
      </c>
      <c r="M453" s="370" t="s">
        <v>2650</v>
      </c>
    </row>
    <row r="454" spans="1:13" x14ac:dyDescent="0.2">
      <c r="A454" s="288"/>
      <c r="B454" s="364" t="s">
        <v>1908</v>
      </c>
      <c r="C454" s="365" t="s">
        <v>1892</v>
      </c>
      <c r="D454" s="366" t="s">
        <v>1779</v>
      </c>
      <c r="E454" s="367">
        <v>1930</v>
      </c>
      <c r="F454" s="368">
        <v>17</v>
      </c>
      <c r="G454" s="368">
        <v>32810</v>
      </c>
      <c r="H454" s="369" t="s">
        <v>1805</v>
      </c>
      <c r="I454" s="408">
        <v>4.4046003305129998E-2</v>
      </c>
      <c r="J454" s="369">
        <v>2.59094137089E-3</v>
      </c>
      <c r="K454" s="369"/>
      <c r="L454" s="370" t="s">
        <v>1806</v>
      </c>
      <c r="M454" s="370" t="s">
        <v>2650</v>
      </c>
    </row>
    <row r="455" spans="1:13" x14ac:dyDescent="0.2">
      <c r="A455" s="288"/>
      <c r="B455" s="364" t="s">
        <v>1908</v>
      </c>
      <c r="C455" s="365" t="s">
        <v>1975</v>
      </c>
      <c r="D455" s="366" t="s">
        <v>1783</v>
      </c>
      <c r="E455" s="367">
        <v>3383</v>
      </c>
      <c r="F455" s="368">
        <v>0</v>
      </c>
      <c r="G455" s="368">
        <v>0</v>
      </c>
      <c r="H455" s="369" t="s">
        <v>1805</v>
      </c>
      <c r="I455" s="408">
        <v>0</v>
      </c>
      <c r="J455" s="369"/>
      <c r="K455" s="369">
        <v>4.5415309107400001E-3</v>
      </c>
      <c r="L455" s="370" t="s">
        <v>1806</v>
      </c>
      <c r="M455" s="370" t="s">
        <v>2653</v>
      </c>
    </row>
    <row r="456" spans="1:13" x14ac:dyDescent="0.2">
      <c r="A456" s="288"/>
      <c r="B456" s="364" t="s">
        <v>1908</v>
      </c>
      <c r="C456" s="365" t="s">
        <v>1976</v>
      </c>
      <c r="D456" s="366" t="s">
        <v>2547</v>
      </c>
      <c r="E456" s="367">
        <v>11</v>
      </c>
      <c r="F456" s="368">
        <v>272</v>
      </c>
      <c r="G456" s="368">
        <v>2992</v>
      </c>
      <c r="H456" s="369" t="s">
        <v>1805</v>
      </c>
      <c r="I456" s="408">
        <v>4.0166303532099996E-3</v>
      </c>
      <c r="J456" s="369">
        <v>1.4767023359999999E-5</v>
      </c>
      <c r="K456" s="369"/>
      <c r="L456" s="370" t="s">
        <v>1806</v>
      </c>
      <c r="M456" s="370" t="s">
        <v>2649</v>
      </c>
    </row>
    <row r="457" spans="1:13" x14ac:dyDescent="0.2">
      <c r="A457" s="288"/>
      <c r="B457" s="364" t="s">
        <v>1908</v>
      </c>
      <c r="C457" s="365" t="s">
        <v>1977</v>
      </c>
      <c r="D457" s="366" t="s">
        <v>2547</v>
      </c>
      <c r="E457" s="367">
        <v>3</v>
      </c>
      <c r="F457" s="368">
        <v>290</v>
      </c>
      <c r="G457" s="368">
        <v>870</v>
      </c>
      <c r="H457" s="369" t="s">
        <v>1805</v>
      </c>
      <c r="I457" s="408">
        <v>1.1679373019E-3</v>
      </c>
      <c r="J457" s="369">
        <v>4.02737001E-6</v>
      </c>
      <c r="K457" s="369"/>
      <c r="L457" s="370" t="s">
        <v>1806</v>
      </c>
      <c r="M457" s="370" t="s">
        <v>2652</v>
      </c>
    </row>
    <row r="458" spans="1:13" x14ac:dyDescent="0.2">
      <c r="A458" s="288"/>
      <c r="B458" s="364" t="s">
        <v>1908</v>
      </c>
      <c r="C458" s="365" t="s">
        <v>1896</v>
      </c>
      <c r="D458" s="366" t="s">
        <v>1783</v>
      </c>
      <c r="E458" s="367">
        <v>27</v>
      </c>
      <c r="F458" s="368">
        <v>183</v>
      </c>
      <c r="G458" s="368">
        <v>4941</v>
      </c>
      <c r="H458" s="369" t="s">
        <v>1805</v>
      </c>
      <c r="I458" s="408">
        <v>6.6330784008100004E-3</v>
      </c>
      <c r="J458" s="369">
        <v>3.624633006E-5</v>
      </c>
      <c r="K458" s="369"/>
      <c r="L458" s="370" t="s">
        <v>1806</v>
      </c>
      <c r="M458" s="370" t="s">
        <v>2652</v>
      </c>
    </row>
    <row r="459" spans="1:13" x14ac:dyDescent="0.2">
      <c r="A459" s="288"/>
      <c r="B459" s="364" t="s">
        <v>1908</v>
      </c>
      <c r="C459" s="365" t="s">
        <v>1978</v>
      </c>
      <c r="D459" s="366" t="s">
        <v>1779</v>
      </c>
      <c r="E459" s="367">
        <v>7</v>
      </c>
      <c r="F459" s="368">
        <v>224</v>
      </c>
      <c r="G459" s="368">
        <v>1568</v>
      </c>
      <c r="H459" s="369" t="s">
        <v>1805</v>
      </c>
      <c r="I459" s="408">
        <v>2.10497205676E-3</v>
      </c>
      <c r="J459" s="369">
        <v>9.3971966799999994E-6</v>
      </c>
      <c r="K459" s="369"/>
      <c r="L459" s="370" t="s">
        <v>1806</v>
      </c>
      <c r="M459" s="370" t="s">
        <v>2649</v>
      </c>
    </row>
    <row r="460" spans="1:13" x14ac:dyDescent="0.2">
      <c r="A460" s="288"/>
      <c r="B460" s="364" t="s">
        <v>1908</v>
      </c>
      <c r="C460" s="365" t="s">
        <v>1978</v>
      </c>
      <c r="D460" s="366" t="s">
        <v>1779</v>
      </c>
      <c r="E460" s="367">
        <v>53</v>
      </c>
      <c r="F460" s="368">
        <v>515.62264150943395</v>
      </c>
      <c r="G460" s="368">
        <v>27328</v>
      </c>
      <c r="H460" s="369" t="s">
        <v>1805</v>
      </c>
      <c r="I460" s="408">
        <v>3.6686655846469997E-2</v>
      </c>
      <c r="J460" s="369">
        <v>7.1150203450000006E-5</v>
      </c>
      <c r="K460" s="369"/>
      <c r="L460" s="370" t="s">
        <v>1806</v>
      </c>
      <c r="M460" s="370" t="s">
        <v>2649</v>
      </c>
    </row>
    <row r="461" spans="1:13" x14ac:dyDescent="0.2">
      <c r="A461" s="288"/>
      <c r="B461" s="364" t="s">
        <v>1908</v>
      </c>
      <c r="C461" s="365" t="s">
        <v>1978</v>
      </c>
      <c r="D461" s="366" t="s">
        <v>1779</v>
      </c>
      <c r="E461" s="367">
        <v>993</v>
      </c>
      <c r="F461" s="368">
        <v>128.46022155085601</v>
      </c>
      <c r="G461" s="368">
        <v>127561</v>
      </c>
      <c r="H461" s="369" t="s">
        <v>1805</v>
      </c>
      <c r="I461" s="408">
        <v>0.17124511513580001</v>
      </c>
      <c r="J461" s="369">
        <v>1.3330594721700001E-3</v>
      </c>
      <c r="K461" s="369"/>
      <c r="L461" s="370" t="s">
        <v>1806</v>
      </c>
      <c r="M461" s="370" t="s">
        <v>2652</v>
      </c>
    </row>
    <row r="462" spans="1:13" x14ac:dyDescent="0.2">
      <c r="A462" s="288"/>
      <c r="B462" s="364" t="s">
        <v>1908</v>
      </c>
      <c r="C462" s="365" t="s">
        <v>1979</v>
      </c>
      <c r="D462" s="366" t="s">
        <v>1779</v>
      </c>
      <c r="E462" s="367">
        <v>1</v>
      </c>
      <c r="F462" s="368">
        <v>208</v>
      </c>
      <c r="G462" s="368">
        <v>208</v>
      </c>
      <c r="H462" s="369" t="s">
        <v>1805</v>
      </c>
      <c r="I462" s="408">
        <v>2.7923098711999999E-4</v>
      </c>
      <c r="J462" s="369">
        <v>1.34245667E-6</v>
      </c>
      <c r="K462" s="369"/>
      <c r="L462" s="370" t="s">
        <v>1806</v>
      </c>
      <c r="M462" s="370" t="s">
        <v>2649</v>
      </c>
    </row>
    <row r="463" spans="1:13" x14ac:dyDescent="0.2">
      <c r="A463" s="288"/>
      <c r="B463" s="364" t="s">
        <v>1908</v>
      </c>
      <c r="C463" s="365" t="s">
        <v>1900</v>
      </c>
      <c r="D463" s="366" t="s">
        <v>1779</v>
      </c>
      <c r="E463" s="367">
        <v>1</v>
      </c>
      <c r="F463" s="368">
        <v>39</v>
      </c>
      <c r="G463" s="368">
        <v>39</v>
      </c>
      <c r="H463" s="369" t="s">
        <v>1805</v>
      </c>
      <c r="I463" s="408">
        <v>5.235581009E-5</v>
      </c>
      <c r="J463" s="369">
        <v>1.34245667E-6</v>
      </c>
      <c r="K463" s="369"/>
      <c r="L463" s="370" t="s">
        <v>1806</v>
      </c>
      <c r="M463" s="370" t="s">
        <v>2649</v>
      </c>
    </row>
    <row r="464" spans="1:13" x14ac:dyDescent="0.2">
      <c r="A464" s="288"/>
      <c r="B464" s="364" t="s">
        <v>1908</v>
      </c>
      <c r="C464" s="365" t="s">
        <v>1900</v>
      </c>
      <c r="D464" s="366" t="s">
        <v>1779</v>
      </c>
      <c r="E464" s="367">
        <v>33</v>
      </c>
      <c r="F464" s="368">
        <v>113</v>
      </c>
      <c r="G464" s="368">
        <v>3729</v>
      </c>
      <c r="H464" s="369" t="s">
        <v>1805</v>
      </c>
      <c r="I464" s="408">
        <v>5.0060209181600002E-3</v>
      </c>
      <c r="J464" s="369">
        <v>4.4301070070000002E-5</v>
      </c>
      <c r="K464" s="369"/>
      <c r="L464" s="370" t="s">
        <v>1806</v>
      </c>
      <c r="M464" s="370" t="s">
        <v>2652</v>
      </c>
    </row>
    <row r="465" spans="1:14" x14ac:dyDescent="0.2">
      <c r="A465" s="288"/>
      <c r="B465" s="364" t="s">
        <v>1908</v>
      </c>
      <c r="C465" s="365" t="s">
        <v>1900</v>
      </c>
      <c r="D465" s="366" t="s">
        <v>1779</v>
      </c>
      <c r="E465" s="367">
        <v>2303</v>
      </c>
      <c r="F465" s="368">
        <v>358.25488493269597</v>
      </c>
      <c r="G465" s="368">
        <v>825061</v>
      </c>
      <c r="H465" s="369" t="s">
        <v>1805</v>
      </c>
      <c r="I465" s="408">
        <v>1.1076086416620701</v>
      </c>
      <c r="J465" s="369">
        <v>3.09167770837E-3</v>
      </c>
      <c r="K465" s="369"/>
      <c r="L465" s="370" t="s">
        <v>1806</v>
      </c>
      <c r="M465" s="370" t="s">
        <v>2652</v>
      </c>
    </row>
    <row r="466" spans="1:14" x14ac:dyDescent="0.2">
      <c r="A466" s="288"/>
      <c r="B466" s="364" t="s">
        <v>1908</v>
      </c>
      <c r="C466" s="365" t="s">
        <v>1902</v>
      </c>
      <c r="D466" s="366" t="s">
        <v>1783</v>
      </c>
      <c r="E466" s="367">
        <v>1</v>
      </c>
      <c r="F466" s="368">
        <v>337</v>
      </c>
      <c r="G466" s="368">
        <v>337</v>
      </c>
      <c r="H466" s="373" t="s">
        <v>1805</v>
      </c>
      <c r="I466" s="408">
        <v>4.5240789740000001E-4</v>
      </c>
      <c r="J466" s="373">
        <v>1.34245667E-6</v>
      </c>
      <c r="K466" s="373"/>
      <c r="L466" s="374" t="s">
        <v>1806</v>
      </c>
      <c r="M466" s="374" t="s">
        <v>2652</v>
      </c>
    </row>
    <row r="467" spans="1:14" x14ac:dyDescent="0.2">
      <c r="A467" s="288"/>
      <c r="B467" s="364" t="s">
        <v>1908</v>
      </c>
      <c r="C467" s="365" t="s">
        <v>1902</v>
      </c>
      <c r="D467" s="366" t="s">
        <v>1783</v>
      </c>
      <c r="E467" s="367">
        <v>48</v>
      </c>
      <c r="F467" s="368">
        <v>254</v>
      </c>
      <c r="G467" s="368">
        <v>12192</v>
      </c>
      <c r="H467" s="373" t="s">
        <v>1805</v>
      </c>
      <c r="I467" s="408">
        <v>1.6367231706679999E-2</v>
      </c>
      <c r="J467" s="373">
        <v>6.4437920109999998E-5</v>
      </c>
      <c r="K467" s="373"/>
      <c r="L467" s="374" t="s">
        <v>1806</v>
      </c>
      <c r="M467" s="374" t="s">
        <v>2650</v>
      </c>
    </row>
    <row r="468" spans="1:14" x14ac:dyDescent="0.2">
      <c r="B468" s="291"/>
      <c r="C468" s="308"/>
      <c r="D468" s="270"/>
      <c r="E468" s="312"/>
      <c r="F468" s="316"/>
      <c r="G468" s="270"/>
      <c r="H468" s="122"/>
      <c r="I468" s="319"/>
      <c r="J468" s="319"/>
      <c r="K468" s="320"/>
      <c r="L468" s="123"/>
      <c r="M468" s="123"/>
    </row>
    <row r="469" spans="1:14" x14ac:dyDescent="0.2">
      <c r="B469" s="291"/>
      <c r="C469" s="308"/>
      <c r="D469" s="270"/>
      <c r="E469" s="312"/>
      <c r="F469" s="316"/>
      <c r="G469" s="270"/>
      <c r="H469" s="122"/>
      <c r="I469" s="319"/>
      <c r="J469" s="319"/>
      <c r="K469" s="320"/>
      <c r="L469" s="123"/>
      <c r="M469" s="123"/>
    </row>
    <row r="471" spans="1:14" s="82" customFormat="1" ht="12.75" customHeight="1" x14ac:dyDescent="0.2">
      <c r="B471" s="491" t="s">
        <v>2833</v>
      </c>
      <c r="C471" s="492"/>
      <c r="D471" s="492"/>
      <c r="E471" s="492"/>
      <c r="F471" s="492"/>
      <c r="G471" s="492"/>
      <c r="H471" s="492"/>
      <c r="I471" s="492"/>
      <c r="J471" s="492"/>
      <c r="K471" s="492"/>
      <c r="L471" s="73"/>
      <c r="M471" s="73"/>
      <c r="N471" s="73"/>
    </row>
    <row r="472" spans="1:14" s="82" customFormat="1" ht="12.75" customHeight="1" x14ac:dyDescent="0.2">
      <c r="B472" s="453" t="s">
        <v>3078</v>
      </c>
      <c r="C472" s="492"/>
      <c r="D472" s="492"/>
      <c r="E472" s="492"/>
      <c r="F472" s="492"/>
      <c r="G472" s="492"/>
      <c r="H472" s="492"/>
      <c r="I472" s="492"/>
      <c r="J472" s="492"/>
      <c r="K472" s="492"/>
    </row>
    <row r="473" spans="1:14" s="82" customFormat="1" x14ac:dyDescent="0.2">
      <c r="B473" s="453" t="s">
        <v>2812</v>
      </c>
      <c r="C473" s="490"/>
      <c r="D473" s="490"/>
      <c r="E473" s="490"/>
      <c r="F473" s="490"/>
      <c r="G473" s="490"/>
      <c r="H473" s="490"/>
      <c r="I473" s="490"/>
      <c r="J473" s="490"/>
      <c r="K473" s="490"/>
    </row>
    <row r="474" spans="1:14" s="82" customFormat="1" ht="12.75" customHeight="1" x14ac:dyDescent="0.2">
      <c r="B474" s="453" t="s">
        <v>3074</v>
      </c>
      <c r="C474" s="454"/>
      <c r="D474" s="454"/>
      <c r="E474" s="454"/>
      <c r="F474" s="454"/>
      <c r="G474" s="454"/>
      <c r="H474" s="454"/>
      <c r="I474" s="454"/>
      <c r="J474" s="454"/>
      <c r="K474" s="454"/>
      <c r="L474" s="73"/>
      <c r="M474" s="73"/>
      <c r="N474" s="73"/>
    </row>
    <row r="475" spans="1:14" s="82" customFormat="1" ht="25.5" customHeight="1" x14ac:dyDescent="0.2">
      <c r="B475" s="453"/>
      <c r="C475" s="493"/>
      <c r="D475" s="493"/>
      <c r="E475" s="493"/>
      <c r="F475" s="493"/>
      <c r="G475" s="493"/>
      <c r="H475" s="493"/>
      <c r="I475" s="493"/>
      <c r="J475" s="493"/>
      <c r="K475" s="493"/>
    </row>
    <row r="476" spans="1:14" s="82" customFormat="1" ht="12.75" customHeight="1" x14ac:dyDescent="0.2">
      <c r="B476" s="453"/>
      <c r="C476" s="490"/>
      <c r="D476" s="490"/>
      <c r="E476" s="490"/>
      <c r="F476" s="490"/>
      <c r="G476" s="490"/>
      <c r="H476" s="490"/>
      <c r="I476" s="490"/>
      <c r="J476" s="490"/>
      <c r="K476" s="490"/>
    </row>
  </sheetData>
  <mergeCells count="6">
    <mergeCell ref="B476:K476"/>
    <mergeCell ref="B471:K471"/>
    <mergeCell ref="B472:K472"/>
    <mergeCell ref="B473:K473"/>
    <mergeCell ref="B474:K474"/>
    <mergeCell ref="B475:K475"/>
  </mergeCells>
  <phoneticPr fontId="21" type="noConversion"/>
  <dataValidations count="1">
    <dataValidation type="list" allowBlank="1" showInputMessage="1" showErrorMessage="1" sqref="H468:H469 E10:E467">
      <formula1>"2,3,4,5,6,7"</formula1>
    </dataValidation>
  </dataValidations>
  <pageMargins left="0.25" right="0.25" top="0.75" bottom="0.75" header="0.3" footer="0.3"/>
  <pageSetup paperSize="8" scale="74" fitToHeight="0" orientation="landscape" r:id="rId1"/>
  <headerFooter alignWithMargins="0">
    <oddHeader>&amp;R&amp;A</oddHeader>
    <oddFooter>&amp;L&amp;D&amp;C&amp;F&amp;R&amp;P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topLeftCell="A4" zoomScaleNormal="100" workbookViewId="0">
      <selection activeCell="B45" sqref="B45:G45"/>
    </sheetView>
  </sheetViews>
  <sheetFormatPr defaultRowHeight="12.75" x14ac:dyDescent="0.2"/>
  <cols>
    <col min="1" max="1" width="11" customWidth="1"/>
    <col min="2" max="2" width="65" customWidth="1"/>
    <col min="3" max="3" width="31.42578125" customWidth="1"/>
    <col min="4" max="4" width="14" style="149" customWidth="1"/>
    <col min="5" max="5" width="13.7109375" style="149" customWidth="1"/>
    <col min="6" max="6" width="15.28515625" customWidth="1"/>
    <col min="7" max="7" width="15.28515625" bestFit="1" customWidth="1"/>
    <col min="8" max="8" width="18.5703125" customWidth="1"/>
    <col min="9" max="9" width="12.42578125" customWidth="1"/>
    <col min="10" max="10" width="13.140625" bestFit="1" customWidth="1"/>
    <col min="11" max="11" width="13.5703125" bestFit="1" customWidth="1"/>
    <col min="12" max="12" width="14.85546875" customWidth="1"/>
    <col min="13" max="14" width="16.28515625" customWidth="1"/>
    <col min="15" max="15" width="15.28515625" customWidth="1"/>
    <col min="16" max="16" width="14.7109375" customWidth="1"/>
    <col min="17" max="17" width="14.42578125" customWidth="1"/>
    <col min="18" max="19" width="13.42578125" customWidth="1"/>
    <col min="20" max="20" width="19.28515625" customWidth="1"/>
  </cols>
  <sheetData>
    <row r="1" spans="2:6" ht="20.25" x14ac:dyDescent="0.2">
      <c r="B1" s="148" t="str">
        <f>Cover!C22</f>
        <v>Powercor Australia Ltd</v>
      </c>
      <c r="C1" s="148"/>
    </row>
    <row r="2" spans="2:6" ht="20.25" x14ac:dyDescent="0.2">
      <c r="B2" s="150" t="s">
        <v>2723</v>
      </c>
      <c r="C2" s="352" t="s">
        <v>3084</v>
      </c>
    </row>
    <row r="3" spans="2:6" ht="20.25" x14ac:dyDescent="0.3">
      <c r="B3" s="76">
        <f>Cover!C26</f>
        <v>2013</v>
      </c>
      <c r="C3" s="353" t="s">
        <v>3085</v>
      </c>
    </row>
    <row r="5" spans="2:6" ht="15.75" x14ac:dyDescent="0.2">
      <c r="B5" s="151" t="s">
        <v>2796</v>
      </c>
      <c r="C5" s="151"/>
    </row>
    <row r="7" spans="2:6" ht="12.75" customHeight="1" x14ac:dyDescent="0.2">
      <c r="B7" s="494" t="s">
        <v>2724</v>
      </c>
      <c r="C7" s="194"/>
      <c r="D7"/>
      <c r="E7"/>
    </row>
    <row r="8" spans="2:6" ht="12.75" customHeight="1" x14ac:dyDescent="0.2">
      <c r="B8" s="501"/>
      <c r="C8" s="499"/>
      <c r="D8"/>
      <c r="E8"/>
    </row>
    <row r="9" spans="2:6" ht="12.75" customHeight="1" x14ac:dyDescent="0.2">
      <c r="B9" s="502"/>
      <c r="C9" s="500"/>
      <c r="D9"/>
      <c r="E9"/>
    </row>
    <row r="10" spans="2:6" x14ac:dyDescent="0.2">
      <c r="B10" s="152" t="s">
        <v>2694</v>
      </c>
      <c r="C10" s="153"/>
      <c r="D10"/>
      <c r="E10"/>
    </row>
    <row r="11" spans="2:6" x14ac:dyDescent="0.2">
      <c r="B11" s="154" t="s">
        <v>2726</v>
      </c>
      <c r="C11" s="153"/>
      <c r="D11"/>
      <c r="E11"/>
    </row>
    <row r="12" spans="2:6" x14ac:dyDescent="0.2">
      <c r="B12" s="152" t="s">
        <v>2727</v>
      </c>
      <c r="C12" s="153"/>
      <c r="D12"/>
      <c r="E12"/>
    </row>
    <row r="13" spans="2:6" x14ac:dyDescent="0.2">
      <c r="B13" s="152" t="s">
        <v>2728</v>
      </c>
      <c r="C13" s="153"/>
      <c r="D13"/>
      <c r="E13"/>
    </row>
    <row r="14" spans="2:6" x14ac:dyDescent="0.2">
      <c r="B14" s="156" t="s">
        <v>2729</v>
      </c>
      <c r="C14" s="321">
        <f>SUM(C10:C13)</f>
        <v>0</v>
      </c>
      <c r="D14"/>
      <c r="E14"/>
    </row>
    <row r="16" spans="2:6" ht="15.75" x14ac:dyDescent="0.2">
      <c r="B16" s="151" t="s">
        <v>2797</v>
      </c>
      <c r="C16" s="151"/>
      <c r="D16" s="157"/>
      <c r="E16" s="157"/>
      <c r="F16" s="158"/>
    </row>
    <row r="17" spans="2:6" s="203" customFormat="1" x14ac:dyDescent="0.2">
      <c r="B17" s="211" t="s">
        <v>2828</v>
      </c>
      <c r="C17" s="278"/>
      <c r="D17" s="279"/>
      <c r="E17" s="158"/>
      <c r="F17" s="158"/>
    </row>
    <row r="18" spans="2:6" ht="13.15" customHeight="1" x14ac:dyDescent="0.2">
      <c r="B18" s="159"/>
      <c r="C18" s="159"/>
      <c r="D18" s="160"/>
      <c r="E18" s="160"/>
      <c r="F18" s="161"/>
    </row>
    <row r="19" spans="2:6" ht="13.15" customHeight="1" x14ac:dyDescent="0.2">
      <c r="B19" s="496" t="s">
        <v>2565</v>
      </c>
      <c r="C19" s="195"/>
      <c r="D19"/>
      <c r="E19"/>
    </row>
    <row r="20" spans="2:6" x14ac:dyDescent="0.2">
      <c r="B20" s="497"/>
      <c r="C20" s="499"/>
      <c r="D20"/>
      <c r="E20"/>
    </row>
    <row r="21" spans="2:6" x14ac:dyDescent="0.2">
      <c r="B21" s="498"/>
      <c r="C21" s="500"/>
      <c r="D21"/>
      <c r="E21"/>
    </row>
    <row r="22" spans="2:6" x14ac:dyDescent="0.2">
      <c r="B22" s="162" t="s">
        <v>2763</v>
      </c>
      <c r="C22" s="153"/>
      <c r="D22"/>
      <c r="E22"/>
    </row>
    <row r="23" spans="2:6" ht="28.9" customHeight="1" x14ac:dyDescent="0.2">
      <c r="B23" s="163" t="s">
        <v>2730</v>
      </c>
      <c r="C23" s="323" t="e">
        <f>C22/C14</f>
        <v>#DIV/0!</v>
      </c>
      <c r="D23"/>
      <c r="E23"/>
    </row>
    <row r="25" spans="2:6" ht="15.75" x14ac:dyDescent="0.2">
      <c r="B25" s="151" t="s">
        <v>2822</v>
      </c>
      <c r="C25" s="151"/>
      <c r="D25" s="157"/>
      <c r="E25" s="157"/>
      <c r="F25" s="158"/>
    </row>
    <row r="26" spans="2:6" s="203" customFormat="1" x14ac:dyDescent="0.2">
      <c r="B26" s="211" t="s">
        <v>2828</v>
      </c>
      <c r="C26" s="278"/>
      <c r="D26" s="279"/>
      <c r="E26" s="158"/>
      <c r="F26" s="158"/>
    </row>
    <row r="27" spans="2:6" ht="13.15" customHeight="1" x14ac:dyDescent="0.2">
      <c r="B27" s="159"/>
      <c r="C27" s="159"/>
      <c r="D27" s="160"/>
      <c r="E27" s="160"/>
      <c r="F27" s="161"/>
    </row>
    <row r="28" spans="2:6" ht="13.15" customHeight="1" x14ac:dyDescent="0.2">
      <c r="B28" s="496" t="s">
        <v>2825</v>
      </c>
      <c r="C28" s="195"/>
      <c r="D28"/>
      <c r="E28"/>
    </row>
    <row r="29" spans="2:6" x14ac:dyDescent="0.2">
      <c r="B29" s="497"/>
      <c r="C29" s="499"/>
      <c r="D29"/>
      <c r="E29"/>
    </row>
    <row r="30" spans="2:6" x14ac:dyDescent="0.2">
      <c r="B30" s="498"/>
      <c r="C30" s="500"/>
      <c r="D30"/>
      <c r="E30"/>
    </row>
    <row r="31" spans="2:6" x14ac:dyDescent="0.2">
      <c r="B31" s="162" t="s">
        <v>2826</v>
      </c>
      <c r="C31" s="153"/>
      <c r="D31"/>
      <c r="E31"/>
    </row>
    <row r="32" spans="2:6" ht="28.9" customHeight="1" x14ac:dyDescent="0.2">
      <c r="B32" s="163" t="s">
        <v>2827</v>
      </c>
      <c r="C32" s="323" t="e">
        <f>C31/C14</f>
        <v>#DIV/0!</v>
      </c>
      <c r="D32"/>
      <c r="E32"/>
    </row>
    <row r="34" spans="2:7" ht="12.75" customHeight="1" x14ac:dyDescent="0.2">
      <c r="B34" s="151" t="s">
        <v>2823</v>
      </c>
      <c r="C34" s="151"/>
      <c r="D34" s="164"/>
      <c r="E34" s="164"/>
      <c r="F34" s="165"/>
    </row>
    <row r="35" spans="2:7" x14ac:dyDescent="0.2">
      <c r="B35" s="159"/>
      <c r="C35" s="159"/>
      <c r="D35" s="166"/>
      <c r="E35" s="166"/>
      <c r="F35" s="166"/>
    </row>
    <row r="36" spans="2:7" x14ac:dyDescent="0.2">
      <c r="B36" s="494" t="s">
        <v>2731</v>
      </c>
      <c r="C36" s="194"/>
      <c r="D36"/>
      <c r="E36"/>
    </row>
    <row r="37" spans="2:7" x14ac:dyDescent="0.2">
      <c r="B37" s="495"/>
      <c r="C37" s="79"/>
      <c r="D37"/>
      <c r="E37"/>
    </row>
    <row r="38" spans="2:7" x14ac:dyDescent="0.2">
      <c r="B38" s="152" t="s">
        <v>2732</v>
      </c>
      <c r="C38" s="153"/>
      <c r="D38"/>
      <c r="E38"/>
    </row>
    <row r="39" spans="2:7" x14ac:dyDescent="0.2">
      <c r="B39" s="152" t="s">
        <v>2733</v>
      </c>
      <c r="C39" s="153"/>
      <c r="D39"/>
      <c r="E39"/>
    </row>
    <row r="40" spans="2:7" x14ac:dyDescent="0.2">
      <c r="B40" s="152" t="s">
        <v>2727</v>
      </c>
      <c r="C40" s="153"/>
      <c r="D40"/>
      <c r="E40"/>
    </row>
    <row r="41" spans="2:7" ht="16.5" customHeight="1" x14ac:dyDescent="0.2">
      <c r="B41" s="152" t="s">
        <v>2728</v>
      </c>
      <c r="C41" s="153"/>
      <c r="D41"/>
      <c r="E41"/>
    </row>
    <row r="42" spans="2:7" ht="17.25" customHeight="1" x14ac:dyDescent="0.2">
      <c r="B42" s="152" t="s">
        <v>2734</v>
      </c>
      <c r="C42" s="153"/>
      <c r="D42"/>
      <c r="E42"/>
    </row>
    <row r="43" spans="2:7" ht="17.25" customHeight="1" x14ac:dyDescent="0.2">
      <c r="B43" s="156" t="s">
        <v>2735</v>
      </c>
      <c r="C43" s="322">
        <f>SUM(C38:C42)</f>
        <v>0</v>
      </c>
      <c r="D43"/>
      <c r="E43"/>
    </row>
    <row r="44" spans="2:7" ht="17.25" customHeight="1" x14ac:dyDescent="0.2"/>
    <row r="45" spans="2:7" ht="17.25" customHeight="1" x14ac:dyDescent="0.2">
      <c r="B45" s="151" t="s">
        <v>2824</v>
      </c>
      <c r="C45" s="151"/>
      <c r="D45" s="164"/>
      <c r="E45" s="164"/>
      <c r="F45" s="165"/>
    </row>
    <row r="46" spans="2:7" ht="17.25" customHeight="1" x14ac:dyDescent="0.2">
      <c r="B46" s="167" t="s">
        <v>3079</v>
      </c>
      <c r="C46" s="168"/>
      <c r="D46" s="168"/>
      <c r="E46" s="168"/>
      <c r="F46" s="168"/>
      <c r="G46" s="169"/>
    </row>
    <row r="47" spans="2:7" ht="17.25" customHeight="1" x14ac:dyDescent="0.2">
      <c r="B47" s="170" t="s">
        <v>2835</v>
      </c>
      <c r="C47" s="228"/>
      <c r="D47" s="228"/>
      <c r="E47" s="228"/>
      <c r="F47" s="228"/>
      <c r="G47" s="229"/>
    </row>
    <row r="48" spans="2:7" ht="13.5" customHeight="1" x14ac:dyDescent="0.2">
      <c r="B48" s="170" t="s">
        <v>2836</v>
      </c>
      <c r="C48" s="171"/>
      <c r="D48" s="171"/>
      <c r="E48" s="171"/>
      <c r="F48" s="171"/>
      <c r="G48" s="172"/>
    </row>
    <row r="49" spans="2:7" ht="18.75" hidden="1" customHeight="1" x14ac:dyDescent="0.2">
      <c r="B49" s="151"/>
      <c r="C49" s="151"/>
      <c r="D49" s="164"/>
      <c r="E49" s="164"/>
      <c r="F49" s="165"/>
      <c r="G49" s="197"/>
    </row>
    <row r="50" spans="2:7" ht="18.75" customHeight="1" x14ac:dyDescent="0.2">
      <c r="B50" s="173" t="s">
        <v>2837</v>
      </c>
      <c r="C50" s="174"/>
      <c r="D50" s="174"/>
      <c r="E50" s="174"/>
      <c r="F50" s="174"/>
      <c r="G50" s="175"/>
    </row>
    <row r="51" spans="2:7" ht="18.75" customHeight="1" x14ac:dyDescent="0.2">
      <c r="B51" s="151"/>
      <c r="C51" s="151"/>
      <c r="D51" s="164"/>
      <c r="E51" s="164"/>
      <c r="F51" s="165"/>
    </row>
    <row r="52" spans="2:7" x14ac:dyDescent="0.2">
      <c r="B52" s="514" t="s">
        <v>2739</v>
      </c>
      <c r="C52" s="176"/>
      <c r="D52" s="177"/>
      <c r="E52" s="177"/>
      <c r="F52" s="177"/>
      <c r="G52" s="178" t="s">
        <v>2740</v>
      </c>
    </row>
    <row r="53" spans="2:7" x14ac:dyDescent="0.2">
      <c r="B53" s="515"/>
      <c r="C53" s="499" t="s">
        <v>2725</v>
      </c>
      <c r="D53" s="499" t="s">
        <v>3054</v>
      </c>
      <c r="E53" s="499" t="s">
        <v>3055</v>
      </c>
      <c r="F53" s="499" t="s">
        <v>2741</v>
      </c>
      <c r="G53" s="178"/>
    </row>
    <row r="54" spans="2:7" ht="16.5" customHeight="1" x14ac:dyDescent="0.2">
      <c r="B54" s="516"/>
      <c r="C54" s="503"/>
      <c r="D54" s="503"/>
      <c r="E54" s="503"/>
      <c r="F54" s="503"/>
      <c r="G54" s="178"/>
    </row>
    <row r="55" spans="2:7" ht="16.5" customHeight="1" x14ac:dyDescent="0.2">
      <c r="B55" s="179"/>
      <c r="C55" s="504"/>
      <c r="D55" s="504"/>
      <c r="E55" s="504"/>
      <c r="F55" s="504"/>
      <c r="G55" s="178"/>
    </row>
    <row r="56" spans="2:7" ht="16.5" customHeight="1" x14ac:dyDescent="0.2">
      <c r="B56" s="179" t="s">
        <v>2742</v>
      </c>
      <c r="C56" s="180"/>
      <c r="D56" s="180"/>
      <c r="E56" s="180"/>
      <c r="F56" s="180"/>
      <c r="G56" s="178"/>
    </row>
    <row r="57" spans="2:7" ht="16.5" customHeight="1" x14ac:dyDescent="0.2">
      <c r="B57" s="154" t="s">
        <v>2743</v>
      </c>
      <c r="C57" s="155"/>
      <c r="D57" s="181"/>
      <c r="E57" s="181"/>
      <c r="F57" s="182" t="e">
        <f>(D57/C57)-1</f>
        <v>#DIV/0!</v>
      </c>
      <c r="G57" s="183"/>
    </row>
    <row r="58" spans="2:7" ht="16.5" customHeight="1" x14ac:dyDescent="0.2">
      <c r="B58" s="154" t="s">
        <v>2744</v>
      </c>
      <c r="C58" s="182"/>
      <c r="D58" s="182"/>
      <c r="E58" s="182"/>
      <c r="F58" s="182" t="e">
        <f t="shared" ref="F58:F64" si="0">(D58/C58)-1</f>
        <v>#DIV/0!</v>
      </c>
      <c r="G58" s="182"/>
    </row>
    <row r="59" spans="2:7" ht="16.5" customHeight="1" x14ac:dyDescent="0.2">
      <c r="B59" s="179" t="s">
        <v>2745</v>
      </c>
      <c r="C59" s="184"/>
      <c r="D59" s="185"/>
      <c r="E59" s="185"/>
      <c r="F59" s="186"/>
      <c r="G59" s="187"/>
    </row>
    <row r="60" spans="2:7" ht="16.5" customHeight="1" x14ac:dyDescent="0.2">
      <c r="B60" s="154" t="s">
        <v>2743</v>
      </c>
      <c r="C60" s="155"/>
      <c r="D60" s="181"/>
      <c r="E60" s="181"/>
      <c r="F60" s="182" t="e">
        <f t="shared" si="0"/>
        <v>#DIV/0!</v>
      </c>
      <c r="G60" s="183"/>
    </row>
    <row r="61" spans="2:7" ht="16.5" customHeight="1" x14ac:dyDescent="0.2">
      <c r="B61" s="154" t="s">
        <v>2744</v>
      </c>
      <c r="C61" s="182"/>
      <c r="D61" s="182"/>
      <c r="E61" s="182"/>
      <c r="F61" s="182" t="e">
        <f t="shared" si="0"/>
        <v>#DIV/0!</v>
      </c>
      <c r="G61" s="182"/>
    </row>
    <row r="62" spans="2:7" ht="16.149999999999999" customHeight="1" x14ac:dyDescent="0.2">
      <c r="B62" s="179" t="s">
        <v>2746</v>
      </c>
      <c r="C62" s="184"/>
      <c r="D62" s="185"/>
      <c r="E62" s="185"/>
      <c r="F62" s="186"/>
      <c r="G62" s="187"/>
    </row>
    <row r="63" spans="2:7" ht="15.6" customHeight="1" x14ac:dyDescent="0.2">
      <c r="B63" s="154" t="s">
        <v>2743</v>
      </c>
      <c r="C63" s="155"/>
      <c r="D63" s="181"/>
      <c r="E63" s="181"/>
      <c r="F63" s="182" t="e">
        <f t="shared" si="0"/>
        <v>#DIV/0!</v>
      </c>
      <c r="G63" s="183"/>
    </row>
    <row r="64" spans="2:7" x14ac:dyDescent="0.2">
      <c r="B64" s="154" t="s">
        <v>2744</v>
      </c>
      <c r="C64" s="182"/>
      <c r="D64" s="182"/>
      <c r="E64" s="182"/>
      <c r="F64" s="182" t="e">
        <f t="shared" si="0"/>
        <v>#DIV/0!</v>
      </c>
      <c r="G64" s="182"/>
    </row>
    <row r="65" spans="2:19" ht="16.149999999999999" customHeight="1" x14ac:dyDescent="0.2"/>
    <row r="66" spans="2:19" ht="16.149999999999999" customHeight="1" x14ac:dyDescent="0.2">
      <c r="B66" s="507" t="s">
        <v>2838</v>
      </c>
      <c r="C66" s="507"/>
      <c r="D66" s="507"/>
      <c r="E66" s="507"/>
      <c r="F66" s="507"/>
    </row>
    <row r="67" spans="2:19" ht="16.149999999999999" customHeight="1" x14ac:dyDescent="0.2">
      <c r="B67" s="188"/>
      <c r="C67" s="188"/>
      <c r="D67" s="188"/>
      <c r="E67" s="188"/>
      <c r="F67" s="188"/>
    </row>
    <row r="68" spans="2:19" ht="22.15" customHeight="1" x14ac:dyDescent="0.2">
      <c r="B68" s="167" t="s">
        <v>2736</v>
      </c>
      <c r="C68" s="168"/>
      <c r="D68" s="168"/>
      <c r="E68" s="168"/>
      <c r="F68" s="168"/>
      <c r="G68" s="168"/>
      <c r="H68" s="168"/>
      <c r="I68" s="168"/>
      <c r="J68" s="168"/>
      <c r="K68" s="169"/>
    </row>
    <row r="69" spans="2:19" ht="20.45" customHeight="1" x14ac:dyDescent="0.2">
      <c r="B69" s="170" t="s">
        <v>2737</v>
      </c>
      <c r="C69" s="171"/>
      <c r="D69" s="171"/>
      <c r="E69" s="171"/>
      <c r="F69" s="171"/>
      <c r="G69" s="171"/>
      <c r="H69" s="171"/>
      <c r="I69" s="171"/>
      <c r="J69" s="171"/>
      <c r="K69" s="172"/>
    </row>
    <row r="70" spans="2:19" ht="18.75" customHeight="1" x14ac:dyDescent="0.2">
      <c r="B70" s="173" t="s">
        <v>2738</v>
      </c>
      <c r="C70" s="174"/>
      <c r="D70" s="174"/>
      <c r="E70" s="174"/>
      <c r="F70" s="174"/>
      <c r="G70" s="174"/>
      <c r="H70" s="174"/>
      <c r="I70" s="174"/>
      <c r="J70" s="174"/>
      <c r="K70" s="175"/>
    </row>
    <row r="71" spans="2:19" ht="19.899999999999999" customHeight="1" x14ac:dyDescent="0.2"/>
    <row r="72" spans="2:19" ht="16.149999999999999" customHeight="1" x14ac:dyDescent="0.2">
      <c r="B72" s="189" t="s">
        <v>2747</v>
      </c>
      <c r="C72" s="79"/>
      <c r="D72" s="79"/>
      <c r="E72" s="79"/>
      <c r="F72" s="79"/>
      <c r="G72" s="79"/>
      <c r="H72" s="79"/>
      <c r="I72" s="79"/>
      <c r="J72" s="79"/>
      <c r="K72" s="79"/>
      <c r="L72" s="79"/>
      <c r="M72" s="79"/>
      <c r="N72" s="79"/>
      <c r="O72" s="508" t="s">
        <v>2740</v>
      </c>
      <c r="P72" s="509"/>
      <c r="Q72" s="509"/>
      <c r="R72" s="510"/>
      <c r="S72" s="499" t="s">
        <v>2748</v>
      </c>
    </row>
    <row r="73" spans="2:19" ht="16.149999999999999" customHeight="1" x14ac:dyDescent="0.2">
      <c r="B73" s="190" t="s">
        <v>2749</v>
      </c>
      <c r="C73" s="79" t="s">
        <v>2725</v>
      </c>
      <c r="D73" s="79"/>
      <c r="E73" s="79"/>
      <c r="F73" s="79"/>
      <c r="G73" s="505" t="s">
        <v>3054</v>
      </c>
      <c r="H73" s="505"/>
      <c r="I73" s="505"/>
      <c r="J73" s="505"/>
      <c r="K73" s="506" t="s">
        <v>3055</v>
      </c>
      <c r="L73" s="506"/>
      <c r="M73" s="506"/>
      <c r="N73" s="506"/>
      <c r="O73" s="511"/>
      <c r="P73" s="512"/>
      <c r="Q73" s="512"/>
      <c r="R73" s="513"/>
      <c r="S73" s="503"/>
    </row>
    <row r="74" spans="2:19" ht="16.149999999999999" customHeight="1" x14ac:dyDescent="0.2">
      <c r="B74" s="191" t="s">
        <v>2750</v>
      </c>
      <c r="C74" s="79" t="s">
        <v>2751</v>
      </c>
      <c r="D74" s="178" t="s">
        <v>2752</v>
      </c>
      <c r="E74" s="178" t="s">
        <v>2753</v>
      </c>
      <c r="F74" s="178" t="s">
        <v>2754</v>
      </c>
      <c r="G74" s="79" t="s">
        <v>2751</v>
      </c>
      <c r="H74" s="178" t="s">
        <v>2752</v>
      </c>
      <c r="I74" s="178" t="s">
        <v>2753</v>
      </c>
      <c r="J74" s="178" t="s">
        <v>2754</v>
      </c>
      <c r="K74" s="79" t="s">
        <v>2751</v>
      </c>
      <c r="L74" s="178" t="s">
        <v>2752</v>
      </c>
      <c r="M74" s="178" t="s">
        <v>2753</v>
      </c>
      <c r="N74" s="178" t="s">
        <v>2754</v>
      </c>
      <c r="O74" s="178" t="s">
        <v>2751</v>
      </c>
      <c r="P74" s="178" t="s">
        <v>2752</v>
      </c>
      <c r="Q74" s="178" t="s">
        <v>2753</v>
      </c>
      <c r="R74" s="178" t="s">
        <v>2754</v>
      </c>
      <c r="S74" s="504"/>
    </row>
    <row r="75" spans="2:19" ht="16.149999999999999" customHeight="1" x14ac:dyDescent="0.2">
      <c r="B75" s="154" t="s">
        <v>2755</v>
      </c>
      <c r="C75" s="324"/>
      <c r="D75" s="324"/>
      <c r="E75" s="324"/>
      <c r="F75" s="325" t="e">
        <f t="shared" ref="F75:F82" si="1">C75/D75</f>
        <v>#DIV/0!</v>
      </c>
      <c r="G75" s="326"/>
      <c r="H75" s="326"/>
      <c r="I75" s="326"/>
      <c r="J75" s="325" t="e">
        <f t="shared" ref="J75:J82" si="2">G75/H75</f>
        <v>#DIV/0!</v>
      </c>
      <c r="K75" s="327"/>
      <c r="L75" s="327"/>
      <c r="M75" s="327"/>
      <c r="N75" s="325" t="e">
        <f t="shared" ref="N75:N82" si="3">K75/L75</f>
        <v>#DIV/0!</v>
      </c>
      <c r="O75" s="327"/>
      <c r="P75" s="327"/>
      <c r="Q75" s="327"/>
      <c r="R75" s="325" t="e">
        <f t="shared" ref="R75:R82" si="4">O75/P75</f>
        <v>#DIV/0!</v>
      </c>
      <c r="S75" s="325"/>
    </row>
    <row r="76" spans="2:19" ht="16.149999999999999" customHeight="1" x14ac:dyDescent="0.2">
      <c r="B76" s="154" t="s">
        <v>2756</v>
      </c>
      <c r="C76" s="324"/>
      <c r="D76" s="324"/>
      <c r="E76" s="324"/>
      <c r="F76" s="325" t="e">
        <f t="shared" si="1"/>
        <v>#DIV/0!</v>
      </c>
      <c r="G76" s="326"/>
      <c r="H76" s="326"/>
      <c r="I76" s="326"/>
      <c r="J76" s="325" t="e">
        <f t="shared" si="2"/>
        <v>#DIV/0!</v>
      </c>
      <c r="K76" s="326"/>
      <c r="L76" s="326"/>
      <c r="M76" s="326"/>
      <c r="N76" s="325" t="e">
        <f t="shared" si="3"/>
        <v>#DIV/0!</v>
      </c>
      <c r="O76" s="326"/>
      <c r="P76" s="326"/>
      <c r="Q76" s="326"/>
      <c r="R76" s="325" t="e">
        <f t="shared" si="4"/>
        <v>#DIV/0!</v>
      </c>
      <c r="S76" s="328"/>
    </row>
    <row r="77" spans="2:19" ht="16.149999999999999" customHeight="1" x14ac:dyDescent="0.2">
      <c r="B77" s="154" t="s">
        <v>2757</v>
      </c>
      <c r="C77" s="324"/>
      <c r="D77" s="324"/>
      <c r="E77" s="324"/>
      <c r="F77" s="325" t="e">
        <f t="shared" si="1"/>
        <v>#DIV/0!</v>
      </c>
      <c r="G77" s="326"/>
      <c r="H77" s="326"/>
      <c r="I77" s="326"/>
      <c r="J77" s="325" t="e">
        <f t="shared" si="2"/>
        <v>#DIV/0!</v>
      </c>
      <c r="K77" s="326"/>
      <c r="L77" s="326"/>
      <c r="M77" s="326"/>
      <c r="N77" s="325" t="e">
        <f t="shared" si="3"/>
        <v>#DIV/0!</v>
      </c>
      <c r="O77" s="326"/>
      <c r="P77" s="326"/>
      <c r="Q77" s="326"/>
      <c r="R77" s="325" t="e">
        <f t="shared" si="4"/>
        <v>#DIV/0!</v>
      </c>
      <c r="S77" s="325"/>
    </row>
    <row r="78" spans="2:19" ht="16.149999999999999" customHeight="1" x14ac:dyDescent="0.2">
      <c r="B78" s="154" t="s">
        <v>2758</v>
      </c>
      <c r="C78" s="324"/>
      <c r="D78" s="324"/>
      <c r="E78" s="324"/>
      <c r="F78" s="325" t="e">
        <f t="shared" si="1"/>
        <v>#DIV/0!</v>
      </c>
      <c r="G78" s="326"/>
      <c r="H78" s="326"/>
      <c r="I78" s="326"/>
      <c r="J78" s="325" t="e">
        <f t="shared" si="2"/>
        <v>#DIV/0!</v>
      </c>
      <c r="K78" s="326"/>
      <c r="L78" s="326"/>
      <c r="M78" s="326"/>
      <c r="N78" s="325" t="e">
        <f t="shared" si="3"/>
        <v>#DIV/0!</v>
      </c>
      <c r="O78" s="326"/>
      <c r="P78" s="326"/>
      <c r="Q78" s="326"/>
      <c r="R78" s="325" t="e">
        <f t="shared" si="4"/>
        <v>#DIV/0!</v>
      </c>
      <c r="S78" s="328"/>
    </row>
    <row r="79" spans="2:19" ht="16.149999999999999" customHeight="1" x14ac:dyDescent="0.2">
      <c r="B79" s="154" t="s">
        <v>2759</v>
      </c>
      <c r="C79" s="324"/>
      <c r="D79" s="324"/>
      <c r="E79" s="324"/>
      <c r="F79" s="325" t="e">
        <f t="shared" si="1"/>
        <v>#DIV/0!</v>
      </c>
      <c r="G79" s="326"/>
      <c r="H79" s="326"/>
      <c r="I79" s="326"/>
      <c r="J79" s="325" t="e">
        <f t="shared" si="2"/>
        <v>#DIV/0!</v>
      </c>
      <c r="K79" s="326"/>
      <c r="L79" s="326"/>
      <c r="M79" s="326"/>
      <c r="N79" s="325" t="e">
        <f t="shared" si="3"/>
        <v>#DIV/0!</v>
      </c>
      <c r="O79" s="326"/>
      <c r="P79" s="326"/>
      <c r="Q79" s="326"/>
      <c r="R79" s="325" t="e">
        <f t="shared" si="4"/>
        <v>#DIV/0!</v>
      </c>
      <c r="S79" s="325"/>
    </row>
    <row r="80" spans="2:19" ht="16.149999999999999" customHeight="1" x14ac:dyDescent="0.2">
      <c r="B80" s="154" t="s">
        <v>2760</v>
      </c>
      <c r="C80" s="324"/>
      <c r="D80" s="324"/>
      <c r="E80" s="324"/>
      <c r="F80" s="325" t="e">
        <f t="shared" si="1"/>
        <v>#DIV/0!</v>
      </c>
      <c r="G80" s="326"/>
      <c r="H80" s="326"/>
      <c r="I80" s="326"/>
      <c r="J80" s="325" t="e">
        <f t="shared" si="2"/>
        <v>#DIV/0!</v>
      </c>
      <c r="K80" s="326"/>
      <c r="L80" s="326"/>
      <c r="M80" s="326"/>
      <c r="N80" s="325" t="e">
        <f t="shared" si="3"/>
        <v>#DIV/0!</v>
      </c>
      <c r="O80" s="326"/>
      <c r="P80" s="326"/>
      <c r="Q80" s="326"/>
      <c r="R80" s="325" t="e">
        <f t="shared" si="4"/>
        <v>#DIV/0!</v>
      </c>
      <c r="S80" s="328"/>
    </row>
    <row r="81" spans="1:19" ht="16.149999999999999" customHeight="1" x14ac:dyDescent="0.2">
      <c r="B81" s="154" t="s">
        <v>2761</v>
      </c>
      <c r="C81" s="324"/>
      <c r="D81" s="324"/>
      <c r="E81" s="324"/>
      <c r="F81" s="325" t="e">
        <f t="shared" si="1"/>
        <v>#DIV/0!</v>
      </c>
      <c r="G81" s="326"/>
      <c r="H81" s="326"/>
      <c r="I81" s="326"/>
      <c r="J81" s="325" t="e">
        <f t="shared" si="2"/>
        <v>#DIV/0!</v>
      </c>
      <c r="K81" s="326"/>
      <c r="L81" s="326"/>
      <c r="M81" s="326"/>
      <c r="N81" s="325" t="e">
        <f t="shared" si="3"/>
        <v>#DIV/0!</v>
      </c>
      <c r="O81" s="326"/>
      <c r="P81" s="326"/>
      <c r="Q81" s="326"/>
      <c r="R81" s="325" t="e">
        <f t="shared" si="4"/>
        <v>#DIV/0!</v>
      </c>
      <c r="S81" s="325"/>
    </row>
    <row r="82" spans="1:19" ht="16.149999999999999" customHeight="1" x14ac:dyDescent="0.2">
      <c r="B82" s="154" t="s">
        <v>2762</v>
      </c>
      <c r="C82" s="324"/>
      <c r="D82" s="324"/>
      <c r="E82" s="324"/>
      <c r="F82" s="325" t="e">
        <f t="shared" si="1"/>
        <v>#DIV/0!</v>
      </c>
      <c r="G82" s="326"/>
      <c r="H82" s="326"/>
      <c r="I82" s="326"/>
      <c r="J82" s="325" t="e">
        <f t="shared" si="2"/>
        <v>#DIV/0!</v>
      </c>
      <c r="K82" s="326"/>
      <c r="L82" s="326"/>
      <c r="M82" s="326"/>
      <c r="N82" s="325" t="e">
        <f t="shared" si="3"/>
        <v>#DIV/0!</v>
      </c>
      <c r="O82" s="326"/>
      <c r="P82" s="326"/>
      <c r="Q82" s="326"/>
      <c r="R82" s="325" t="e">
        <f t="shared" si="4"/>
        <v>#DIV/0!</v>
      </c>
      <c r="S82" s="328"/>
    </row>
    <row r="83" spans="1:19" ht="16.149999999999999" customHeight="1" x14ac:dyDescent="0.25">
      <c r="C83" s="74"/>
      <c r="D83" s="74"/>
      <c r="E83" s="74"/>
      <c r="F83" s="74"/>
      <c r="G83" s="74"/>
    </row>
    <row r="84" spans="1:19" x14ac:dyDescent="0.2">
      <c r="A84" s="192"/>
      <c r="B84" s="192"/>
      <c r="C84" s="192"/>
      <c r="D84" s="193"/>
      <c r="E84" s="193"/>
    </row>
    <row r="85" spans="1:19" x14ac:dyDescent="0.2">
      <c r="A85" s="192"/>
      <c r="B85" s="192"/>
      <c r="C85" s="192"/>
      <c r="D85" s="193"/>
      <c r="E85" s="193"/>
    </row>
    <row r="86" spans="1:19" x14ac:dyDescent="0.2">
      <c r="B86" s="192"/>
      <c r="C86" s="192"/>
      <c r="D86" s="193"/>
      <c r="E86" s="193"/>
    </row>
    <row r="87" spans="1:19" x14ac:dyDescent="0.2">
      <c r="B87" s="192"/>
      <c r="C87" s="192"/>
      <c r="D87" s="193"/>
      <c r="E87" s="193"/>
    </row>
    <row r="88" spans="1:19" x14ac:dyDescent="0.2">
      <c r="B88" s="192"/>
      <c r="C88" s="192"/>
      <c r="D88" s="193"/>
      <c r="E88" s="193"/>
    </row>
  </sheetData>
  <mergeCells count="17">
    <mergeCell ref="F53:F55"/>
    <mergeCell ref="E53:E55"/>
    <mergeCell ref="S72:S74"/>
    <mergeCell ref="G73:J73"/>
    <mergeCell ref="K73:N73"/>
    <mergeCell ref="B66:F66"/>
    <mergeCell ref="O72:R73"/>
    <mergeCell ref="D53:D55"/>
    <mergeCell ref="B52:B54"/>
    <mergeCell ref="C53:C55"/>
    <mergeCell ref="B36:B37"/>
    <mergeCell ref="B28:B30"/>
    <mergeCell ref="C29:C30"/>
    <mergeCell ref="B7:B9"/>
    <mergeCell ref="C8:C9"/>
    <mergeCell ref="B19:B21"/>
    <mergeCell ref="C20:C21"/>
  </mergeCells>
  <phoneticPr fontId="61" type="noConversion"/>
  <pageMargins left="0" right="0" top="0" bottom="0" header="0" footer="0"/>
  <pageSetup paperSize="9" scale="30" orientation="portrait" r:id="rId1"/>
  <headerFooter alignWithMargins="0">
    <oddHeader>&amp;R&amp;A</oddHeader>
    <oddFooter>&amp;L&amp;D&amp;C&amp;F&amp;R&amp;P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H112"/>
  <sheetViews>
    <sheetView view="pageBreakPreview" zoomScaleNormal="100" workbookViewId="0">
      <selection activeCell="B45" sqref="B45:G45"/>
    </sheetView>
  </sheetViews>
  <sheetFormatPr defaultRowHeight="12.75" x14ac:dyDescent="0.2"/>
  <cols>
    <col min="1" max="1" width="14.5703125" customWidth="1"/>
    <col min="2" max="2" width="18.7109375" customWidth="1"/>
    <col min="3" max="3" width="42.28515625" bestFit="1" customWidth="1"/>
    <col min="4" max="4" width="11" customWidth="1"/>
    <col min="5" max="5" width="13" customWidth="1"/>
    <col min="6" max="6" width="13.140625" style="329" customWidth="1"/>
    <col min="7" max="7" width="13.7109375" bestFit="1" customWidth="1"/>
    <col min="8" max="8" width="13.7109375" customWidth="1"/>
  </cols>
  <sheetData>
    <row r="1" spans="2:26" ht="20.25" x14ac:dyDescent="0.2">
      <c r="B1" s="230" t="str">
        <f>Cover!C22</f>
        <v>Powercor Australia Ltd</v>
      </c>
    </row>
    <row r="2" spans="2:26" ht="20.25" x14ac:dyDescent="0.2">
      <c r="B2" s="230" t="s">
        <v>2839</v>
      </c>
      <c r="D2" s="352" t="s">
        <v>3084</v>
      </c>
    </row>
    <row r="3" spans="2:26" ht="20.25" x14ac:dyDescent="0.3">
      <c r="B3" s="230">
        <f>Cover!C26</f>
        <v>2013</v>
      </c>
      <c r="D3" s="353" t="s">
        <v>3085</v>
      </c>
    </row>
    <row r="4" spans="2:26" ht="14.25" customHeight="1" x14ac:dyDescent="0.2"/>
    <row r="5" spans="2:26" ht="14.25" customHeight="1" x14ac:dyDescent="0.2">
      <c r="B5" s="231" t="s">
        <v>2840</v>
      </c>
      <c r="C5" s="232"/>
      <c r="D5" s="232"/>
      <c r="E5" s="232"/>
      <c r="F5" s="330"/>
      <c r="G5" s="233"/>
      <c r="H5" s="233"/>
      <c r="I5" s="233"/>
      <c r="J5" s="233"/>
      <c r="K5" s="233"/>
      <c r="L5" s="233"/>
      <c r="M5" s="233"/>
      <c r="N5" s="233"/>
      <c r="O5" s="233"/>
      <c r="P5" s="233"/>
      <c r="Q5" s="233"/>
      <c r="R5" s="233"/>
      <c r="S5" s="234"/>
      <c r="T5" s="234"/>
      <c r="U5" s="234"/>
      <c r="V5" s="234"/>
      <c r="W5" s="234"/>
      <c r="X5" s="234"/>
      <c r="Y5" s="234"/>
      <c r="Z5" s="234"/>
    </row>
    <row r="6" spans="2:26" ht="14.25" customHeight="1" x14ac:dyDescent="0.2">
      <c r="B6" s="235" t="s">
        <v>2841</v>
      </c>
      <c r="C6" s="236"/>
      <c r="D6" s="236"/>
      <c r="E6" s="236"/>
      <c r="F6" s="331"/>
      <c r="G6" s="237"/>
      <c r="H6" s="237"/>
      <c r="I6" s="237"/>
      <c r="J6" s="237"/>
      <c r="K6" s="237"/>
      <c r="L6" s="237"/>
      <c r="M6" s="237"/>
      <c r="N6" s="237"/>
      <c r="O6" s="237"/>
      <c r="P6" s="237"/>
      <c r="Q6" s="237"/>
      <c r="R6" s="237"/>
      <c r="S6" s="238"/>
      <c r="T6" s="238"/>
      <c r="U6" s="238"/>
      <c r="V6" s="238"/>
      <c r="W6" s="238"/>
      <c r="X6" s="238"/>
      <c r="Y6" s="238"/>
      <c r="Z6" s="239"/>
    </row>
    <row r="7" spans="2:26" ht="14.25" customHeight="1" x14ac:dyDescent="0.2">
      <c r="B7" s="235" t="s">
        <v>2842</v>
      </c>
      <c r="C7" s="236"/>
      <c r="D7" s="236"/>
      <c r="E7" s="236"/>
      <c r="F7" s="331"/>
      <c r="G7" s="237"/>
      <c r="H7" s="237"/>
      <c r="I7" s="237"/>
      <c r="J7" s="237"/>
      <c r="K7" s="237"/>
      <c r="L7" s="237"/>
      <c r="M7" s="237"/>
      <c r="N7" s="237"/>
      <c r="O7" s="237"/>
      <c r="P7" s="237"/>
      <c r="Q7" s="237"/>
      <c r="R7" s="237"/>
      <c r="S7" s="238"/>
      <c r="T7" s="238"/>
      <c r="U7" s="238"/>
      <c r="V7" s="238"/>
      <c r="W7" s="238"/>
      <c r="X7" s="238"/>
      <c r="Y7" s="238"/>
      <c r="Z7" s="239"/>
    </row>
    <row r="8" spans="2:26" ht="14.25" customHeight="1" x14ac:dyDescent="0.2">
      <c r="B8" s="235" t="s">
        <v>2843</v>
      </c>
      <c r="C8" s="236"/>
      <c r="D8" s="236"/>
      <c r="E8" s="236"/>
      <c r="F8" s="331"/>
      <c r="G8" s="237"/>
      <c r="H8" s="237"/>
      <c r="I8" s="237"/>
      <c r="J8" s="237"/>
      <c r="K8" s="237"/>
      <c r="L8" s="237"/>
      <c r="M8" s="237"/>
      <c r="N8" s="237"/>
      <c r="O8" s="237"/>
      <c r="P8" s="237"/>
      <c r="Q8" s="237"/>
      <c r="R8" s="237"/>
      <c r="S8" s="238"/>
      <c r="T8" s="238"/>
      <c r="U8" s="238"/>
      <c r="V8" s="238"/>
      <c r="W8" s="238"/>
      <c r="X8" s="238"/>
      <c r="Y8" s="238"/>
      <c r="Z8" s="239"/>
    </row>
    <row r="9" spans="2:26" ht="14.25" customHeight="1" x14ac:dyDescent="0.2">
      <c r="B9" s="235" t="s">
        <v>2844</v>
      </c>
      <c r="C9" s="236"/>
      <c r="D9" s="236"/>
      <c r="E9" s="236"/>
      <c r="F9" s="331"/>
      <c r="G9" s="237"/>
      <c r="H9" s="237"/>
      <c r="I9" s="237"/>
      <c r="J9" s="237"/>
      <c r="K9" s="237"/>
      <c r="L9" s="237"/>
      <c r="M9" s="237"/>
      <c r="N9" s="237"/>
      <c r="O9" s="237"/>
      <c r="P9" s="237"/>
      <c r="Q9" s="237"/>
      <c r="R9" s="237"/>
      <c r="S9" s="238"/>
      <c r="T9" s="238"/>
      <c r="U9" s="238"/>
      <c r="V9" s="238"/>
      <c r="W9" s="238"/>
      <c r="X9" s="238"/>
      <c r="Y9" s="238"/>
      <c r="Z9" s="239"/>
    </row>
    <row r="10" spans="2:26" ht="14.25" customHeight="1" x14ac:dyDescent="0.2">
      <c r="B10" s="235" t="s">
        <v>2845</v>
      </c>
      <c r="C10" s="236"/>
      <c r="D10" s="236"/>
      <c r="E10" s="236"/>
      <c r="F10" s="331"/>
      <c r="G10" s="237"/>
      <c r="H10" s="237"/>
      <c r="I10" s="237"/>
      <c r="J10" s="237"/>
      <c r="K10" s="237"/>
      <c r="L10" s="237"/>
      <c r="M10" s="237"/>
      <c r="N10" s="237"/>
      <c r="O10" s="237"/>
      <c r="P10" s="237"/>
      <c r="Q10" s="237"/>
      <c r="R10" s="237"/>
      <c r="S10" s="238"/>
      <c r="T10" s="238"/>
      <c r="U10" s="238"/>
      <c r="V10" s="238"/>
      <c r="W10" s="238"/>
      <c r="X10" s="238"/>
      <c r="Y10" s="238"/>
      <c r="Z10" s="239"/>
    </row>
    <row r="11" spans="2:26" ht="14.25" customHeight="1" x14ac:dyDescent="0.2">
      <c r="B11" s="235" t="s">
        <v>2846</v>
      </c>
      <c r="C11" s="236"/>
      <c r="D11" s="236"/>
      <c r="E11" s="236"/>
      <c r="F11" s="331"/>
      <c r="G11" s="237"/>
      <c r="H11" s="237"/>
      <c r="I11" s="237"/>
      <c r="J11" s="237"/>
      <c r="K11" s="237"/>
      <c r="L11" s="237"/>
      <c r="M11" s="237"/>
      <c r="N11" s="237"/>
      <c r="O11" s="237"/>
      <c r="P11" s="237"/>
      <c r="Q11" s="237"/>
      <c r="R11" s="237"/>
      <c r="S11" s="238"/>
      <c r="T11" s="238"/>
      <c r="U11" s="238"/>
      <c r="V11" s="238"/>
      <c r="W11" s="238"/>
      <c r="X11" s="238"/>
      <c r="Y11" s="238"/>
      <c r="Z11" s="239"/>
    </row>
    <row r="12" spans="2:26" ht="14.25" customHeight="1" x14ac:dyDescent="0.2">
      <c r="B12" s="235" t="s">
        <v>2847</v>
      </c>
      <c r="C12" s="236"/>
      <c r="D12" s="236"/>
      <c r="E12" s="236"/>
      <c r="F12" s="331"/>
      <c r="G12" s="237"/>
      <c r="H12" s="237"/>
      <c r="I12" s="237"/>
      <c r="J12" s="237"/>
      <c r="K12" s="237"/>
      <c r="L12" s="237"/>
      <c r="M12" s="237"/>
      <c r="N12" s="237"/>
      <c r="O12" s="237"/>
      <c r="P12" s="237"/>
      <c r="Q12" s="237"/>
      <c r="R12" s="237"/>
      <c r="S12" s="238"/>
      <c r="T12" s="238"/>
      <c r="U12" s="238"/>
      <c r="V12" s="238"/>
      <c r="W12" s="238"/>
      <c r="X12" s="238"/>
      <c r="Y12" s="238"/>
      <c r="Z12" s="239"/>
    </row>
    <row r="13" spans="2:26" ht="14.25" customHeight="1" x14ac:dyDescent="0.2">
      <c r="B13" s="235"/>
      <c r="C13" s="236"/>
      <c r="D13" s="236"/>
      <c r="E13" s="236"/>
      <c r="F13" s="331"/>
      <c r="G13" s="237"/>
      <c r="H13" s="237"/>
      <c r="I13" s="237"/>
      <c r="J13" s="237"/>
      <c r="K13" s="237"/>
      <c r="L13" s="237"/>
      <c r="M13" s="237"/>
      <c r="N13" s="237"/>
      <c r="O13" s="237"/>
      <c r="P13" s="237"/>
      <c r="Q13" s="237"/>
      <c r="R13" s="237"/>
      <c r="S13" s="238"/>
      <c r="T13" s="238"/>
      <c r="U13" s="238"/>
      <c r="V13" s="238"/>
      <c r="W13" s="238"/>
      <c r="X13" s="238"/>
      <c r="Y13" s="238"/>
      <c r="Z13" s="239"/>
    </row>
    <row r="14" spans="2:26" ht="14.25" customHeight="1" x14ac:dyDescent="0.2">
      <c r="B14" s="235" t="s">
        <v>2848</v>
      </c>
      <c r="C14" s="236"/>
      <c r="D14" s="236"/>
      <c r="E14" s="236"/>
      <c r="F14" s="331"/>
      <c r="G14" s="237"/>
      <c r="H14" s="237"/>
      <c r="I14" s="237"/>
      <c r="J14" s="237"/>
      <c r="K14" s="237"/>
      <c r="L14" s="237"/>
      <c r="M14" s="237"/>
      <c r="N14" s="237"/>
      <c r="O14" s="237"/>
      <c r="P14" s="237"/>
      <c r="Q14" s="237"/>
      <c r="R14" s="237"/>
      <c r="S14" s="238"/>
      <c r="T14" s="238"/>
      <c r="U14" s="238"/>
      <c r="V14" s="238"/>
      <c r="W14" s="238"/>
      <c r="X14" s="238"/>
      <c r="Y14" s="238"/>
      <c r="Z14" s="239"/>
    </row>
    <row r="15" spans="2:26" ht="14.25" customHeight="1" x14ac:dyDescent="0.2">
      <c r="B15" s="235" t="s">
        <v>2849</v>
      </c>
      <c r="C15" s="236"/>
      <c r="D15" s="236"/>
      <c r="E15" s="236"/>
      <c r="F15" s="331"/>
      <c r="G15" s="237"/>
      <c r="H15" s="237"/>
      <c r="I15" s="237"/>
      <c r="J15" s="237"/>
      <c r="K15" s="237"/>
      <c r="L15" s="237"/>
      <c r="M15" s="237"/>
      <c r="N15" s="237"/>
      <c r="O15" s="237"/>
      <c r="P15" s="237"/>
      <c r="Q15" s="237"/>
      <c r="R15" s="237"/>
      <c r="S15" s="238"/>
      <c r="T15" s="238"/>
      <c r="U15" s="238"/>
      <c r="V15" s="238"/>
      <c r="W15" s="238"/>
      <c r="X15" s="238"/>
      <c r="Y15" s="238"/>
      <c r="Z15" s="239"/>
    </row>
    <row r="16" spans="2:26" ht="14.25" customHeight="1" x14ac:dyDescent="0.2">
      <c r="B16" s="235" t="s">
        <v>2850</v>
      </c>
      <c r="C16" s="236"/>
      <c r="D16" s="236"/>
      <c r="E16" s="236"/>
      <c r="F16" s="331"/>
      <c r="G16" s="237"/>
      <c r="H16" s="237"/>
      <c r="I16" s="237"/>
      <c r="J16" s="237"/>
      <c r="K16" s="237"/>
      <c r="L16" s="237"/>
      <c r="M16" s="237"/>
      <c r="N16" s="237"/>
      <c r="O16" s="237"/>
      <c r="P16" s="237"/>
      <c r="Q16" s="237"/>
      <c r="R16" s="237"/>
      <c r="S16" s="238"/>
      <c r="T16" s="238"/>
      <c r="U16" s="238"/>
      <c r="V16" s="238"/>
      <c r="W16" s="238"/>
      <c r="X16" s="238"/>
      <c r="Y16" s="238"/>
      <c r="Z16" s="239"/>
    </row>
    <row r="17" spans="2:112" ht="14.25" customHeight="1" x14ac:dyDescent="0.2">
      <c r="B17" s="235" t="s">
        <v>2851</v>
      </c>
      <c r="C17" s="236"/>
      <c r="D17" s="236"/>
      <c r="E17" s="236"/>
      <c r="F17" s="331"/>
      <c r="G17" s="237"/>
      <c r="H17" s="237"/>
      <c r="I17" s="237"/>
      <c r="J17" s="237"/>
      <c r="K17" s="237"/>
      <c r="L17" s="237"/>
      <c r="M17" s="237"/>
      <c r="N17" s="237"/>
      <c r="O17" s="237"/>
      <c r="P17" s="237"/>
      <c r="Q17" s="237"/>
      <c r="R17" s="237"/>
      <c r="S17" s="238"/>
      <c r="T17" s="238"/>
      <c r="U17" s="238"/>
      <c r="V17" s="238"/>
      <c r="W17" s="238"/>
      <c r="X17" s="238"/>
      <c r="Y17" s="238"/>
      <c r="Z17" s="239"/>
    </row>
    <row r="18" spans="2:112" ht="14.25" customHeight="1" x14ac:dyDescent="0.2">
      <c r="B18" s="235" t="s">
        <v>2852</v>
      </c>
      <c r="C18" s="236"/>
      <c r="D18" s="236"/>
      <c r="E18" s="236"/>
      <c r="F18" s="331"/>
      <c r="G18" s="237"/>
      <c r="H18" s="237"/>
      <c r="I18" s="237"/>
      <c r="J18" s="237"/>
      <c r="K18" s="237"/>
      <c r="L18" s="237"/>
      <c r="M18" s="237"/>
      <c r="N18" s="237"/>
      <c r="O18" s="237"/>
      <c r="P18" s="237"/>
      <c r="Q18" s="237"/>
      <c r="R18" s="237"/>
      <c r="S18" s="238"/>
      <c r="T18" s="238"/>
      <c r="U18" s="238"/>
      <c r="V18" s="238"/>
      <c r="W18" s="238"/>
      <c r="X18" s="238"/>
      <c r="Y18" s="238"/>
      <c r="Z18" s="239"/>
    </row>
    <row r="19" spans="2:112" ht="14.25" customHeight="1" x14ac:dyDescent="0.2">
      <c r="B19" s="235" t="s">
        <v>2853</v>
      </c>
      <c r="C19" s="236"/>
      <c r="D19" s="236"/>
      <c r="E19" s="236"/>
      <c r="F19" s="331"/>
      <c r="G19" s="237"/>
      <c r="H19" s="237"/>
      <c r="I19" s="237"/>
      <c r="J19" s="237"/>
      <c r="K19" s="237"/>
      <c r="L19" s="237"/>
      <c r="M19" s="237"/>
      <c r="N19" s="237"/>
      <c r="O19" s="237"/>
      <c r="P19" s="237"/>
      <c r="Q19" s="237"/>
      <c r="R19" s="237"/>
      <c r="S19" s="238"/>
      <c r="T19" s="238"/>
      <c r="U19" s="238"/>
      <c r="V19" s="238"/>
      <c r="W19" s="238"/>
      <c r="X19" s="238"/>
      <c r="Y19" s="238"/>
      <c r="Z19" s="239"/>
    </row>
    <row r="20" spans="2:112" ht="14.25" customHeight="1" x14ac:dyDescent="0.2">
      <c r="B20" s="235"/>
      <c r="C20" s="236"/>
      <c r="D20" s="236"/>
      <c r="E20" s="236"/>
      <c r="F20" s="331"/>
      <c r="G20" s="237"/>
      <c r="H20" s="237"/>
      <c r="I20" s="237"/>
      <c r="J20" s="237"/>
      <c r="K20" s="237"/>
      <c r="L20" s="237"/>
      <c r="M20" s="237"/>
      <c r="N20" s="237"/>
      <c r="O20" s="237"/>
      <c r="P20" s="237"/>
      <c r="Q20" s="237"/>
      <c r="R20" s="237"/>
      <c r="S20" s="238"/>
      <c r="T20" s="238"/>
      <c r="U20" s="238"/>
      <c r="V20" s="238"/>
      <c r="W20" s="238"/>
      <c r="X20" s="238"/>
      <c r="Y20" s="238"/>
      <c r="Z20" s="239"/>
    </row>
    <row r="21" spans="2:112" ht="14.25" customHeight="1" x14ac:dyDescent="0.2">
      <c r="B21" s="240"/>
      <c r="C21" s="241"/>
      <c r="D21" s="241"/>
      <c r="E21" s="241"/>
      <c r="F21" s="332"/>
      <c r="G21" s="242"/>
      <c r="H21" s="242"/>
      <c r="I21" s="242"/>
      <c r="J21" s="242"/>
      <c r="K21" s="242"/>
      <c r="L21" s="242"/>
      <c r="M21" s="242"/>
      <c r="N21" s="242"/>
      <c r="O21" s="242"/>
      <c r="P21" s="242"/>
      <c r="Q21" s="242"/>
      <c r="R21" s="242"/>
      <c r="S21" s="243"/>
      <c r="T21" s="243"/>
      <c r="U21" s="243"/>
      <c r="V21" s="243"/>
      <c r="W21" s="243"/>
      <c r="X21" s="243"/>
      <c r="Y21" s="243"/>
      <c r="Z21" s="243"/>
    </row>
    <row r="22" spans="2:112" ht="14.25" customHeight="1" x14ac:dyDescent="0.2"/>
    <row r="23" spans="2:112" ht="15.75" x14ac:dyDescent="0.25">
      <c r="B23" s="519" t="s">
        <v>2854</v>
      </c>
      <c r="C23" s="519"/>
      <c r="D23" s="244"/>
      <c r="E23" s="245"/>
      <c r="F23" s="333"/>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c r="BM23" s="245"/>
      <c r="BN23" s="245"/>
      <c r="BO23" s="245"/>
      <c r="BP23" s="245"/>
      <c r="BQ23" s="245"/>
      <c r="BR23" s="245"/>
      <c r="BS23" s="245"/>
      <c r="BT23" s="245"/>
      <c r="BU23" s="245"/>
      <c r="BV23" s="245"/>
      <c r="BW23" s="245"/>
      <c r="BX23" s="245"/>
      <c r="BY23" s="245"/>
      <c r="BZ23" s="245"/>
      <c r="CA23" s="245"/>
      <c r="CB23" s="245"/>
      <c r="CC23" s="245"/>
      <c r="CD23" s="245"/>
      <c r="CE23" s="245"/>
      <c r="CF23" s="245"/>
      <c r="CG23" s="245"/>
      <c r="CH23" s="245"/>
      <c r="CI23" s="245"/>
      <c r="CJ23" s="245"/>
      <c r="CK23" s="245"/>
      <c r="CL23" s="245"/>
      <c r="CM23" s="245"/>
      <c r="CN23" s="245"/>
      <c r="CO23" s="245"/>
      <c r="CP23" s="245"/>
      <c r="CQ23" s="245"/>
      <c r="CR23" s="245"/>
      <c r="CS23" s="245"/>
      <c r="CT23" s="245"/>
      <c r="CU23" s="245"/>
      <c r="CV23" s="245"/>
      <c r="CW23" s="245"/>
      <c r="CX23" s="245"/>
      <c r="CY23" s="245"/>
      <c r="CZ23" s="245"/>
      <c r="DA23" s="245"/>
      <c r="DB23" s="245"/>
      <c r="DC23" s="245"/>
      <c r="DD23" s="245"/>
      <c r="DE23" s="245"/>
    </row>
    <row r="24" spans="2:112" x14ac:dyDescent="0.2">
      <c r="B24" s="245"/>
      <c r="C24" s="245"/>
      <c r="D24" s="245"/>
      <c r="E24" s="245"/>
      <c r="F24" s="333"/>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45"/>
      <c r="BO24" s="245"/>
      <c r="BP24" s="245"/>
      <c r="BQ24" s="245"/>
      <c r="BR24" s="245"/>
      <c r="BS24" s="245"/>
      <c r="BT24" s="245"/>
      <c r="BU24" s="245"/>
      <c r="BV24" s="245"/>
      <c r="BW24" s="245"/>
      <c r="BX24" s="245"/>
      <c r="BY24" s="245"/>
      <c r="BZ24" s="245"/>
      <c r="CA24" s="245"/>
      <c r="CB24" s="245"/>
      <c r="CC24" s="245"/>
      <c r="CD24" s="245"/>
      <c r="CE24" s="245"/>
      <c r="CF24" s="245"/>
      <c r="CG24" s="245"/>
      <c r="CH24" s="245"/>
      <c r="CI24" s="245"/>
      <c r="CJ24" s="245"/>
      <c r="CK24" s="245"/>
      <c r="CL24" s="245"/>
      <c r="CM24" s="245"/>
      <c r="CN24" s="245"/>
      <c r="CO24" s="245"/>
      <c r="CP24" s="245"/>
      <c r="CQ24" s="245"/>
      <c r="CR24" s="245"/>
      <c r="CS24" s="245"/>
      <c r="CT24" s="245"/>
      <c r="CU24" s="245"/>
      <c r="CV24" s="245"/>
      <c r="CW24" s="245"/>
      <c r="CX24" s="245"/>
      <c r="CY24" s="245"/>
      <c r="CZ24" s="245"/>
      <c r="DA24" s="245"/>
      <c r="DB24" s="245"/>
      <c r="DC24" s="245"/>
      <c r="DD24" s="245"/>
      <c r="DE24" s="245"/>
    </row>
    <row r="25" spans="2:112" ht="12.75" customHeight="1" x14ac:dyDescent="0.2">
      <c r="B25" s="520" t="s">
        <v>2855</v>
      </c>
      <c r="C25" s="246" t="s">
        <v>2856</v>
      </c>
      <c r="D25" s="522" t="s">
        <v>2857</v>
      </c>
      <c r="E25" s="523"/>
      <c r="F25" s="524" t="s">
        <v>2858</v>
      </c>
      <c r="G25" s="517" t="s">
        <v>3010</v>
      </c>
      <c r="H25" s="517" t="s">
        <v>2859</v>
      </c>
      <c r="I25" s="517" t="s">
        <v>2860</v>
      </c>
      <c r="J25" s="247" t="s">
        <v>2861</v>
      </c>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c r="CJ25" s="248"/>
      <c r="CK25" s="248"/>
      <c r="CL25" s="248"/>
      <c r="CM25" s="248"/>
      <c r="CN25" s="248"/>
      <c r="CO25" s="248"/>
      <c r="CP25" s="248"/>
      <c r="CQ25" s="248"/>
      <c r="CR25" s="248"/>
      <c r="CS25" s="248"/>
      <c r="CT25" s="248"/>
      <c r="CU25" s="248"/>
      <c r="CV25" s="248"/>
      <c r="CW25" s="248"/>
      <c r="CX25" s="248"/>
      <c r="CY25" s="248"/>
      <c r="CZ25" s="248"/>
      <c r="DA25" s="248"/>
      <c r="DB25" s="248"/>
      <c r="DC25" s="248"/>
      <c r="DD25" s="248"/>
      <c r="DE25" s="248"/>
      <c r="DF25" s="249"/>
      <c r="DG25" s="80"/>
      <c r="DH25" s="80"/>
    </row>
    <row r="26" spans="2:112" ht="32.25" customHeight="1" x14ac:dyDescent="0.2">
      <c r="B26" s="521"/>
      <c r="C26" s="250"/>
      <c r="D26" s="251" t="s">
        <v>2862</v>
      </c>
      <c r="E26" s="252" t="s">
        <v>2863</v>
      </c>
      <c r="F26" s="525"/>
      <c r="G26" s="518"/>
      <c r="H26" s="518"/>
      <c r="I26" s="518"/>
      <c r="J26" s="253" t="s">
        <v>2864</v>
      </c>
      <c r="K26" s="253" t="s">
        <v>2865</v>
      </c>
      <c r="L26" s="253" t="s">
        <v>2866</v>
      </c>
      <c r="M26" s="253" t="s">
        <v>2867</v>
      </c>
      <c r="N26" s="253" t="s">
        <v>2868</v>
      </c>
      <c r="O26" s="253" t="s">
        <v>2869</v>
      </c>
      <c r="P26" s="253" t="s">
        <v>2870</v>
      </c>
      <c r="Q26" s="253" t="s">
        <v>2871</v>
      </c>
      <c r="R26" s="253" t="s">
        <v>2872</v>
      </c>
      <c r="S26" s="253" t="s">
        <v>2873</v>
      </c>
      <c r="T26" s="253" t="s">
        <v>2874</v>
      </c>
      <c r="U26" s="253" t="s">
        <v>2875</v>
      </c>
      <c r="V26" s="253" t="s">
        <v>2876</v>
      </c>
      <c r="W26" s="253" t="s">
        <v>2877</v>
      </c>
      <c r="X26" s="253" t="s">
        <v>2878</v>
      </c>
      <c r="Y26" s="253" t="s">
        <v>2879</v>
      </c>
      <c r="Z26" s="253" t="s">
        <v>2880</v>
      </c>
      <c r="AA26" s="253" t="s">
        <v>2881</v>
      </c>
      <c r="AB26" s="253" t="s">
        <v>2882</v>
      </c>
      <c r="AC26" s="253" t="s">
        <v>2883</v>
      </c>
      <c r="AD26" s="253" t="s">
        <v>2884</v>
      </c>
      <c r="AE26" s="253" t="s">
        <v>2885</v>
      </c>
      <c r="AF26" s="253" t="s">
        <v>2886</v>
      </c>
      <c r="AG26" s="253" t="s">
        <v>2887</v>
      </c>
      <c r="AH26" s="253" t="s">
        <v>2888</v>
      </c>
      <c r="AI26" s="253" t="s">
        <v>2889</v>
      </c>
      <c r="AJ26" s="253" t="s">
        <v>2890</v>
      </c>
      <c r="AK26" s="253" t="s">
        <v>2891</v>
      </c>
      <c r="AL26" s="253" t="s">
        <v>2892</v>
      </c>
      <c r="AM26" s="253" t="s">
        <v>2893</v>
      </c>
      <c r="AN26" s="253" t="s">
        <v>2894</v>
      </c>
      <c r="AO26" s="253" t="s">
        <v>2895</v>
      </c>
      <c r="AP26" s="253" t="s">
        <v>2896</v>
      </c>
      <c r="AQ26" s="253" t="s">
        <v>2897</v>
      </c>
      <c r="AR26" s="253" t="s">
        <v>2898</v>
      </c>
      <c r="AS26" s="253" t="s">
        <v>2899</v>
      </c>
      <c r="AT26" s="253" t="s">
        <v>2900</v>
      </c>
      <c r="AU26" s="253" t="s">
        <v>2901</v>
      </c>
      <c r="AV26" s="253" t="s">
        <v>2902</v>
      </c>
      <c r="AW26" s="253" t="s">
        <v>2903</v>
      </c>
      <c r="AX26" s="253" t="s">
        <v>2904</v>
      </c>
      <c r="AY26" s="253" t="s">
        <v>2905</v>
      </c>
      <c r="AZ26" s="253" t="s">
        <v>2906</v>
      </c>
      <c r="BA26" s="253" t="s">
        <v>2907</v>
      </c>
      <c r="BB26" s="253" t="s">
        <v>2908</v>
      </c>
      <c r="BC26" s="253" t="s">
        <v>2909</v>
      </c>
      <c r="BD26" s="253" t="s">
        <v>2910</v>
      </c>
      <c r="BE26" s="253" t="s">
        <v>2911</v>
      </c>
      <c r="BF26" s="253" t="s">
        <v>2912</v>
      </c>
      <c r="BG26" s="253" t="s">
        <v>2913</v>
      </c>
      <c r="BH26" s="253" t="s">
        <v>2914</v>
      </c>
      <c r="BI26" s="253" t="s">
        <v>2915</v>
      </c>
      <c r="BJ26" s="253" t="s">
        <v>2916</v>
      </c>
      <c r="BK26" s="253" t="s">
        <v>2917</v>
      </c>
      <c r="BL26" s="253" t="s">
        <v>2918</v>
      </c>
      <c r="BM26" s="253" t="s">
        <v>2919</v>
      </c>
      <c r="BN26" s="253" t="s">
        <v>2920</v>
      </c>
      <c r="BO26" s="253" t="s">
        <v>2921</v>
      </c>
      <c r="BP26" s="253" t="s">
        <v>2922</v>
      </c>
      <c r="BQ26" s="253" t="s">
        <v>2923</v>
      </c>
      <c r="BR26" s="253" t="s">
        <v>2924</v>
      </c>
      <c r="BS26" s="253" t="s">
        <v>2925</v>
      </c>
      <c r="BT26" s="253" t="s">
        <v>2926</v>
      </c>
      <c r="BU26" s="253" t="s">
        <v>2927</v>
      </c>
      <c r="BV26" s="253" t="s">
        <v>2928</v>
      </c>
      <c r="BW26" s="253" t="s">
        <v>2929</v>
      </c>
      <c r="BX26" s="253" t="s">
        <v>2930</v>
      </c>
      <c r="BY26" s="253" t="s">
        <v>2931</v>
      </c>
      <c r="BZ26" s="253" t="s">
        <v>2932</v>
      </c>
      <c r="CA26" s="253" t="s">
        <v>2933</v>
      </c>
      <c r="CB26" s="253" t="s">
        <v>2934</v>
      </c>
      <c r="CC26" s="253" t="s">
        <v>2935</v>
      </c>
      <c r="CD26" s="253" t="s">
        <v>2936</v>
      </c>
      <c r="CE26" s="253" t="s">
        <v>2937</v>
      </c>
      <c r="CF26" s="253" t="s">
        <v>2938</v>
      </c>
      <c r="CG26" s="253" t="s">
        <v>2939</v>
      </c>
      <c r="CH26" s="253" t="s">
        <v>2940</v>
      </c>
      <c r="CI26" s="253" t="s">
        <v>2941</v>
      </c>
      <c r="CJ26" s="253" t="s">
        <v>2942</v>
      </c>
      <c r="CK26" s="253" t="s">
        <v>2943</v>
      </c>
      <c r="CL26" s="253" t="s">
        <v>2944</v>
      </c>
      <c r="CM26" s="253" t="s">
        <v>2945</v>
      </c>
      <c r="CN26" s="253" t="s">
        <v>2946</v>
      </c>
      <c r="CO26" s="253" t="s">
        <v>2947</v>
      </c>
      <c r="CP26" s="253" t="s">
        <v>2948</v>
      </c>
      <c r="CQ26" s="253" t="s">
        <v>2949</v>
      </c>
      <c r="CR26" s="253" t="s">
        <v>2950</v>
      </c>
      <c r="CS26" s="253" t="s">
        <v>2951</v>
      </c>
      <c r="CT26" s="253" t="s">
        <v>2952</v>
      </c>
      <c r="CU26" s="253" t="s">
        <v>2953</v>
      </c>
      <c r="CV26" s="253" t="s">
        <v>2954</v>
      </c>
      <c r="CW26" s="253" t="s">
        <v>2955</v>
      </c>
      <c r="CX26" s="253" t="s">
        <v>2956</v>
      </c>
      <c r="CY26" s="253" t="s">
        <v>2957</v>
      </c>
      <c r="CZ26" s="253" t="s">
        <v>2958</v>
      </c>
      <c r="DA26" s="253" t="s">
        <v>2959</v>
      </c>
      <c r="DB26" s="253" t="s">
        <v>2960</v>
      </c>
      <c r="DC26" s="253" t="s">
        <v>2961</v>
      </c>
      <c r="DD26" s="253" t="s">
        <v>2962</v>
      </c>
      <c r="DE26" s="253" t="s">
        <v>2963</v>
      </c>
      <c r="DF26" s="253" t="s">
        <v>2964</v>
      </c>
      <c r="DG26" s="253" t="s">
        <v>2965</v>
      </c>
      <c r="DH26" s="253" t="s">
        <v>2966</v>
      </c>
    </row>
    <row r="27" spans="2:112" x14ac:dyDescent="0.2">
      <c r="B27" s="254"/>
      <c r="C27" s="254" t="s">
        <v>2967</v>
      </c>
      <c r="D27" s="251"/>
      <c r="E27" s="252"/>
      <c r="F27" s="334"/>
      <c r="G27" s="255"/>
      <c r="H27" s="255"/>
      <c r="I27" s="25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Q27" s="253"/>
      <c r="BR27" s="253"/>
      <c r="BS27" s="253"/>
      <c r="BT27" s="253"/>
      <c r="BU27" s="253"/>
      <c r="BV27" s="253"/>
      <c r="BW27" s="253"/>
      <c r="BX27" s="253"/>
      <c r="BY27" s="253"/>
      <c r="BZ27" s="253"/>
      <c r="CA27" s="253"/>
      <c r="CB27" s="253"/>
      <c r="CC27" s="253"/>
      <c r="CD27" s="253"/>
      <c r="CE27" s="253"/>
      <c r="CF27" s="253"/>
      <c r="CG27" s="253"/>
      <c r="CH27" s="253"/>
      <c r="CI27" s="253"/>
      <c r="CJ27" s="253"/>
      <c r="CK27" s="253"/>
      <c r="CL27" s="253"/>
      <c r="CM27" s="253"/>
      <c r="CN27" s="253"/>
      <c r="CO27" s="253"/>
      <c r="CP27" s="253"/>
      <c r="CQ27" s="253"/>
      <c r="CR27" s="253"/>
      <c r="CS27" s="253"/>
      <c r="CT27" s="253"/>
      <c r="CU27" s="253"/>
      <c r="CV27" s="253"/>
      <c r="CW27" s="253"/>
      <c r="CX27" s="253"/>
      <c r="CY27" s="253"/>
      <c r="CZ27" s="253"/>
      <c r="DA27" s="253"/>
      <c r="DB27" s="253"/>
      <c r="DC27" s="253"/>
      <c r="DD27" s="253"/>
      <c r="DE27" s="253"/>
      <c r="DF27" s="253"/>
      <c r="DG27" s="253"/>
      <c r="DH27" s="253"/>
    </row>
    <row r="28" spans="2:112" x14ac:dyDescent="0.2">
      <c r="B28" s="257"/>
      <c r="C28" s="258" t="s">
        <v>2968</v>
      </c>
      <c r="D28" s="259"/>
      <c r="E28" s="260"/>
      <c r="F28" s="335"/>
      <c r="G28" s="261"/>
      <c r="H28" s="261"/>
      <c r="I28" s="262">
        <f>SUM(J28:DH28)</f>
        <v>0</v>
      </c>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263"/>
      <c r="BT28" s="263"/>
      <c r="BU28" s="263"/>
      <c r="BV28" s="263"/>
      <c r="BW28" s="263"/>
      <c r="BX28" s="263"/>
      <c r="BY28" s="263"/>
      <c r="BZ28" s="263"/>
      <c r="CA28" s="263"/>
      <c r="CB28" s="263"/>
      <c r="CC28" s="263"/>
      <c r="CD28" s="263"/>
      <c r="CE28" s="263"/>
      <c r="CF28" s="263"/>
      <c r="CG28" s="263"/>
      <c r="CH28" s="263"/>
      <c r="CI28" s="263"/>
      <c r="CJ28" s="263"/>
      <c r="CK28" s="263"/>
      <c r="CL28" s="263"/>
      <c r="CM28" s="263"/>
      <c r="CN28" s="263"/>
      <c r="CO28" s="263"/>
      <c r="CP28" s="263"/>
      <c r="CQ28" s="263"/>
      <c r="CR28" s="263"/>
      <c r="CS28" s="263"/>
      <c r="CT28" s="263"/>
      <c r="CU28" s="263"/>
      <c r="CV28" s="263"/>
      <c r="CW28" s="263"/>
      <c r="CX28" s="263"/>
      <c r="CY28" s="263"/>
      <c r="CZ28" s="263"/>
      <c r="DA28" s="263"/>
      <c r="DB28" s="263"/>
      <c r="DC28" s="263"/>
      <c r="DD28" s="263"/>
      <c r="DE28" s="263"/>
      <c r="DF28" s="263"/>
      <c r="DG28" s="263"/>
      <c r="DH28" s="263"/>
    </row>
    <row r="29" spans="2:112" x14ac:dyDescent="0.2">
      <c r="B29" s="257"/>
      <c r="C29" s="258" t="s">
        <v>2969</v>
      </c>
      <c r="D29" s="259"/>
      <c r="E29" s="260"/>
      <c r="F29" s="335"/>
      <c r="G29" s="261"/>
      <c r="H29" s="261"/>
      <c r="I29" s="262">
        <f>SUM(J29:DH29)</f>
        <v>0</v>
      </c>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3"/>
      <c r="BG29" s="263"/>
      <c r="BH29" s="263"/>
      <c r="BI29" s="263"/>
      <c r="BJ29" s="263"/>
      <c r="BK29" s="263"/>
      <c r="BL29" s="263"/>
      <c r="BM29" s="263"/>
      <c r="BN29" s="263"/>
      <c r="BO29" s="263"/>
      <c r="BP29" s="263"/>
      <c r="BQ29" s="263"/>
      <c r="BR29" s="263"/>
      <c r="BS29" s="263"/>
      <c r="BT29" s="263"/>
      <c r="BU29" s="263"/>
      <c r="BV29" s="263"/>
      <c r="BW29" s="263"/>
      <c r="BX29" s="263"/>
      <c r="BY29" s="263"/>
      <c r="BZ29" s="263"/>
      <c r="CA29" s="263"/>
      <c r="CB29" s="263"/>
      <c r="CC29" s="263"/>
      <c r="CD29" s="263"/>
      <c r="CE29" s="263"/>
      <c r="CF29" s="263"/>
      <c r="CG29" s="263"/>
      <c r="CH29" s="263"/>
      <c r="CI29" s="263"/>
      <c r="CJ29" s="263"/>
      <c r="CK29" s="263"/>
      <c r="CL29" s="263"/>
      <c r="CM29" s="263"/>
      <c r="CN29" s="263"/>
      <c r="CO29" s="263"/>
      <c r="CP29" s="263"/>
      <c r="CQ29" s="263"/>
      <c r="CR29" s="263"/>
      <c r="CS29" s="263"/>
      <c r="CT29" s="263"/>
      <c r="CU29" s="263"/>
      <c r="CV29" s="263"/>
      <c r="CW29" s="263"/>
      <c r="CX29" s="263"/>
      <c r="CY29" s="263"/>
      <c r="CZ29" s="263"/>
      <c r="DA29" s="263"/>
      <c r="DB29" s="263"/>
      <c r="DC29" s="263"/>
      <c r="DD29" s="263"/>
      <c r="DE29" s="263"/>
      <c r="DF29" s="263"/>
      <c r="DG29" s="263"/>
      <c r="DH29" s="263"/>
    </row>
    <row r="30" spans="2:112" x14ac:dyDescent="0.2">
      <c r="B30" s="257"/>
      <c r="C30" s="258" t="s">
        <v>2970</v>
      </c>
      <c r="D30" s="259"/>
      <c r="E30" s="260"/>
      <c r="F30" s="335"/>
      <c r="G30" s="261"/>
      <c r="H30" s="261"/>
      <c r="I30" s="262">
        <f>SUM(J30:DH30)</f>
        <v>0</v>
      </c>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3"/>
      <c r="BE30" s="263"/>
      <c r="BF30" s="263"/>
      <c r="BG30" s="263"/>
      <c r="BH30" s="263"/>
      <c r="BI30" s="263"/>
      <c r="BJ30" s="263"/>
      <c r="BK30" s="263"/>
      <c r="BL30" s="263"/>
      <c r="BM30" s="263"/>
      <c r="BN30" s="263"/>
      <c r="BO30" s="263"/>
      <c r="BP30" s="263"/>
      <c r="BQ30" s="263"/>
      <c r="BR30" s="263"/>
      <c r="BS30" s="263"/>
      <c r="BT30" s="263"/>
      <c r="BU30" s="263"/>
      <c r="BV30" s="263"/>
      <c r="BW30" s="263"/>
      <c r="BX30" s="263"/>
      <c r="BY30" s="263"/>
      <c r="BZ30" s="263"/>
      <c r="CA30" s="263"/>
      <c r="CB30" s="263"/>
      <c r="CC30" s="263"/>
      <c r="CD30" s="263"/>
      <c r="CE30" s="263"/>
      <c r="CF30" s="263"/>
      <c r="CG30" s="263"/>
      <c r="CH30" s="263"/>
      <c r="CI30" s="263"/>
      <c r="CJ30" s="263"/>
      <c r="CK30" s="263"/>
      <c r="CL30" s="263"/>
      <c r="CM30" s="263"/>
      <c r="CN30" s="263"/>
      <c r="CO30" s="263"/>
      <c r="CP30" s="263"/>
      <c r="CQ30" s="263"/>
      <c r="CR30" s="263"/>
      <c r="CS30" s="263"/>
      <c r="CT30" s="263"/>
      <c r="CU30" s="263"/>
      <c r="CV30" s="263"/>
      <c r="CW30" s="263"/>
      <c r="CX30" s="263"/>
      <c r="CY30" s="263"/>
      <c r="CZ30" s="263"/>
      <c r="DA30" s="263"/>
      <c r="DB30" s="263"/>
      <c r="DC30" s="263"/>
      <c r="DD30" s="263"/>
      <c r="DE30" s="263"/>
      <c r="DF30" s="263"/>
      <c r="DG30" s="263"/>
      <c r="DH30" s="263"/>
    </row>
    <row r="31" spans="2:112" x14ac:dyDescent="0.2">
      <c r="B31" s="257"/>
      <c r="C31" s="254" t="s">
        <v>2971</v>
      </c>
      <c r="D31" s="251"/>
      <c r="E31" s="252"/>
      <c r="F31" s="334"/>
      <c r="G31" s="255"/>
      <c r="H31" s="255"/>
      <c r="I31" s="256"/>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c r="BS31" s="253"/>
      <c r="BT31" s="253"/>
      <c r="BU31" s="253"/>
      <c r="BV31" s="253"/>
      <c r="BW31" s="253"/>
      <c r="BX31" s="253"/>
      <c r="BY31" s="253"/>
      <c r="BZ31" s="253"/>
      <c r="CA31" s="253"/>
      <c r="CB31" s="253"/>
      <c r="CC31" s="253"/>
      <c r="CD31" s="253"/>
      <c r="CE31" s="253"/>
      <c r="CF31" s="253"/>
      <c r="CG31" s="253"/>
      <c r="CH31" s="253"/>
      <c r="CI31" s="253"/>
      <c r="CJ31" s="253"/>
      <c r="CK31" s="253"/>
      <c r="CL31" s="253"/>
      <c r="CM31" s="253"/>
      <c r="CN31" s="253"/>
      <c r="CO31" s="253"/>
      <c r="CP31" s="253"/>
      <c r="CQ31" s="253"/>
      <c r="CR31" s="253"/>
      <c r="CS31" s="253"/>
      <c r="CT31" s="253"/>
      <c r="CU31" s="253"/>
      <c r="CV31" s="253"/>
      <c r="CW31" s="253"/>
      <c r="CX31" s="253"/>
      <c r="CY31" s="253"/>
      <c r="CZ31" s="253"/>
      <c r="DA31" s="253"/>
      <c r="DB31" s="253"/>
      <c r="DC31" s="253"/>
      <c r="DD31" s="253"/>
      <c r="DE31" s="253"/>
      <c r="DF31" s="253"/>
      <c r="DG31" s="253"/>
      <c r="DH31" s="253"/>
    </row>
    <row r="32" spans="2:112" x14ac:dyDescent="0.2">
      <c r="B32" s="257"/>
      <c r="C32" s="258" t="s">
        <v>2968</v>
      </c>
      <c r="D32" s="259"/>
      <c r="E32" s="260"/>
      <c r="F32" s="335"/>
      <c r="G32" s="261"/>
      <c r="H32" s="261"/>
      <c r="I32" s="262">
        <f>SUM(J32:DH32)</f>
        <v>0</v>
      </c>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c r="BS32" s="263"/>
      <c r="BT32" s="263"/>
      <c r="BU32" s="263"/>
      <c r="BV32" s="263"/>
      <c r="BW32" s="263"/>
      <c r="BX32" s="263"/>
      <c r="BY32" s="263"/>
      <c r="BZ32" s="263"/>
      <c r="CA32" s="263"/>
      <c r="CB32" s="263"/>
      <c r="CC32" s="263"/>
      <c r="CD32" s="263"/>
      <c r="CE32" s="263"/>
      <c r="CF32" s="263"/>
      <c r="CG32" s="263"/>
      <c r="CH32" s="263"/>
      <c r="CI32" s="263"/>
      <c r="CJ32" s="263"/>
      <c r="CK32" s="263"/>
      <c r="CL32" s="263"/>
      <c r="CM32" s="263"/>
      <c r="CN32" s="263"/>
      <c r="CO32" s="263"/>
      <c r="CP32" s="263"/>
      <c r="CQ32" s="263"/>
      <c r="CR32" s="263"/>
      <c r="CS32" s="263"/>
      <c r="CT32" s="263"/>
      <c r="CU32" s="263"/>
      <c r="CV32" s="263"/>
      <c r="CW32" s="263"/>
      <c r="CX32" s="263"/>
      <c r="CY32" s="263"/>
      <c r="CZ32" s="263"/>
      <c r="DA32" s="263"/>
      <c r="DB32" s="263"/>
      <c r="DC32" s="263"/>
      <c r="DD32" s="263"/>
      <c r="DE32" s="263"/>
      <c r="DF32" s="263"/>
      <c r="DG32" s="263"/>
      <c r="DH32" s="263"/>
    </row>
    <row r="33" spans="2:112" x14ac:dyDescent="0.2">
      <c r="B33" s="257"/>
      <c r="C33" s="258" t="s">
        <v>2969</v>
      </c>
      <c r="D33" s="259"/>
      <c r="E33" s="260"/>
      <c r="F33" s="335"/>
      <c r="G33" s="261"/>
      <c r="H33" s="261"/>
      <c r="I33" s="262">
        <f>SUM(J33:DH33)</f>
        <v>0</v>
      </c>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c r="BS33" s="263"/>
      <c r="BT33" s="263"/>
      <c r="BU33" s="263"/>
      <c r="BV33" s="263"/>
      <c r="BW33" s="263"/>
      <c r="BX33" s="263"/>
      <c r="BY33" s="263"/>
      <c r="BZ33" s="263"/>
      <c r="CA33" s="263"/>
      <c r="CB33" s="263"/>
      <c r="CC33" s="263"/>
      <c r="CD33" s="263"/>
      <c r="CE33" s="263"/>
      <c r="CF33" s="263"/>
      <c r="CG33" s="263"/>
      <c r="CH33" s="263"/>
      <c r="CI33" s="263"/>
      <c r="CJ33" s="263"/>
      <c r="CK33" s="263"/>
      <c r="CL33" s="263"/>
      <c r="CM33" s="263"/>
      <c r="CN33" s="263"/>
      <c r="CO33" s="263"/>
      <c r="CP33" s="263"/>
      <c r="CQ33" s="263"/>
      <c r="CR33" s="263"/>
      <c r="CS33" s="263"/>
      <c r="CT33" s="263"/>
      <c r="CU33" s="263"/>
      <c r="CV33" s="263"/>
      <c r="CW33" s="263"/>
      <c r="CX33" s="263"/>
      <c r="CY33" s="263"/>
      <c r="CZ33" s="263"/>
      <c r="DA33" s="263"/>
      <c r="DB33" s="263"/>
      <c r="DC33" s="263"/>
      <c r="DD33" s="263"/>
      <c r="DE33" s="263"/>
      <c r="DF33" s="263"/>
      <c r="DG33" s="263"/>
      <c r="DH33" s="263"/>
    </row>
    <row r="34" spans="2:112" x14ac:dyDescent="0.2">
      <c r="B34" s="257"/>
      <c r="C34" s="258" t="s">
        <v>2970</v>
      </c>
      <c r="D34" s="259"/>
      <c r="E34" s="260"/>
      <c r="F34" s="335"/>
      <c r="G34" s="261"/>
      <c r="H34" s="261"/>
      <c r="I34" s="262">
        <f>SUM(J34:DH34)</f>
        <v>0</v>
      </c>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c r="BQ34" s="263"/>
      <c r="BR34" s="263"/>
      <c r="BS34" s="263"/>
      <c r="BT34" s="263"/>
      <c r="BU34" s="263"/>
      <c r="BV34" s="263"/>
      <c r="BW34" s="263"/>
      <c r="BX34" s="263"/>
      <c r="BY34" s="263"/>
      <c r="BZ34" s="263"/>
      <c r="CA34" s="263"/>
      <c r="CB34" s="263"/>
      <c r="CC34" s="263"/>
      <c r="CD34" s="263"/>
      <c r="CE34" s="263"/>
      <c r="CF34" s="263"/>
      <c r="CG34" s="263"/>
      <c r="CH34" s="263"/>
      <c r="CI34" s="263"/>
      <c r="CJ34" s="263"/>
      <c r="CK34" s="263"/>
      <c r="CL34" s="263"/>
      <c r="CM34" s="263"/>
      <c r="CN34" s="263"/>
      <c r="CO34" s="263"/>
      <c r="CP34" s="263"/>
      <c r="CQ34" s="263"/>
      <c r="CR34" s="263"/>
      <c r="CS34" s="263"/>
      <c r="CT34" s="263"/>
      <c r="CU34" s="263"/>
      <c r="CV34" s="263"/>
      <c r="CW34" s="263"/>
      <c r="CX34" s="263"/>
      <c r="CY34" s="263"/>
      <c r="CZ34" s="263"/>
      <c r="DA34" s="263"/>
      <c r="DB34" s="263"/>
      <c r="DC34" s="263"/>
      <c r="DD34" s="263"/>
      <c r="DE34" s="263"/>
      <c r="DF34" s="263"/>
      <c r="DG34" s="263"/>
      <c r="DH34" s="263"/>
    </row>
    <row r="35" spans="2:112" x14ac:dyDescent="0.2">
      <c r="B35" s="257"/>
      <c r="C35" s="264" t="s">
        <v>2972</v>
      </c>
      <c r="D35" s="251"/>
      <c r="E35" s="252"/>
      <c r="F35" s="334"/>
      <c r="G35" s="255"/>
      <c r="H35" s="255"/>
      <c r="I35" s="256"/>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c r="CH35" s="253"/>
      <c r="CI35" s="253"/>
      <c r="CJ35" s="253"/>
      <c r="CK35" s="253"/>
      <c r="CL35" s="253"/>
      <c r="CM35" s="253"/>
      <c r="CN35" s="253"/>
      <c r="CO35" s="253"/>
      <c r="CP35" s="253"/>
      <c r="CQ35" s="253"/>
      <c r="CR35" s="253"/>
      <c r="CS35" s="253"/>
      <c r="CT35" s="253"/>
      <c r="CU35" s="253"/>
      <c r="CV35" s="253"/>
      <c r="CW35" s="253"/>
      <c r="CX35" s="253"/>
      <c r="CY35" s="253"/>
      <c r="CZ35" s="253"/>
      <c r="DA35" s="253"/>
      <c r="DB35" s="253"/>
      <c r="DC35" s="253"/>
      <c r="DD35" s="253"/>
      <c r="DE35" s="253"/>
      <c r="DF35" s="253"/>
      <c r="DG35" s="253"/>
      <c r="DH35" s="253"/>
    </row>
    <row r="36" spans="2:112" x14ac:dyDescent="0.2">
      <c r="B36" s="257"/>
      <c r="C36" s="258" t="s">
        <v>2968</v>
      </c>
      <c r="D36" s="259"/>
      <c r="E36" s="260"/>
      <c r="F36" s="335"/>
      <c r="G36" s="261"/>
      <c r="H36" s="261"/>
      <c r="I36" s="262">
        <f>SUM(J36:DH36)</f>
        <v>0</v>
      </c>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3"/>
      <c r="BR36" s="263"/>
      <c r="BS36" s="263"/>
      <c r="BT36" s="263"/>
      <c r="BU36" s="263"/>
      <c r="BV36" s="263"/>
      <c r="BW36" s="263"/>
      <c r="BX36" s="263"/>
      <c r="BY36" s="263"/>
      <c r="BZ36" s="263"/>
      <c r="CA36" s="263"/>
      <c r="CB36" s="263"/>
      <c r="CC36" s="263"/>
      <c r="CD36" s="263"/>
      <c r="CE36" s="263"/>
      <c r="CF36" s="263"/>
      <c r="CG36" s="263"/>
      <c r="CH36" s="263"/>
      <c r="CI36" s="263"/>
      <c r="CJ36" s="263"/>
      <c r="CK36" s="263"/>
      <c r="CL36" s="263"/>
      <c r="CM36" s="263"/>
      <c r="CN36" s="263"/>
      <c r="CO36" s="263"/>
      <c r="CP36" s="263"/>
      <c r="CQ36" s="263"/>
      <c r="CR36" s="263"/>
      <c r="CS36" s="263"/>
      <c r="CT36" s="263"/>
      <c r="CU36" s="263"/>
      <c r="CV36" s="263"/>
      <c r="CW36" s="263"/>
      <c r="CX36" s="263"/>
      <c r="CY36" s="263"/>
      <c r="CZ36" s="263"/>
      <c r="DA36" s="263"/>
      <c r="DB36" s="263"/>
      <c r="DC36" s="263"/>
      <c r="DD36" s="263"/>
      <c r="DE36" s="263"/>
      <c r="DF36" s="263"/>
      <c r="DG36" s="263"/>
      <c r="DH36" s="263"/>
    </row>
    <row r="37" spans="2:112" ht="26.25" customHeight="1" x14ac:dyDescent="0.2">
      <c r="B37" s="257"/>
      <c r="C37" s="258" t="s">
        <v>2969</v>
      </c>
      <c r="D37" s="259"/>
      <c r="E37" s="260"/>
      <c r="F37" s="335"/>
      <c r="G37" s="261"/>
      <c r="H37" s="261"/>
      <c r="I37" s="262">
        <f>SUM(J37:DH37)</f>
        <v>0</v>
      </c>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3"/>
      <c r="BR37" s="263"/>
      <c r="BS37" s="263"/>
      <c r="BT37" s="263"/>
      <c r="BU37" s="263"/>
      <c r="BV37" s="263"/>
      <c r="BW37" s="263"/>
      <c r="BX37" s="263"/>
      <c r="BY37" s="263"/>
      <c r="BZ37" s="263"/>
      <c r="CA37" s="263"/>
      <c r="CB37" s="263"/>
      <c r="CC37" s="263"/>
      <c r="CD37" s="263"/>
      <c r="CE37" s="263"/>
      <c r="CF37" s="263"/>
      <c r="CG37" s="263"/>
      <c r="CH37" s="263"/>
      <c r="CI37" s="263"/>
      <c r="CJ37" s="263"/>
      <c r="CK37" s="263"/>
      <c r="CL37" s="263"/>
      <c r="CM37" s="263"/>
      <c r="CN37" s="263"/>
      <c r="CO37" s="263"/>
      <c r="CP37" s="263"/>
      <c r="CQ37" s="263"/>
      <c r="CR37" s="263"/>
      <c r="CS37" s="263"/>
      <c r="CT37" s="263"/>
      <c r="CU37" s="263"/>
      <c r="CV37" s="263"/>
      <c r="CW37" s="263"/>
      <c r="CX37" s="263"/>
      <c r="CY37" s="263"/>
      <c r="CZ37" s="263"/>
      <c r="DA37" s="263"/>
      <c r="DB37" s="263"/>
      <c r="DC37" s="263"/>
      <c r="DD37" s="263"/>
      <c r="DE37" s="263"/>
      <c r="DF37" s="263"/>
      <c r="DG37" s="263"/>
      <c r="DH37" s="263"/>
    </row>
    <row r="38" spans="2:112" x14ac:dyDescent="0.2">
      <c r="B38" s="257"/>
      <c r="C38" s="258" t="s">
        <v>2970</v>
      </c>
      <c r="D38" s="259"/>
      <c r="E38" s="260"/>
      <c r="F38" s="335"/>
      <c r="G38" s="261"/>
      <c r="H38" s="261"/>
      <c r="I38" s="262">
        <f>SUM(J38:DH38)</f>
        <v>0</v>
      </c>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3"/>
      <c r="BR38" s="263"/>
      <c r="BS38" s="263"/>
      <c r="BT38" s="263"/>
      <c r="BU38" s="263"/>
      <c r="BV38" s="263"/>
      <c r="BW38" s="263"/>
      <c r="BX38" s="263"/>
      <c r="BY38" s="263"/>
      <c r="BZ38" s="263"/>
      <c r="CA38" s="263"/>
      <c r="CB38" s="263"/>
      <c r="CC38" s="263"/>
      <c r="CD38" s="263"/>
      <c r="CE38" s="263"/>
      <c r="CF38" s="263"/>
      <c r="CG38" s="263"/>
      <c r="CH38" s="263"/>
      <c r="CI38" s="263"/>
      <c r="CJ38" s="263"/>
      <c r="CK38" s="263"/>
      <c r="CL38" s="263"/>
      <c r="CM38" s="263"/>
      <c r="CN38" s="263"/>
      <c r="CO38" s="263"/>
      <c r="CP38" s="263"/>
      <c r="CQ38" s="263"/>
      <c r="CR38" s="263"/>
      <c r="CS38" s="263"/>
      <c r="CT38" s="263"/>
      <c r="CU38" s="263"/>
      <c r="CV38" s="263"/>
      <c r="CW38" s="263"/>
      <c r="CX38" s="263"/>
      <c r="CY38" s="263"/>
      <c r="CZ38" s="263"/>
      <c r="DA38" s="263"/>
      <c r="DB38" s="263"/>
      <c r="DC38" s="263"/>
      <c r="DD38" s="263"/>
      <c r="DE38" s="263"/>
      <c r="DF38" s="263"/>
      <c r="DG38" s="263"/>
      <c r="DH38" s="263"/>
    </row>
    <row r="39" spans="2:112" x14ac:dyDescent="0.2">
      <c r="B39" s="257"/>
      <c r="C39" s="264" t="s">
        <v>2973</v>
      </c>
      <c r="D39" s="251"/>
      <c r="E39" s="252"/>
      <c r="F39" s="334"/>
      <c r="G39" s="255"/>
      <c r="H39" s="255"/>
      <c r="I39" s="256"/>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3"/>
      <c r="BR39" s="253"/>
      <c r="BS39" s="253"/>
      <c r="BT39" s="253"/>
      <c r="BU39" s="253"/>
      <c r="BV39" s="253"/>
      <c r="BW39" s="253"/>
      <c r="BX39" s="253"/>
      <c r="BY39" s="253"/>
      <c r="BZ39" s="253"/>
      <c r="CA39" s="253"/>
      <c r="CB39" s="253"/>
      <c r="CC39" s="253"/>
      <c r="CD39" s="253"/>
      <c r="CE39" s="253"/>
      <c r="CF39" s="253"/>
      <c r="CG39" s="253"/>
      <c r="CH39" s="253"/>
      <c r="CI39" s="253"/>
      <c r="CJ39" s="253"/>
      <c r="CK39" s="253"/>
      <c r="CL39" s="253"/>
      <c r="CM39" s="253"/>
      <c r="CN39" s="253"/>
      <c r="CO39" s="253"/>
      <c r="CP39" s="253"/>
      <c r="CQ39" s="253"/>
      <c r="CR39" s="253"/>
      <c r="CS39" s="253"/>
      <c r="CT39" s="253"/>
      <c r="CU39" s="253"/>
      <c r="CV39" s="253"/>
      <c r="CW39" s="253"/>
      <c r="CX39" s="253"/>
      <c r="CY39" s="253"/>
      <c r="CZ39" s="253"/>
      <c r="DA39" s="253"/>
      <c r="DB39" s="253"/>
      <c r="DC39" s="253"/>
      <c r="DD39" s="253"/>
      <c r="DE39" s="253"/>
      <c r="DF39" s="253"/>
      <c r="DG39" s="253"/>
      <c r="DH39" s="253"/>
    </row>
    <row r="40" spans="2:112" x14ac:dyDescent="0.2">
      <c r="B40" s="257"/>
      <c r="C40" s="258" t="s">
        <v>2968</v>
      </c>
      <c r="D40" s="259"/>
      <c r="E40" s="260"/>
      <c r="F40" s="335"/>
      <c r="G40" s="261"/>
      <c r="H40" s="261"/>
      <c r="I40" s="262">
        <f>SUM(J40:DH40)</f>
        <v>0</v>
      </c>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3"/>
      <c r="BR40" s="263"/>
      <c r="BS40" s="263"/>
      <c r="BT40" s="263"/>
      <c r="BU40" s="263"/>
      <c r="BV40" s="263"/>
      <c r="BW40" s="263"/>
      <c r="BX40" s="263"/>
      <c r="BY40" s="263"/>
      <c r="BZ40" s="263"/>
      <c r="CA40" s="263"/>
      <c r="CB40" s="263"/>
      <c r="CC40" s="263"/>
      <c r="CD40" s="263"/>
      <c r="CE40" s="263"/>
      <c r="CF40" s="263"/>
      <c r="CG40" s="263"/>
      <c r="CH40" s="263"/>
      <c r="CI40" s="263"/>
      <c r="CJ40" s="263"/>
      <c r="CK40" s="263"/>
      <c r="CL40" s="263"/>
      <c r="CM40" s="263"/>
      <c r="CN40" s="263"/>
      <c r="CO40" s="263"/>
      <c r="CP40" s="263"/>
      <c r="CQ40" s="263"/>
      <c r="CR40" s="263"/>
      <c r="CS40" s="263"/>
      <c r="CT40" s="263"/>
      <c r="CU40" s="263"/>
      <c r="CV40" s="263"/>
      <c r="CW40" s="263"/>
      <c r="CX40" s="263"/>
      <c r="CY40" s="263"/>
      <c r="CZ40" s="263"/>
      <c r="DA40" s="263"/>
      <c r="DB40" s="263"/>
      <c r="DC40" s="263"/>
      <c r="DD40" s="263"/>
      <c r="DE40" s="263"/>
      <c r="DF40" s="263"/>
      <c r="DG40" s="263"/>
      <c r="DH40" s="263"/>
    </row>
    <row r="41" spans="2:112" x14ac:dyDescent="0.2">
      <c r="B41" s="257"/>
      <c r="C41" s="258" t="s">
        <v>2969</v>
      </c>
      <c r="D41" s="259"/>
      <c r="E41" s="260"/>
      <c r="F41" s="335"/>
      <c r="G41" s="261"/>
      <c r="H41" s="261"/>
      <c r="I41" s="262">
        <f>SUM(J41:DH41)</f>
        <v>0</v>
      </c>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3"/>
      <c r="BR41" s="263"/>
      <c r="BS41" s="263"/>
      <c r="BT41" s="263"/>
      <c r="BU41" s="263"/>
      <c r="BV41" s="263"/>
      <c r="BW41" s="263"/>
      <c r="BX41" s="263"/>
      <c r="BY41" s="263"/>
      <c r="BZ41" s="263"/>
      <c r="CA41" s="263"/>
      <c r="CB41" s="263"/>
      <c r="CC41" s="263"/>
      <c r="CD41" s="263"/>
      <c r="CE41" s="263"/>
      <c r="CF41" s="263"/>
      <c r="CG41" s="263"/>
      <c r="CH41" s="263"/>
      <c r="CI41" s="263"/>
      <c r="CJ41" s="263"/>
      <c r="CK41" s="263"/>
      <c r="CL41" s="263"/>
      <c r="CM41" s="263"/>
      <c r="CN41" s="263"/>
      <c r="CO41" s="263"/>
      <c r="CP41" s="263"/>
      <c r="CQ41" s="263"/>
      <c r="CR41" s="263"/>
      <c r="CS41" s="263"/>
      <c r="CT41" s="263"/>
      <c r="CU41" s="263"/>
      <c r="CV41" s="263"/>
      <c r="CW41" s="263"/>
      <c r="CX41" s="263"/>
      <c r="CY41" s="263"/>
      <c r="CZ41" s="263"/>
      <c r="DA41" s="263"/>
      <c r="DB41" s="263"/>
      <c r="DC41" s="263"/>
      <c r="DD41" s="263"/>
      <c r="DE41" s="263"/>
      <c r="DF41" s="263"/>
      <c r="DG41" s="263"/>
      <c r="DH41" s="263"/>
    </row>
    <row r="42" spans="2:112" x14ac:dyDescent="0.2">
      <c r="B42" s="257"/>
      <c r="C42" s="258" t="s">
        <v>2970</v>
      </c>
      <c r="D42" s="259"/>
      <c r="E42" s="260"/>
      <c r="F42" s="335"/>
      <c r="G42" s="261"/>
      <c r="H42" s="261"/>
      <c r="I42" s="262">
        <f>SUM(J42:DH42)</f>
        <v>0</v>
      </c>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3"/>
      <c r="BR42" s="263"/>
      <c r="BS42" s="263"/>
      <c r="BT42" s="263"/>
      <c r="BU42" s="263"/>
      <c r="BV42" s="263"/>
      <c r="BW42" s="263"/>
      <c r="BX42" s="263"/>
      <c r="BY42" s="263"/>
      <c r="BZ42" s="263"/>
      <c r="CA42" s="263"/>
      <c r="CB42" s="263"/>
      <c r="CC42" s="263"/>
      <c r="CD42" s="263"/>
      <c r="CE42" s="263"/>
      <c r="CF42" s="263"/>
      <c r="CG42" s="263"/>
      <c r="CH42" s="263"/>
      <c r="CI42" s="263"/>
      <c r="CJ42" s="263"/>
      <c r="CK42" s="263"/>
      <c r="CL42" s="263"/>
      <c r="CM42" s="263"/>
      <c r="CN42" s="263"/>
      <c r="CO42" s="263"/>
      <c r="CP42" s="263"/>
      <c r="CQ42" s="263"/>
      <c r="CR42" s="263"/>
      <c r="CS42" s="263"/>
      <c r="CT42" s="263"/>
      <c r="CU42" s="263"/>
      <c r="CV42" s="263"/>
      <c r="CW42" s="263"/>
      <c r="CX42" s="263"/>
      <c r="CY42" s="263"/>
      <c r="CZ42" s="263"/>
      <c r="DA42" s="263"/>
      <c r="DB42" s="263"/>
      <c r="DC42" s="263"/>
      <c r="DD42" s="263"/>
      <c r="DE42" s="263"/>
      <c r="DF42" s="263"/>
      <c r="DG42" s="263"/>
      <c r="DH42" s="263"/>
    </row>
    <row r="43" spans="2:112" x14ac:dyDescent="0.2">
      <c r="B43" s="257"/>
      <c r="C43" s="264" t="s">
        <v>2974</v>
      </c>
      <c r="D43" s="251"/>
      <c r="E43" s="252"/>
      <c r="F43" s="334"/>
      <c r="G43" s="255"/>
      <c r="H43" s="255"/>
      <c r="I43" s="256"/>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E43" s="253"/>
      <c r="DF43" s="253"/>
      <c r="DG43" s="253"/>
      <c r="DH43" s="253"/>
    </row>
    <row r="44" spans="2:112" x14ac:dyDescent="0.2">
      <c r="B44" s="257"/>
      <c r="C44" s="258" t="s">
        <v>2968</v>
      </c>
      <c r="D44" s="259"/>
      <c r="E44" s="260"/>
      <c r="F44" s="335"/>
      <c r="G44" s="261"/>
      <c r="H44" s="261"/>
      <c r="I44" s="262">
        <f>SUM(J44:DH44)</f>
        <v>0</v>
      </c>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row>
    <row r="45" spans="2:112" x14ac:dyDescent="0.2">
      <c r="B45" s="257"/>
      <c r="C45" s="258" t="s">
        <v>2969</v>
      </c>
      <c r="D45" s="259"/>
      <c r="E45" s="260"/>
      <c r="F45" s="335"/>
      <c r="G45" s="261"/>
      <c r="H45" s="261"/>
      <c r="I45" s="262">
        <f>SUM(J45:DH45)</f>
        <v>0</v>
      </c>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3"/>
      <c r="BR45" s="263"/>
      <c r="BS45" s="263"/>
      <c r="BT45" s="263"/>
      <c r="BU45" s="263"/>
      <c r="BV45" s="263"/>
      <c r="BW45" s="263"/>
      <c r="BX45" s="263"/>
      <c r="BY45" s="263"/>
      <c r="BZ45" s="263"/>
      <c r="CA45" s="263"/>
      <c r="CB45" s="263"/>
      <c r="CC45" s="263"/>
      <c r="CD45" s="263"/>
      <c r="CE45" s="263"/>
      <c r="CF45" s="263"/>
      <c r="CG45" s="263"/>
      <c r="CH45" s="263"/>
      <c r="CI45" s="263"/>
      <c r="CJ45" s="263"/>
      <c r="CK45" s="263"/>
      <c r="CL45" s="263"/>
      <c r="CM45" s="263"/>
      <c r="CN45" s="263"/>
      <c r="CO45" s="263"/>
      <c r="CP45" s="263"/>
      <c r="CQ45" s="263"/>
      <c r="CR45" s="263"/>
      <c r="CS45" s="263"/>
      <c r="CT45" s="263"/>
      <c r="CU45" s="263"/>
      <c r="CV45" s="263"/>
      <c r="CW45" s="263"/>
      <c r="CX45" s="263"/>
      <c r="CY45" s="263"/>
      <c r="CZ45" s="263"/>
      <c r="DA45" s="263"/>
      <c r="DB45" s="263"/>
      <c r="DC45" s="263"/>
      <c r="DD45" s="263"/>
      <c r="DE45" s="263"/>
      <c r="DF45" s="263"/>
      <c r="DG45" s="263"/>
      <c r="DH45" s="263"/>
    </row>
    <row r="46" spans="2:112" x14ac:dyDescent="0.2">
      <c r="B46" s="257"/>
      <c r="C46" s="258" t="s">
        <v>2970</v>
      </c>
      <c r="D46" s="259"/>
      <c r="E46" s="260"/>
      <c r="F46" s="335"/>
      <c r="G46" s="261"/>
      <c r="H46" s="261"/>
      <c r="I46" s="262">
        <f>SUM(J46:DH46)</f>
        <v>0</v>
      </c>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3"/>
      <c r="BR46" s="263"/>
      <c r="BS46" s="263"/>
      <c r="BT46" s="263"/>
      <c r="BU46" s="263"/>
      <c r="BV46" s="263"/>
      <c r="BW46" s="263"/>
      <c r="BX46" s="263"/>
      <c r="BY46" s="263"/>
      <c r="BZ46" s="263"/>
      <c r="CA46" s="263"/>
      <c r="CB46" s="263"/>
      <c r="CC46" s="263"/>
      <c r="CD46" s="263"/>
      <c r="CE46" s="263"/>
      <c r="CF46" s="263"/>
      <c r="CG46" s="263"/>
      <c r="CH46" s="263"/>
      <c r="CI46" s="263"/>
      <c r="CJ46" s="263"/>
      <c r="CK46" s="263"/>
      <c r="CL46" s="263"/>
      <c r="CM46" s="263"/>
      <c r="CN46" s="263"/>
      <c r="CO46" s="263"/>
      <c r="CP46" s="263"/>
      <c r="CQ46" s="263"/>
      <c r="CR46" s="263"/>
      <c r="CS46" s="263"/>
      <c r="CT46" s="263"/>
      <c r="CU46" s="263"/>
      <c r="CV46" s="263"/>
      <c r="CW46" s="263"/>
      <c r="CX46" s="263"/>
      <c r="CY46" s="263"/>
      <c r="CZ46" s="263"/>
      <c r="DA46" s="263"/>
      <c r="DB46" s="263"/>
      <c r="DC46" s="263"/>
      <c r="DD46" s="263"/>
      <c r="DE46" s="263"/>
      <c r="DF46" s="263"/>
      <c r="DG46" s="263"/>
      <c r="DH46" s="263"/>
    </row>
    <row r="47" spans="2:112" x14ac:dyDescent="0.2">
      <c r="B47" s="257"/>
      <c r="C47" s="264" t="s">
        <v>2975</v>
      </c>
      <c r="D47" s="251"/>
      <c r="E47" s="252"/>
      <c r="F47" s="334"/>
      <c r="G47" s="255"/>
      <c r="H47" s="255"/>
      <c r="I47" s="256"/>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53"/>
      <c r="CA47" s="253"/>
      <c r="CB47" s="253"/>
      <c r="CC47" s="253"/>
      <c r="CD47" s="253"/>
      <c r="CE47" s="253"/>
      <c r="CF47" s="253"/>
      <c r="CG47" s="253"/>
      <c r="CH47" s="253"/>
      <c r="CI47" s="253"/>
      <c r="CJ47" s="253"/>
      <c r="CK47" s="253"/>
      <c r="CL47" s="253"/>
      <c r="CM47" s="253"/>
      <c r="CN47" s="253"/>
      <c r="CO47" s="253"/>
      <c r="CP47" s="253"/>
      <c r="CQ47" s="253"/>
      <c r="CR47" s="253"/>
      <c r="CS47" s="253"/>
      <c r="CT47" s="253"/>
      <c r="CU47" s="253"/>
      <c r="CV47" s="253"/>
      <c r="CW47" s="253"/>
      <c r="CX47" s="253"/>
      <c r="CY47" s="253"/>
      <c r="CZ47" s="253"/>
      <c r="DA47" s="253"/>
      <c r="DB47" s="253"/>
      <c r="DC47" s="253"/>
      <c r="DD47" s="253"/>
      <c r="DE47" s="253"/>
      <c r="DF47" s="253"/>
      <c r="DG47" s="253"/>
      <c r="DH47" s="253"/>
    </row>
    <row r="48" spans="2:112" x14ac:dyDescent="0.2">
      <c r="B48" s="257"/>
      <c r="C48" s="258" t="s">
        <v>2968</v>
      </c>
      <c r="D48" s="259"/>
      <c r="E48" s="260"/>
      <c r="F48" s="335"/>
      <c r="G48" s="261"/>
      <c r="H48" s="261"/>
      <c r="I48" s="262">
        <f>SUM(J48:DH48)</f>
        <v>0</v>
      </c>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3"/>
      <c r="BR48" s="263"/>
      <c r="BS48" s="263"/>
      <c r="BT48" s="263"/>
      <c r="BU48" s="263"/>
      <c r="BV48" s="263"/>
      <c r="BW48" s="263"/>
      <c r="BX48" s="263"/>
      <c r="BY48" s="263"/>
      <c r="BZ48" s="263"/>
      <c r="CA48" s="263"/>
      <c r="CB48" s="263"/>
      <c r="CC48" s="263"/>
      <c r="CD48" s="263"/>
      <c r="CE48" s="263"/>
      <c r="CF48" s="263"/>
      <c r="CG48" s="263"/>
      <c r="CH48" s="263"/>
      <c r="CI48" s="263"/>
      <c r="CJ48" s="263"/>
      <c r="CK48" s="263"/>
      <c r="CL48" s="263"/>
      <c r="CM48" s="263"/>
      <c r="CN48" s="263"/>
      <c r="CO48" s="263"/>
      <c r="CP48" s="263"/>
      <c r="CQ48" s="263"/>
      <c r="CR48" s="263"/>
      <c r="CS48" s="263"/>
      <c r="CT48" s="263"/>
      <c r="CU48" s="263"/>
      <c r="CV48" s="263"/>
      <c r="CW48" s="263"/>
      <c r="CX48" s="263"/>
      <c r="CY48" s="263"/>
      <c r="CZ48" s="263"/>
      <c r="DA48" s="263"/>
      <c r="DB48" s="263"/>
      <c r="DC48" s="263"/>
      <c r="DD48" s="263"/>
      <c r="DE48" s="263"/>
      <c r="DF48" s="263"/>
      <c r="DG48" s="263"/>
      <c r="DH48" s="263"/>
    </row>
    <row r="49" spans="2:112" x14ac:dyDescent="0.2">
      <c r="B49" s="257"/>
      <c r="C49" s="258" t="s">
        <v>2969</v>
      </c>
      <c r="D49" s="259"/>
      <c r="E49" s="260"/>
      <c r="F49" s="335"/>
      <c r="G49" s="261"/>
      <c r="H49" s="261"/>
      <c r="I49" s="262">
        <f>SUM(J49:DH49)</f>
        <v>0</v>
      </c>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3"/>
      <c r="BR49" s="263"/>
      <c r="BS49" s="263"/>
      <c r="BT49" s="263"/>
      <c r="BU49" s="263"/>
      <c r="BV49" s="263"/>
      <c r="BW49" s="263"/>
      <c r="BX49" s="263"/>
      <c r="BY49" s="263"/>
      <c r="BZ49" s="263"/>
      <c r="CA49" s="263"/>
      <c r="CB49" s="263"/>
      <c r="CC49" s="263"/>
      <c r="CD49" s="263"/>
      <c r="CE49" s="263"/>
      <c r="CF49" s="263"/>
      <c r="CG49" s="263"/>
      <c r="CH49" s="263"/>
      <c r="CI49" s="263"/>
      <c r="CJ49" s="263"/>
      <c r="CK49" s="263"/>
      <c r="CL49" s="263"/>
      <c r="CM49" s="263"/>
      <c r="CN49" s="263"/>
      <c r="CO49" s="263"/>
      <c r="CP49" s="263"/>
      <c r="CQ49" s="263"/>
      <c r="CR49" s="263"/>
      <c r="CS49" s="263"/>
      <c r="CT49" s="263"/>
      <c r="CU49" s="263"/>
      <c r="CV49" s="263"/>
      <c r="CW49" s="263"/>
      <c r="CX49" s="263"/>
      <c r="CY49" s="263"/>
      <c r="CZ49" s="263"/>
      <c r="DA49" s="263"/>
      <c r="DB49" s="263"/>
      <c r="DC49" s="263"/>
      <c r="DD49" s="263"/>
      <c r="DE49" s="263"/>
      <c r="DF49" s="263"/>
      <c r="DG49" s="263"/>
      <c r="DH49" s="263"/>
    </row>
    <row r="50" spans="2:112" x14ac:dyDescent="0.2">
      <c r="B50" s="257"/>
      <c r="C50" s="258" t="s">
        <v>2970</v>
      </c>
      <c r="D50" s="259"/>
      <c r="E50" s="260"/>
      <c r="F50" s="335"/>
      <c r="G50" s="261"/>
      <c r="H50" s="261"/>
      <c r="I50" s="262">
        <f>SUM(J50:DH50)</f>
        <v>0</v>
      </c>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3"/>
      <c r="BR50" s="263"/>
      <c r="BS50" s="263"/>
      <c r="BT50" s="263"/>
      <c r="BU50" s="263"/>
      <c r="BV50" s="263"/>
      <c r="BW50" s="263"/>
      <c r="BX50" s="263"/>
      <c r="BY50" s="263"/>
      <c r="BZ50" s="263"/>
      <c r="CA50" s="263"/>
      <c r="CB50" s="263"/>
      <c r="CC50" s="263"/>
      <c r="CD50" s="263"/>
      <c r="CE50" s="263"/>
      <c r="CF50" s="263"/>
      <c r="CG50" s="263"/>
      <c r="CH50" s="263"/>
      <c r="CI50" s="263"/>
      <c r="CJ50" s="263"/>
      <c r="CK50" s="263"/>
      <c r="CL50" s="263"/>
      <c r="CM50" s="263"/>
      <c r="CN50" s="263"/>
      <c r="CO50" s="263"/>
      <c r="CP50" s="263"/>
      <c r="CQ50" s="263"/>
      <c r="CR50" s="263"/>
      <c r="CS50" s="263"/>
      <c r="CT50" s="263"/>
      <c r="CU50" s="263"/>
      <c r="CV50" s="263"/>
      <c r="CW50" s="263"/>
      <c r="CX50" s="263"/>
      <c r="CY50" s="263"/>
      <c r="CZ50" s="263"/>
      <c r="DA50" s="263"/>
      <c r="DB50" s="263"/>
      <c r="DC50" s="263"/>
      <c r="DD50" s="263"/>
      <c r="DE50" s="263"/>
      <c r="DF50" s="263"/>
      <c r="DG50" s="263"/>
      <c r="DH50" s="263"/>
    </row>
    <row r="51" spans="2:112" x14ac:dyDescent="0.2">
      <c r="B51" s="257"/>
      <c r="C51" s="264" t="s">
        <v>2976</v>
      </c>
      <c r="D51" s="251"/>
      <c r="E51" s="252"/>
      <c r="F51" s="334"/>
      <c r="G51" s="255"/>
      <c r="H51" s="255"/>
      <c r="I51" s="256"/>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3"/>
      <c r="BR51" s="253"/>
      <c r="BS51" s="253"/>
      <c r="BT51" s="253"/>
      <c r="BU51" s="253"/>
      <c r="BV51" s="253"/>
      <c r="BW51" s="253"/>
      <c r="BX51" s="253"/>
      <c r="BY51" s="253"/>
      <c r="BZ51" s="253"/>
      <c r="CA51" s="253"/>
      <c r="CB51" s="253"/>
      <c r="CC51" s="253"/>
      <c r="CD51" s="253"/>
      <c r="CE51" s="253"/>
      <c r="CF51" s="253"/>
      <c r="CG51" s="253"/>
      <c r="CH51" s="253"/>
      <c r="CI51" s="253"/>
      <c r="CJ51" s="253"/>
      <c r="CK51" s="253"/>
      <c r="CL51" s="253"/>
      <c r="CM51" s="253"/>
      <c r="CN51" s="253"/>
      <c r="CO51" s="253"/>
      <c r="CP51" s="253"/>
      <c r="CQ51" s="253"/>
      <c r="CR51" s="253"/>
      <c r="CS51" s="253"/>
      <c r="CT51" s="253"/>
      <c r="CU51" s="253"/>
      <c r="CV51" s="253"/>
      <c r="CW51" s="253"/>
      <c r="CX51" s="253"/>
      <c r="CY51" s="253"/>
      <c r="CZ51" s="253"/>
      <c r="DA51" s="253"/>
      <c r="DB51" s="253"/>
      <c r="DC51" s="253"/>
      <c r="DD51" s="253"/>
      <c r="DE51" s="253"/>
      <c r="DF51" s="253"/>
      <c r="DG51" s="253"/>
      <c r="DH51" s="253"/>
    </row>
    <row r="52" spans="2:112" x14ac:dyDescent="0.2">
      <c r="B52" s="257"/>
      <c r="C52" s="258" t="s">
        <v>2968</v>
      </c>
      <c r="D52" s="265"/>
      <c r="E52" s="265"/>
      <c r="F52" s="336"/>
      <c r="G52" s="265"/>
      <c r="H52" s="265"/>
      <c r="I52" s="262">
        <f>SUM(J52:DH52)</f>
        <v>0</v>
      </c>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c r="BG52" s="265"/>
      <c r="BH52" s="265"/>
      <c r="BI52" s="265"/>
      <c r="BJ52" s="265"/>
      <c r="BK52" s="265"/>
      <c r="BL52" s="265"/>
      <c r="BM52" s="265"/>
      <c r="BN52" s="265"/>
      <c r="BO52" s="265"/>
      <c r="BP52" s="265"/>
      <c r="BQ52" s="265"/>
      <c r="BR52" s="265"/>
      <c r="BS52" s="265"/>
      <c r="BT52" s="265"/>
      <c r="BU52" s="265"/>
      <c r="BV52" s="265"/>
      <c r="BW52" s="265"/>
      <c r="BX52" s="265"/>
      <c r="BY52" s="265"/>
      <c r="BZ52" s="265"/>
      <c r="CA52" s="265"/>
      <c r="CB52" s="265"/>
      <c r="CC52" s="265"/>
      <c r="CD52" s="265"/>
      <c r="CE52" s="265"/>
      <c r="CF52" s="265"/>
      <c r="CG52" s="265"/>
      <c r="CH52" s="265"/>
      <c r="CI52" s="265"/>
      <c r="CJ52" s="265"/>
      <c r="CK52" s="265"/>
      <c r="CL52" s="265"/>
      <c r="CM52" s="265"/>
      <c r="CN52" s="265"/>
      <c r="CO52" s="265"/>
      <c r="CP52" s="265"/>
      <c r="CQ52" s="265"/>
      <c r="CR52" s="265"/>
      <c r="CS52" s="265"/>
      <c r="CT52" s="265"/>
      <c r="CU52" s="265"/>
      <c r="CV52" s="265"/>
      <c r="CW52" s="265"/>
      <c r="CX52" s="265"/>
      <c r="CY52" s="265"/>
      <c r="CZ52" s="265"/>
      <c r="DA52" s="265"/>
      <c r="DB52" s="265"/>
      <c r="DC52" s="265"/>
      <c r="DD52" s="265"/>
      <c r="DE52" s="265"/>
      <c r="DF52" s="265"/>
      <c r="DG52" s="265"/>
      <c r="DH52" s="265"/>
    </row>
    <row r="53" spans="2:112" x14ac:dyDescent="0.2">
      <c r="B53" s="257"/>
      <c r="C53" s="258" t="s">
        <v>2969</v>
      </c>
      <c r="D53" s="265"/>
      <c r="E53" s="265"/>
      <c r="F53" s="336"/>
      <c r="G53" s="265"/>
      <c r="H53" s="265"/>
      <c r="I53" s="262">
        <f>SUM(J53:DH53)</f>
        <v>0</v>
      </c>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5"/>
      <c r="BR53" s="265"/>
      <c r="BS53" s="265"/>
      <c r="BT53" s="265"/>
      <c r="BU53" s="265"/>
      <c r="BV53" s="265"/>
      <c r="BW53" s="265"/>
      <c r="BX53" s="265"/>
      <c r="BY53" s="265"/>
      <c r="BZ53" s="265"/>
      <c r="CA53" s="265"/>
      <c r="CB53" s="265"/>
      <c r="CC53" s="265"/>
      <c r="CD53" s="265"/>
      <c r="CE53" s="265"/>
      <c r="CF53" s="265"/>
      <c r="CG53" s="265"/>
      <c r="CH53" s="265"/>
      <c r="CI53" s="265"/>
      <c r="CJ53" s="265"/>
      <c r="CK53" s="265"/>
      <c r="CL53" s="265"/>
      <c r="CM53" s="265"/>
      <c r="CN53" s="265"/>
      <c r="CO53" s="265"/>
      <c r="CP53" s="265"/>
      <c r="CQ53" s="265"/>
      <c r="CR53" s="265"/>
      <c r="CS53" s="265"/>
      <c r="CT53" s="265"/>
      <c r="CU53" s="265"/>
      <c r="CV53" s="265"/>
      <c r="CW53" s="265"/>
      <c r="CX53" s="265"/>
      <c r="CY53" s="265"/>
      <c r="CZ53" s="265"/>
      <c r="DA53" s="265"/>
      <c r="DB53" s="265"/>
      <c r="DC53" s="265"/>
      <c r="DD53" s="265"/>
      <c r="DE53" s="265"/>
      <c r="DF53" s="265"/>
      <c r="DG53" s="265"/>
      <c r="DH53" s="265"/>
    </row>
    <row r="54" spans="2:112" x14ac:dyDescent="0.2">
      <c r="B54" s="257"/>
      <c r="C54" s="258" t="s">
        <v>2970</v>
      </c>
      <c r="D54" s="265"/>
      <c r="E54" s="265"/>
      <c r="F54" s="336"/>
      <c r="G54" s="265"/>
      <c r="H54" s="265"/>
      <c r="I54" s="262">
        <f>SUM(J54:DH54)</f>
        <v>0</v>
      </c>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M54" s="265"/>
      <c r="AN54" s="265"/>
      <c r="AO54" s="265"/>
      <c r="AP54" s="265"/>
      <c r="AQ54" s="265"/>
      <c r="AR54" s="265"/>
      <c r="AS54" s="265"/>
      <c r="AT54" s="265"/>
      <c r="AU54" s="265"/>
      <c r="AV54" s="265"/>
      <c r="AW54" s="265"/>
      <c r="AX54" s="265"/>
      <c r="AY54" s="265"/>
      <c r="AZ54" s="265"/>
      <c r="BA54" s="265"/>
      <c r="BB54" s="265"/>
      <c r="BC54" s="265"/>
      <c r="BD54" s="265"/>
      <c r="BE54" s="265"/>
      <c r="BF54" s="265"/>
      <c r="BG54" s="265"/>
      <c r="BH54" s="265"/>
      <c r="BI54" s="265"/>
      <c r="BJ54" s="265"/>
      <c r="BK54" s="265"/>
      <c r="BL54" s="265"/>
      <c r="BM54" s="265"/>
      <c r="BN54" s="265"/>
      <c r="BO54" s="265"/>
      <c r="BP54" s="265"/>
      <c r="BQ54" s="265"/>
      <c r="BR54" s="265"/>
      <c r="BS54" s="265"/>
      <c r="BT54" s="265"/>
      <c r="BU54" s="265"/>
      <c r="BV54" s="265"/>
      <c r="BW54" s="265"/>
      <c r="BX54" s="265"/>
      <c r="BY54" s="265"/>
      <c r="BZ54" s="265"/>
      <c r="CA54" s="265"/>
      <c r="CB54" s="265"/>
      <c r="CC54" s="265"/>
      <c r="CD54" s="265"/>
      <c r="CE54" s="265"/>
      <c r="CF54" s="265"/>
      <c r="CG54" s="265"/>
      <c r="CH54" s="265"/>
      <c r="CI54" s="265"/>
      <c r="CJ54" s="265"/>
      <c r="CK54" s="265"/>
      <c r="CL54" s="265"/>
      <c r="CM54" s="265"/>
      <c r="CN54" s="265"/>
      <c r="CO54" s="265"/>
      <c r="CP54" s="265"/>
      <c r="CQ54" s="265"/>
      <c r="CR54" s="265"/>
      <c r="CS54" s="265"/>
      <c r="CT54" s="265"/>
      <c r="CU54" s="265"/>
      <c r="CV54" s="265"/>
      <c r="CW54" s="265"/>
      <c r="CX54" s="265"/>
      <c r="CY54" s="265"/>
      <c r="CZ54" s="265"/>
      <c r="DA54" s="265"/>
      <c r="DB54" s="265"/>
      <c r="DC54" s="265"/>
      <c r="DD54" s="265"/>
      <c r="DE54" s="265"/>
      <c r="DF54" s="265"/>
      <c r="DG54" s="265"/>
      <c r="DH54" s="265"/>
    </row>
    <row r="55" spans="2:112" x14ac:dyDescent="0.2">
      <c r="B55" s="257"/>
      <c r="C55" s="264" t="s">
        <v>2977</v>
      </c>
      <c r="D55" s="251"/>
      <c r="E55" s="252"/>
      <c r="F55" s="334"/>
      <c r="G55" s="255"/>
      <c r="H55" s="255"/>
      <c r="I55" s="256"/>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253"/>
      <c r="AZ55" s="253"/>
      <c r="BA55" s="253"/>
      <c r="BB55" s="253"/>
      <c r="BC55" s="253"/>
      <c r="BD55" s="253"/>
      <c r="BE55" s="253"/>
      <c r="BF55" s="253"/>
      <c r="BG55" s="253"/>
      <c r="BH55" s="253"/>
      <c r="BI55" s="253"/>
      <c r="BJ55" s="253"/>
      <c r="BK55" s="253"/>
      <c r="BL55" s="253"/>
      <c r="BM55" s="253"/>
      <c r="BN55" s="253"/>
      <c r="BO55" s="253"/>
      <c r="BP55" s="253"/>
      <c r="BQ55" s="253"/>
      <c r="BR55" s="253"/>
      <c r="BS55" s="253"/>
      <c r="BT55" s="253"/>
      <c r="BU55" s="253"/>
      <c r="BV55" s="253"/>
      <c r="BW55" s="253"/>
      <c r="BX55" s="253"/>
      <c r="BY55" s="253"/>
      <c r="BZ55" s="253"/>
      <c r="CA55" s="253"/>
      <c r="CB55" s="253"/>
      <c r="CC55" s="253"/>
      <c r="CD55" s="253"/>
      <c r="CE55" s="253"/>
      <c r="CF55" s="253"/>
      <c r="CG55" s="253"/>
      <c r="CH55" s="253"/>
      <c r="CI55" s="253"/>
      <c r="CJ55" s="253"/>
      <c r="CK55" s="253"/>
      <c r="CL55" s="253"/>
      <c r="CM55" s="253"/>
      <c r="CN55" s="253"/>
      <c r="CO55" s="253"/>
      <c r="CP55" s="253"/>
      <c r="CQ55" s="253"/>
      <c r="CR55" s="253"/>
      <c r="CS55" s="253"/>
      <c r="CT55" s="253"/>
      <c r="CU55" s="253"/>
      <c r="CV55" s="253"/>
      <c r="CW55" s="253"/>
      <c r="CX55" s="253"/>
      <c r="CY55" s="253"/>
      <c r="CZ55" s="253"/>
      <c r="DA55" s="253"/>
      <c r="DB55" s="253"/>
      <c r="DC55" s="253"/>
      <c r="DD55" s="253"/>
      <c r="DE55" s="253"/>
      <c r="DF55" s="253"/>
      <c r="DG55" s="253"/>
      <c r="DH55" s="253"/>
    </row>
    <row r="56" spans="2:112" x14ac:dyDescent="0.2">
      <c r="B56" s="257"/>
      <c r="C56" s="258" t="s">
        <v>2968</v>
      </c>
      <c r="D56" s="265"/>
      <c r="E56" s="265"/>
      <c r="F56" s="336"/>
      <c r="G56" s="265"/>
      <c r="H56" s="265"/>
      <c r="I56" s="262">
        <f>SUM(J56:DH56)</f>
        <v>0</v>
      </c>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5"/>
      <c r="AU56" s="265"/>
      <c r="AV56" s="265"/>
      <c r="AW56" s="265"/>
      <c r="AX56" s="265"/>
      <c r="AY56" s="265"/>
      <c r="AZ56" s="265"/>
      <c r="BA56" s="265"/>
      <c r="BB56" s="265"/>
      <c r="BC56" s="265"/>
      <c r="BD56" s="265"/>
      <c r="BE56" s="265"/>
      <c r="BF56" s="265"/>
      <c r="BG56" s="265"/>
      <c r="BH56" s="265"/>
      <c r="BI56" s="265"/>
      <c r="BJ56" s="265"/>
      <c r="BK56" s="265"/>
      <c r="BL56" s="265"/>
      <c r="BM56" s="265"/>
      <c r="BN56" s="265"/>
      <c r="BO56" s="265"/>
      <c r="BP56" s="265"/>
      <c r="BQ56" s="265"/>
      <c r="BR56" s="265"/>
      <c r="BS56" s="265"/>
      <c r="BT56" s="265"/>
      <c r="BU56" s="265"/>
      <c r="BV56" s="265"/>
      <c r="BW56" s="265"/>
      <c r="BX56" s="265"/>
      <c r="BY56" s="265"/>
      <c r="BZ56" s="265"/>
      <c r="CA56" s="265"/>
      <c r="CB56" s="265"/>
      <c r="CC56" s="265"/>
      <c r="CD56" s="265"/>
      <c r="CE56" s="265"/>
      <c r="CF56" s="265"/>
      <c r="CG56" s="265"/>
      <c r="CH56" s="265"/>
      <c r="CI56" s="265"/>
      <c r="CJ56" s="265"/>
      <c r="CK56" s="265"/>
      <c r="CL56" s="265"/>
      <c r="CM56" s="265"/>
      <c r="CN56" s="265"/>
      <c r="CO56" s="265"/>
      <c r="CP56" s="265"/>
      <c r="CQ56" s="265"/>
      <c r="CR56" s="265"/>
      <c r="CS56" s="265"/>
      <c r="CT56" s="265"/>
      <c r="CU56" s="265"/>
      <c r="CV56" s="265"/>
      <c r="CW56" s="265"/>
      <c r="CX56" s="265"/>
      <c r="CY56" s="265"/>
      <c r="CZ56" s="265"/>
      <c r="DA56" s="265"/>
      <c r="DB56" s="265"/>
      <c r="DC56" s="265"/>
      <c r="DD56" s="265"/>
      <c r="DE56" s="265"/>
      <c r="DF56" s="265"/>
      <c r="DG56" s="265"/>
      <c r="DH56" s="265"/>
    </row>
    <row r="57" spans="2:112" x14ac:dyDescent="0.2">
      <c r="B57" s="257"/>
      <c r="C57" s="258" t="s">
        <v>2969</v>
      </c>
      <c r="D57" s="265"/>
      <c r="E57" s="265"/>
      <c r="F57" s="336"/>
      <c r="G57" s="265"/>
      <c r="H57" s="265"/>
      <c r="I57" s="262">
        <f>SUM(J57:DH57)</f>
        <v>0</v>
      </c>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5"/>
      <c r="AQ57" s="265"/>
      <c r="AR57" s="265"/>
      <c r="AS57" s="265"/>
      <c r="AT57" s="265"/>
      <c r="AU57" s="265"/>
      <c r="AV57" s="265"/>
      <c r="AW57" s="265"/>
      <c r="AX57" s="265"/>
      <c r="AY57" s="265"/>
      <c r="AZ57" s="265"/>
      <c r="BA57" s="265"/>
      <c r="BB57" s="265"/>
      <c r="BC57" s="265"/>
      <c r="BD57" s="265"/>
      <c r="BE57" s="265"/>
      <c r="BF57" s="265"/>
      <c r="BG57" s="265"/>
      <c r="BH57" s="265"/>
      <c r="BI57" s="265"/>
      <c r="BJ57" s="265"/>
      <c r="BK57" s="265"/>
      <c r="BL57" s="265"/>
      <c r="BM57" s="265"/>
      <c r="BN57" s="265"/>
      <c r="BO57" s="265"/>
      <c r="BP57" s="265"/>
      <c r="BQ57" s="265"/>
      <c r="BR57" s="265"/>
      <c r="BS57" s="265"/>
      <c r="BT57" s="265"/>
      <c r="BU57" s="265"/>
      <c r="BV57" s="265"/>
      <c r="BW57" s="265"/>
      <c r="BX57" s="265"/>
      <c r="BY57" s="265"/>
      <c r="BZ57" s="265"/>
      <c r="CA57" s="265"/>
      <c r="CB57" s="265"/>
      <c r="CC57" s="265"/>
      <c r="CD57" s="265"/>
      <c r="CE57" s="265"/>
      <c r="CF57" s="265"/>
      <c r="CG57" s="265"/>
      <c r="CH57" s="265"/>
      <c r="CI57" s="265"/>
      <c r="CJ57" s="265"/>
      <c r="CK57" s="265"/>
      <c r="CL57" s="265"/>
      <c r="CM57" s="265"/>
      <c r="CN57" s="265"/>
      <c r="CO57" s="265"/>
      <c r="CP57" s="265"/>
      <c r="CQ57" s="265"/>
      <c r="CR57" s="265"/>
      <c r="CS57" s="265"/>
      <c r="CT57" s="265"/>
      <c r="CU57" s="265"/>
      <c r="CV57" s="265"/>
      <c r="CW57" s="265"/>
      <c r="CX57" s="265"/>
      <c r="CY57" s="265"/>
      <c r="CZ57" s="265"/>
      <c r="DA57" s="265"/>
      <c r="DB57" s="265"/>
      <c r="DC57" s="265"/>
      <c r="DD57" s="265"/>
      <c r="DE57" s="265"/>
      <c r="DF57" s="265"/>
      <c r="DG57" s="265"/>
      <c r="DH57" s="265"/>
    </row>
    <row r="58" spans="2:112" x14ac:dyDescent="0.2">
      <c r="B58" s="257"/>
      <c r="C58" s="258" t="s">
        <v>2970</v>
      </c>
      <c r="D58" s="265"/>
      <c r="E58" s="265"/>
      <c r="F58" s="336"/>
      <c r="G58" s="265"/>
      <c r="H58" s="265"/>
      <c r="I58" s="262">
        <f>SUM(J58:DH58)</f>
        <v>0</v>
      </c>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c r="BB58" s="265"/>
      <c r="BC58" s="265"/>
      <c r="BD58" s="265"/>
      <c r="BE58" s="265"/>
      <c r="BF58" s="265"/>
      <c r="BG58" s="265"/>
      <c r="BH58" s="265"/>
      <c r="BI58" s="265"/>
      <c r="BJ58" s="265"/>
      <c r="BK58" s="265"/>
      <c r="BL58" s="265"/>
      <c r="BM58" s="265"/>
      <c r="BN58" s="265"/>
      <c r="BO58" s="265"/>
      <c r="BP58" s="265"/>
      <c r="BQ58" s="265"/>
      <c r="BR58" s="265"/>
      <c r="BS58" s="265"/>
      <c r="BT58" s="265"/>
      <c r="BU58" s="265"/>
      <c r="BV58" s="265"/>
      <c r="BW58" s="265"/>
      <c r="BX58" s="265"/>
      <c r="BY58" s="265"/>
      <c r="BZ58" s="265"/>
      <c r="CA58" s="265"/>
      <c r="CB58" s="265"/>
      <c r="CC58" s="265"/>
      <c r="CD58" s="265"/>
      <c r="CE58" s="265"/>
      <c r="CF58" s="265"/>
      <c r="CG58" s="265"/>
      <c r="CH58" s="265"/>
      <c r="CI58" s="265"/>
      <c r="CJ58" s="265"/>
      <c r="CK58" s="265"/>
      <c r="CL58" s="265"/>
      <c r="CM58" s="265"/>
      <c r="CN58" s="265"/>
      <c r="CO58" s="265"/>
      <c r="CP58" s="265"/>
      <c r="CQ58" s="265"/>
      <c r="CR58" s="265"/>
      <c r="CS58" s="265"/>
      <c r="CT58" s="265"/>
      <c r="CU58" s="265"/>
      <c r="CV58" s="265"/>
      <c r="CW58" s="265"/>
      <c r="CX58" s="265"/>
      <c r="CY58" s="265"/>
      <c r="CZ58" s="265"/>
      <c r="DA58" s="265"/>
      <c r="DB58" s="265"/>
      <c r="DC58" s="265"/>
      <c r="DD58" s="265"/>
      <c r="DE58" s="265"/>
      <c r="DF58" s="265"/>
      <c r="DG58" s="265"/>
      <c r="DH58" s="265"/>
    </row>
    <row r="59" spans="2:112" x14ac:dyDescent="0.2">
      <c r="B59" s="257"/>
      <c r="C59" s="264" t="s">
        <v>2978</v>
      </c>
      <c r="D59" s="251"/>
      <c r="E59" s="252"/>
      <c r="F59" s="334"/>
      <c r="G59" s="255"/>
      <c r="H59" s="255"/>
      <c r="I59" s="256"/>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3"/>
      <c r="AX59" s="253"/>
      <c r="AY59" s="253"/>
      <c r="AZ59" s="253"/>
      <c r="BA59" s="253"/>
      <c r="BB59" s="253"/>
      <c r="BC59" s="253"/>
      <c r="BD59" s="253"/>
      <c r="BE59" s="253"/>
      <c r="BF59" s="253"/>
      <c r="BG59" s="253"/>
      <c r="BH59" s="253"/>
      <c r="BI59" s="253"/>
      <c r="BJ59" s="253"/>
      <c r="BK59" s="253"/>
      <c r="BL59" s="253"/>
      <c r="BM59" s="253"/>
      <c r="BN59" s="253"/>
      <c r="BO59" s="253"/>
      <c r="BP59" s="253"/>
      <c r="BQ59" s="253"/>
      <c r="BR59" s="253"/>
      <c r="BS59" s="253"/>
      <c r="BT59" s="253"/>
      <c r="BU59" s="253"/>
      <c r="BV59" s="253"/>
      <c r="BW59" s="253"/>
      <c r="BX59" s="253"/>
      <c r="BY59" s="253"/>
      <c r="BZ59" s="253"/>
      <c r="CA59" s="253"/>
      <c r="CB59" s="253"/>
      <c r="CC59" s="253"/>
      <c r="CD59" s="253"/>
      <c r="CE59" s="253"/>
      <c r="CF59" s="253"/>
      <c r="CG59" s="253"/>
      <c r="CH59" s="253"/>
      <c r="CI59" s="253"/>
      <c r="CJ59" s="253"/>
      <c r="CK59" s="253"/>
      <c r="CL59" s="253"/>
      <c r="CM59" s="253"/>
      <c r="CN59" s="253"/>
      <c r="CO59" s="253"/>
      <c r="CP59" s="253"/>
      <c r="CQ59" s="253"/>
      <c r="CR59" s="253"/>
      <c r="CS59" s="253"/>
      <c r="CT59" s="253"/>
      <c r="CU59" s="253"/>
      <c r="CV59" s="253"/>
      <c r="CW59" s="253"/>
      <c r="CX59" s="253"/>
      <c r="CY59" s="253"/>
      <c r="CZ59" s="253"/>
      <c r="DA59" s="253"/>
      <c r="DB59" s="253"/>
      <c r="DC59" s="253"/>
      <c r="DD59" s="253"/>
      <c r="DE59" s="253"/>
      <c r="DF59" s="253"/>
      <c r="DG59" s="253"/>
      <c r="DH59" s="253"/>
    </row>
    <row r="60" spans="2:112" x14ac:dyDescent="0.2">
      <c r="B60" s="257"/>
      <c r="C60" s="258" t="s">
        <v>2968</v>
      </c>
      <c r="D60" s="265"/>
      <c r="E60" s="265"/>
      <c r="F60" s="336"/>
      <c r="G60" s="265"/>
      <c r="H60" s="265"/>
      <c r="I60" s="262">
        <f>SUM(J60:DH60)</f>
        <v>0</v>
      </c>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5"/>
      <c r="AP60" s="265"/>
      <c r="AQ60" s="265"/>
      <c r="AR60" s="265"/>
      <c r="AS60" s="265"/>
      <c r="AT60" s="265"/>
      <c r="AU60" s="265"/>
      <c r="AV60" s="265"/>
      <c r="AW60" s="265"/>
      <c r="AX60" s="265"/>
      <c r="AY60" s="265"/>
      <c r="AZ60" s="265"/>
      <c r="BA60" s="265"/>
      <c r="BB60" s="265"/>
      <c r="BC60" s="265"/>
      <c r="BD60" s="265"/>
      <c r="BE60" s="265"/>
      <c r="BF60" s="265"/>
      <c r="BG60" s="265"/>
      <c r="BH60" s="265"/>
      <c r="BI60" s="265"/>
      <c r="BJ60" s="265"/>
      <c r="BK60" s="265"/>
      <c r="BL60" s="265"/>
      <c r="BM60" s="265"/>
      <c r="BN60" s="265"/>
      <c r="BO60" s="265"/>
      <c r="BP60" s="265"/>
      <c r="BQ60" s="265"/>
      <c r="BR60" s="265"/>
      <c r="BS60" s="265"/>
      <c r="BT60" s="265"/>
      <c r="BU60" s="265"/>
      <c r="BV60" s="265"/>
      <c r="BW60" s="265"/>
      <c r="BX60" s="265"/>
      <c r="BY60" s="265"/>
      <c r="BZ60" s="265"/>
      <c r="CA60" s="265"/>
      <c r="CB60" s="265"/>
      <c r="CC60" s="265"/>
      <c r="CD60" s="265"/>
      <c r="CE60" s="265"/>
      <c r="CF60" s="265"/>
      <c r="CG60" s="265"/>
      <c r="CH60" s="265"/>
      <c r="CI60" s="265"/>
      <c r="CJ60" s="265"/>
      <c r="CK60" s="265"/>
      <c r="CL60" s="265"/>
      <c r="CM60" s="265"/>
      <c r="CN60" s="265"/>
      <c r="CO60" s="265"/>
      <c r="CP60" s="265"/>
      <c r="CQ60" s="265"/>
      <c r="CR60" s="265"/>
      <c r="CS60" s="265"/>
      <c r="CT60" s="265"/>
      <c r="CU60" s="265"/>
      <c r="CV60" s="265"/>
      <c r="CW60" s="265"/>
      <c r="CX60" s="265"/>
      <c r="CY60" s="265"/>
      <c r="CZ60" s="265"/>
      <c r="DA60" s="265"/>
      <c r="DB60" s="265"/>
      <c r="DC60" s="265"/>
      <c r="DD60" s="265"/>
      <c r="DE60" s="265"/>
      <c r="DF60" s="265"/>
      <c r="DG60" s="265"/>
      <c r="DH60" s="265"/>
    </row>
    <row r="61" spans="2:112" x14ac:dyDescent="0.2">
      <c r="B61" s="257"/>
      <c r="C61" s="258" t="s">
        <v>2969</v>
      </c>
      <c r="D61" s="265"/>
      <c r="E61" s="265"/>
      <c r="F61" s="336"/>
      <c r="G61" s="265"/>
      <c r="H61" s="265"/>
      <c r="I61" s="262">
        <f>SUM(J61:DH61)</f>
        <v>0</v>
      </c>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c r="AY61" s="265"/>
      <c r="AZ61" s="265"/>
      <c r="BA61" s="265"/>
      <c r="BB61" s="265"/>
      <c r="BC61" s="265"/>
      <c r="BD61" s="265"/>
      <c r="BE61" s="265"/>
      <c r="BF61" s="265"/>
      <c r="BG61" s="265"/>
      <c r="BH61" s="265"/>
      <c r="BI61" s="265"/>
      <c r="BJ61" s="265"/>
      <c r="BK61" s="265"/>
      <c r="BL61" s="265"/>
      <c r="BM61" s="265"/>
      <c r="BN61" s="265"/>
      <c r="BO61" s="265"/>
      <c r="BP61" s="265"/>
      <c r="BQ61" s="265"/>
      <c r="BR61" s="265"/>
      <c r="BS61" s="265"/>
      <c r="BT61" s="265"/>
      <c r="BU61" s="265"/>
      <c r="BV61" s="265"/>
      <c r="BW61" s="265"/>
      <c r="BX61" s="265"/>
      <c r="BY61" s="265"/>
      <c r="BZ61" s="265"/>
      <c r="CA61" s="265"/>
      <c r="CB61" s="265"/>
      <c r="CC61" s="265"/>
      <c r="CD61" s="265"/>
      <c r="CE61" s="265"/>
      <c r="CF61" s="265"/>
      <c r="CG61" s="265"/>
      <c r="CH61" s="265"/>
      <c r="CI61" s="265"/>
      <c r="CJ61" s="265"/>
      <c r="CK61" s="265"/>
      <c r="CL61" s="265"/>
      <c r="CM61" s="265"/>
      <c r="CN61" s="265"/>
      <c r="CO61" s="265"/>
      <c r="CP61" s="265"/>
      <c r="CQ61" s="265"/>
      <c r="CR61" s="265"/>
      <c r="CS61" s="265"/>
      <c r="CT61" s="265"/>
      <c r="CU61" s="265"/>
      <c r="CV61" s="265"/>
      <c r="CW61" s="265"/>
      <c r="CX61" s="265"/>
      <c r="CY61" s="265"/>
      <c r="CZ61" s="265"/>
      <c r="DA61" s="265"/>
      <c r="DB61" s="265"/>
      <c r="DC61" s="265"/>
      <c r="DD61" s="265"/>
      <c r="DE61" s="265"/>
      <c r="DF61" s="265"/>
      <c r="DG61" s="265"/>
      <c r="DH61" s="265"/>
    </row>
    <row r="62" spans="2:112" x14ac:dyDescent="0.2">
      <c r="B62" s="257"/>
      <c r="C62" s="258" t="s">
        <v>2970</v>
      </c>
      <c r="D62" s="265"/>
      <c r="E62" s="265"/>
      <c r="F62" s="336"/>
      <c r="G62" s="265"/>
      <c r="H62" s="265"/>
      <c r="I62" s="262">
        <f>SUM(J62:DH62)</f>
        <v>0</v>
      </c>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c r="AY62" s="265"/>
      <c r="AZ62" s="265"/>
      <c r="BA62" s="265"/>
      <c r="BB62" s="265"/>
      <c r="BC62" s="265"/>
      <c r="BD62" s="265"/>
      <c r="BE62" s="265"/>
      <c r="BF62" s="265"/>
      <c r="BG62" s="265"/>
      <c r="BH62" s="265"/>
      <c r="BI62" s="265"/>
      <c r="BJ62" s="265"/>
      <c r="BK62" s="265"/>
      <c r="BL62" s="265"/>
      <c r="BM62" s="265"/>
      <c r="BN62" s="265"/>
      <c r="BO62" s="265"/>
      <c r="BP62" s="265"/>
      <c r="BQ62" s="265"/>
      <c r="BR62" s="265"/>
      <c r="BS62" s="265"/>
      <c r="BT62" s="265"/>
      <c r="BU62" s="265"/>
      <c r="BV62" s="265"/>
      <c r="BW62" s="265"/>
      <c r="BX62" s="265"/>
      <c r="BY62" s="265"/>
      <c r="BZ62" s="265"/>
      <c r="CA62" s="265"/>
      <c r="CB62" s="265"/>
      <c r="CC62" s="265"/>
      <c r="CD62" s="265"/>
      <c r="CE62" s="265"/>
      <c r="CF62" s="265"/>
      <c r="CG62" s="265"/>
      <c r="CH62" s="265"/>
      <c r="CI62" s="265"/>
      <c r="CJ62" s="265"/>
      <c r="CK62" s="265"/>
      <c r="CL62" s="265"/>
      <c r="CM62" s="265"/>
      <c r="CN62" s="265"/>
      <c r="CO62" s="265"/>
      <c r="CP62" s="265"/>
      <c r="CQ62" s="265"/>
      <c r="CR62" s="265"/>
      <c r="CS62" s="265"/>
      <c r="CT62" s="265"/>
      <c r="CU62" s="265"/>
      <c r="CV62" s="265"/>
      <c r="CW62" s="265"/>
      <c r="CX62" s="265"/>
      <c r="CY62" s="265"/>
      <c r="CZ62" s="265"/>
      <c r="DA62" s="265"/>
      <c r="DB62" s="265"/>
      <c r="DC62" s="265"/>
      <c r="DD62" s="265"/>
      <c r="DE62" s="265"/>
      <c r="DF62" s="265"/>
      <c r="DG62" s="265"/>
      <c r="DH62" s="265"/>
    </row>
    <row r="63" spans="2:112" x14ac:dyDescent="0.2">
      <c r="B63" s="257"/>
      <c r="C63" s="266" t="s">
        <v>2979</v>
      </c>
      <c r="D63" s="251"/>
      <c r="E63" s="252"/>
      <c r="F63" s="334"/>
      <c r="G63" s="255"/>
      <c r="H63" s="255"/>
      <c r="I63" s="256"/>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3"/>
      <c r="BA63" s="253"/>
      <c r="BB63" s="253"/>
      <c r="BC63" s="253"/>
      <c r="BD63" s="253"/>
      <c r="BE63" s="253"/>
      <c r="BF63" s="253"/>
      <c r="BG63" s="253"/>
      <c r="BH63" s="253"/>
      <c r="BI63" s="253"/>
      <c r="BJ63" s="253"/>
      <c r="BK63" s="253"/>
      <c r="BL63" s="253"/>
      <c r="BM63" s="253"/>
      <c r="BN63" s="253"/>
      <c r="BO63" s="253"/>
      <c r="BP63" s="253"/>
      <c r="BQ63" s="253"/>
      <c r="BR63" s="253"/>
      <c r="BS63" s="253"/>
      <c r="BT63" s="253"/>
      <c r="BU63" s="253"/>
      <c r="BV63" s="253"/>
      <c r="BW63" s="253"/>
      <c r="BX63" s="253"/>
      <c r="BY63" s="253"/>
      <c r="BZ63" s="253"/>
      <c r="CA63" s="253"/>
      <c r="CB63" s="253"/>
      <c r="CC63" s="253"/>
      <c r="CD63" s="253"/>
      <c r="CE63" s="253"/>
      <c r="CF63" s="253"/>
      <c r="CG63" s="253"/>
      <c r="CH63" s="253"/>
      <c r="CI63" s="253"/>
      <c r="CJ63" s="253"/>
      <c r="CK63" s="253"/>
      <c r="CL63" s="253"/>
      <c r="CM63" s="253"/>
      <c r="CN63" s="253"/>
      <c r="CO63" s="253"/>
      <c r="CP63" s="253"/>
      <c r="CQ63" s="253"/>
      <c r="CR63" s="253"/>
      <c r="CS63" s="253"/>
      <c r="CT63" s="253"/>
      <c r="CU63" s="253"/>
      <c r="CV63" s="253"/>
      <c r="CW63" s="253"/>
      <c r="CX63" s="253"/>
      <c r="CY63" s="253"/>
      <c r="CZ63" s="253"/>
      <c r="DA63" s="253"/>
      <c r="DB63" s="253"/>
      <c r="DC63" s="253"/>
      <c r="DD63" s="253"/>
      <c r="DE63" s="253"/>
      <c r="DF63" s="253"/>
      <c r="DG63" s="253"/>
      <c r="DH63" s="253"/>
    </row>
    <row r="64" spans="2:112" x14ac:dyDescent="0.2">
      <c r="B64" s="257"/>
      <c r="C64" s="258" t="s">
        <v>2968</v>
      </c>
      <c r="D64" s="265"/>
      <c r="E64" s="265"/>
      <c r="F64" s="336"/>
      <c r="G64" s="267"/>
      <c r="H64" s="267"/>
      <c r="I64" s="262">
        <f>SUM(J64:DH64)</f>
        <v>0</v>
      </c>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c r="BC64" s="265"/>
      <c r="BD64" s="265"/>
      <c r="BE64" s="265"/>
      <c r="BF64" s="265"/>
      <c r="BG64" s="265"/>
      <c r="BH64" s="265"/>
      <c r="BI64" s="265"/>
      <c r="BJ64" s="265"/>
      <c r="BK64" s="265"/>
      <c r="BL64" s="265"/>
      <c r="BM64" s="265"/>
      <c r="BN64" s="265"/>
      <c r="BO64" s="265"/>
      <c r="BP64" s="265"/>
      <c r="BQ64" s="265"/>
      <c r="BR64" s="265"/>
      <c r="BS64" s="265"/>
      <c r="BT64" s="265"/>
      <c r="BU64" s="265"/>
      <c r="BV64" s="265"/>
      <c r="BW64" s="265"/>
      <c r="BX64" s="265"/>
      <c r="BY64" s="265"/>
      <c r="BZ64" s="265"/>
      <c r="CA64" s="265"/>
      <c r="CB64" s="265"/>
      <c r="CC64" s="265"/>
      <c r="CD64" s="265"/>
      <c r="CE64" s="265"/>
      <c r="CF64" s="265"/>
      <c r="CG64" s="265"/>
      <c r="CH64" s="265"/>
      <c r="CI64" s="265"/>
      <c r="CJ64" s="265"/>
      <c r="CK64" s="265"/>
      <c r="CL64" s="265"/>
      <c r="CM64" s="265"/>
      <c r="CN64" s="265"/>
      <c r="CO64" s="265"/>
      <c r="CP64" s="265"/>
      <c r="CQ64" s="265"/>
      <c r="CR64" s="265"/>
      <c r="CS64" s="265"/>
      <c r="CT64" s="265"/>
      <c r="CU64" s="265"/>
      <c r="CV64" s="265"/>
      <c r="CW64" s="265"/>
      <c r="CX64" s="265"/>
      <c r="CY64" s="265"/>
      <c r="CZ64" s="265"/>
      <c r="DA64" s="265"/>
      <c r="DB64" s="265"/>
      <c r="DC64" s="265"/>
      <c r="DD64" s="265"/>
      <c r="DE64" s="265"/>
      <c r="DF64" s="265"/>
      <c r="DG64" s="265"/>
      <c r="DH64" s="265"/>
    </row>
    <row r="65" spans="2:112" x14ac:dyDescent="0.2">
      <c r="B65" s="257"/>
      <c r="C65" s="258" t="s">
        <v>2969</v>
      </c>
      <c r="D65" s="265"/>
      <c r="E65" s="265"/>
      <c r="F65" s="336"/>
      <c r="G65" s="267"/>
      <c r="H65" s="267"/>
      <c r="I65" s="262">
        <f>SUM(J65:DH65)</f>
        <v>0</v>
      </c>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c r="AS65" s="265"/>
      <c r="AT65" s="265"/>
      <c r="AU65" s="265"/>
      <c r="AV65" s="265"/>
      <c r="AW65" s="265"/>
      <c r="AX65" s="265"/>
      <c r="AY65" s="265"/>
      <c r="AZ65" s="265"/>
      <c r="BA65" s="265"/>
      <c r="BB65" s="265"/>
      <c r="BC65" s="265"/>
      <c r="BD65" s="265"/>
      <c r="BE65" s="265"/>
      <c r="BF65" s="265"/>
      <c r="BG65" s="265"/>
      <c r="BH65" s="265"/>
      <c r="BI65" s="265"/>
      <c r="BJ65" s="265"/>
      <c r="BK65" s="265"/>
      <c r="BL65" s="265"/>
      <c r="BM65" s="265"/>
      <c r="BN65" s="265"/>
      <c r="BO65" s="265"/>
      <c r="BP65" s="265"/>
      <c r="BQ65" s="265"/>
      <c r="BR65" s="265"/>
      <c r="BS65" s="265"/>
      <c r="BT65" s="265"/>
      <c r="BU65" s="265"/>
      <c r="BV65" s="265"/>
      <c r="BW65" s="265"/>
      <c r="BX65" s="265"/>
      <c r="BY65" s="265"/>
      <c r="BZ65" s="265"/>
      <c r="CA65" s="265"/>
      <c r="CB65" s="265"/>
      <c r="CC65" s="265"/>
      <c r="CD65" s="265"/>
      <c r="CE65" s="265"/>
      <c r="CF65" s="265"/>
      <c r="CG65" s="265"/>
      <c r="CH65" s="265"/>
      <c r="CI65" s="265"/>
      <c r="CJ65" s="265"/>
      <c r="CK65" s="265"/>
      <c r="CL65" s="265"/>
      <c r="CM65" s="265"/>
      <c r="CN65" s="265"/>
      <c r="CO65" s="265"/>
      <c r="CP65" s="265"/>
      <c r="CQ65" s="265"/>
      <c r="CR65" s="265"/>
      <c r="CS65" s="265"/>
      <c r="CT65" s="265"/>
      <c r="CU65" s="265"/>
      <c r="CV65" s="265"/>
      <c r="CW65" s="265"/>
      <c r="CX65" s="265"/>
      <c r="CY65" s="265"/>
      <c r="CZ65" s="265"/>
      <c r="DA65" s="265"/>
      <c r="DB65" s="265"/>
      <c r="DC65" s="265"/>
      <c r="DD65" s="265"/>
      <c r="DE65" s="265"/>
      <c r="DF65" s="265"/>
      <c r="DG65" s="265"/>
      <c r="DH65" s="265"/>
    </row>
    <row r="66" spans="2:112" x14ac:dyDescent="0.2">
      <c r="B66" s="257"/>
      <c r="C66" s="258" t="s">
        <v>2970</v>
      </c>
      <c r="D66" s="265"/>
      <c r="E66" s="265"/>
      <c r="F66" s="336"/>
      <c r="G66" s="267"/>
      <c r="H66" s="267"/>
      <c r="I66" s="262">
        <f>SUM(J66:DH66)</f>
        <v>0</v>
      </c>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c r="AS66" s="265"/>
      <c r="AT66" s="265"/>
      <c r="AU66" s="265"/>
      <c r="AV66" s="265"/>
      <c r="AW66" s="265"/>
      <c r="AX66" s="265"/>
      <c r="AY66" s="265"/>
      <c r="AZ66" s="265"/>
      <c r="BA66" s="265"/>
      <c r="BB66" s="265"/>
      <c r="BC66" s="265"/>
      <c r="BD66" s="265"/>
      <c r="BE66" s="265"/>
      <c r="BF66" s="265"/>
      <c r="BG66" s="265"/>
      <c r="BH66" s="265"/>
      <c r="BI66" s="265"/>
      <c r="BJ66" s="265"/>
      <c r="BK66" s="265"/>
      <c r="BL66" s="265"/>
      <c r="BM66" s="265"/>
      <c r="BN66" s="265"/>
      <c r="BO66" s="265"/>
      <c r="BP66" s="265"/>
      <c r="BQ66" s="265"/>
      <c r="BR66" s="265"/>
      <c r="BS66" s="265"/>
      <c r="BT66" s="265"/>
      <c r="BU66" s="265"/>
      <c r="BV66" s="265"/>
      <c r="BW66" s="265"/>
      <c r="BX66" s="265"/>
      <c r="BY66" s="265"/>
      <c r="BZ66" s="265"/>
      <c r="CA66" s="265"/>
      <c r="CB66" s="265"/>
      <c r="CC66" s="265"/>
      <c r="CD66" s="265"/>
      <c r="CE66" s="265"/>
      <c r="CF66" s="265"/>
      <c r="CG66" s="265"/>
      <c r="CH66" s="265"/>
      <c r="CI66" s="265"/>
      <c r="CJ66" s="265"/>
      <c r="CK66" s="265"/>
      <c r="CL66" s="265"/>
      <c r="CM66" s="265"/>
      <c r="CN66" s="265"/>
      <c r="CO66" s="265"/>
      <c r="CP66" s="265"/>
      <c r="CQ66" s="265"/>
      <c r="CR66" s="265"/>
      <c r="CS66" s="265"/>
      <c r="CT66" s="265"/>
      <c r="CU66" s="265"/>
      <c r="CV66" s="265"/>
      <c r="CW66" s="265"/>
      <c r="CX66" s="265"/>
      <c r="CY66" s="265"/>
      <c r="CZ66" s="265"/>
      <c r="DA66" s="265"/>
      <c r="DB66" s="265"/>
      <c r="DC66" s="265"/>
      <c r="DD66" s="265"/>
      <c r="DE66" s="265"/>
      <c r="DF66" s="265"/>
      <c r="DG66" s="265"/>
      <c r="DH66" s="265"/>
    </row>
    <row r="67" spans="2:112" x14ac:dyDescent="0.2">
      <c r="B67" s="257"/>
      <c r="C67" s="266" t="s">
        <v>2980</v>
      </c>
      <c r="D67" s="251"/>
      <c r="E67" s="252"/>
      <c r="F67" s="334"/>
      <c r="G67" s="255"/>
      <c r="H67" s="255"/>
      <c r="I67" s="256"/>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253"/>
      <c r="AP67" s="253"/>
      <c r="AQ67" s="253"/>
      <c r="AR67" s="253"/>
      <c r="AS67" s="253"/>
      <c r="AT67" s="253"/>
      <c r="AU67" s="253"/>
      <c r="AV67" s="253"/>
      <c r="AW67" s="253"/>
      <c r="AX67" s="253"/>
      <c r="AY67" s="253"/>
      <c r="AZ67" s="253"/>
      <c r="BA67" s="253"/>
      <c r="BB67" s="253"/>
      <c r="BC67" s="253"/>
      <c r="BD67" s="253"/>
      <c r="BE67" s="253"/>
      <c r="BF67" s="253"/>
      <c r="BG67" s="253"/>
      <c r="BH67" s="253"/>
      <c r="BI67" s="253"/>
      <c r="BJ67" s="253"/>
      <c r="BK67" s="253"/>
      <c r="BL67" s="253"/>
      <c r="BM67" s="253"/>
      <c r="BN67" s="253"/>
      <c r="BO67" s="253"/>
      <c r="BP67" s="253"/>
      <c r="BQ67" s="253"/>
      <c r="BR67" s="253"/>
      <c r="BS67" s="253"/>
      <c r="BT67" s="253"/>
      <c r="BU67" s="253"/>
      <c r="BV67" s="253"/>
      <c r="BW67" s="253"/>
      <c r="BX67" s="253"/>
      <c r="BY67" s="253"/>
      <c r="BZ67" s="253"/>
      <c r="CA67" s="253"/>
      <c r="CB67" s="253"/>
      <c r="CC67" s="253"/>
      <c r="CD67" s="253"/>
      <c r="CE67" s="253"/>
      <c r="CF67" s="253"/>
      <c r="CG67" s="253"/>
      <c r="CH67" s="253"/>
      <c r="CI67" s="253"/>
      <c r="CJ67" s="253"/>
      <c r="CK67" s="253"/>
      <c r="CL67" s="253"/>
      <c r="CM67" s="253"/>
      <c r="CN67" s="253"/>
      <c r="CO67" s="253"/>
      <c r="CP67" s="253"/>
      <c r="CQ67" s="253"/>
      <c r="CR67" s="253"/>
      <c r="CS67" s="253"/>
      <c r="CT67" s="253"/>
      <c r="CU67" s="253"/>
      <c r="CV67" s="253"/>
      <c r="CW67" s="253"/>
      <c r="CX67" s="253"/>
      <c r="CY67" s="253"/>
      <c r="CZ67" s="253"/>
      <c r="DA67" s="253"/>
      <c r="DB67" s="253"/>
      <c r="DC67" s="253"/>
      <c r="DD67" s="253"/>
      <c r="DE67" s="253"/>
      <c r="DF67" s="253"/>
      <c r="DG67" s="253"/>
      <c r="DH67" s="253"/>
    </row>
    <row r="68" spans="2:112" x14ac:dyDescent="0.2">
      <c r="B68" s="257"/>
      <c r="C68" s="258" t="s">
        <v>2968</v>
      </c>
      <c r="D68" s="265"/>
      <c r="E68" s="265"/>
      <c r="F68" s="336"/>
      <c r="G68" s="267"/>
      <c r="H68" s="267"/>
      <c r="I68" s="262">
        <f>SUM(J68:DH68)</f>
        <v>0</v>
      </c>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5"/>
      <c r="AU68" s="265"/>
      <c r="AV68" s="265"/>
      <c r="AW68" s="265"/>
      <c r="AX68" s="265"/>
      <c r="AY68" s="265"/>
      <c r="AZ68" s="265"/>
      <c r="BA68" s="265"/>
      <c r="BB68" s="265"/>
      <c r="BC68" s="265"/>
      <c r="BD68" s="265"/>
      <c r="BE68" s="265"/>
      <c r="BF68" s="265"/>
      <c r="BG68" s="265"/>
      <c r="BH68" s="265"/>
      <c r="BI68" s="265"/>
      <c r="BJ68" s="265"/>
      <c r="BK68" s="265"/>
      <c r="BL68" s="265"/>
      <c r="BM68" s="265"/>
      <c r="BN68" s="265"/>
      <c r="BO68" s="265"/>
      <c r="BP68" s="265"/>
      <c r="BQ68" s="265"/>
      <c r="BR68" s="265"/>
      <c r="BS68" s="265"/>
      <c r="BT68" s="265"/>
      <c r="BU68" s="265"/>
      <c r="BV68" s="265"/>
      <c r="BW68" s="265"/>
      <c r="BX68" s="265"/>
      <c r="BY68" s="265"/>
      <c r="BZ68" s="265"/>
      <c r="CA68" s="265"/>
      <c r="CB68" s="265"/>
      <c r="CC68" s="265"/>
      <c r="CD68" s="265"/>
      <c r="CE68" s="265"/>
      <c r="CF68" s="265"/>
      <c r="CG68" s="265"/>
      <c r="CH68" s="265"/>
      <c r="CI68" s="265"/>
      <c r="CJ68" s="265"/>
      <c r="CK68" s="265"/>
      <c r="CL68" s="265"/>
      <c r="CM68" s="265"/>
      <c r="CN68" s="265"/>
      <c r="CO68" s="265"/>
      <c r="CP68" s="265"/>
      <c r="CQ68" s="265"/>
      <c r="CR68" s="265"/>
      <c r="CS68" s="265"/>
      <c r="CT68" s="265"/>
      <c r="CU68" s="265"/>
      <c r="CV68" s="265"/>
      <c r="CW68" s="265"/>
      <c r="CX68" s="265"/>
      <c r="CY68" s="265"/>
      <c r="CZ68" s="265"/>
      <c r="DA68" s="265"/>
      <c r="DB68" s="265"/>
      <c r="DC68" s="265"/>
      <c r="DD68" s="265"/>
      <c r="DE68" s="265"/>
      <c r="DF68" s="265"/>
      <c r="DG68" s="265"/>
      <c r="DH68" s="265"/>
    </row>
    <row r="69" spans="2:112" x14ac:dyDescent="0.2">
      <c r="B69" s="257"/>
      <c r="C69" s="258" t="s">
        <v>2969</v>
      </c>
      <c r="D69" s="265"/>
      <c r="E69" s="265"/>
      <c r="F69" s="336"/>
      <c r="G69" s="267"/>
      <c r="H69" s="267"/>
      <c r="I69" s="262">
        <f>SUM(J69:DH69)</f>
        <v>0</v>
      </c>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c r="AN69" s="265"/>
      <c r="AO69" s="265"/>
      <c r="AP69" s="265"/>
      <c r="AQ69" s="265"/>
      <c r="AR69" s="265"/>
      <c r="AS69" s="265"/>
      <c r="AT69" s="265"/>
      <c r="AU69" s="265"/>
      <c r="AV69" s="265"/>
      <c r="AW69" s="265"/>
      <c r="AX69" s="265"/>
      <c r="AY69" s="265"/>
      <c r="AZ69" s="265"/>
      <c r="BA69" s="265"/>
      <c r="BB69" s="265"/>
      <c r="BC69" s="265"/>
      <c r="BD69" s="265"/>
      <c r="BE69" s="265"/>
      <c r="BF69" s="265"/>
      <c r="BG69" s="265"/>
      <c r="BH69" s="265"/>
      <c r="BI69" s="265"/>
      <c r="BJ69" s="265"/>
      <c r="BK69" s="265"/>
      <c r="BL69" s="265"/>
      <c r="BM69" s="265"/>
      <c r="BN69" s="265"/>
      <c r="BO69" s="265"/>
      <c r="BP69" s="265"/>
      <c r="BQ69" s="265"/>
      <c r="BR69" s="265"/>
      <c r="BS69" s="265"/>
      <c r="BT69" s="265"/>
      <c r="BU69" s="265"/>
      <c r="BV69" s="265"/>
      <c r="BW69" s="265"/>
      <c r="BX69" s="265"/>
      <c r="BY69" s="265"/>
      <c r="BZ69" s="265"/>
      <c r="CA69" s="265"/>
      <c r="CB69" s="265"/>
      <c r="CC69" s="265"/>
      <c r="CD69" s="265"/>
      <c r="CE69" s="265"/>
      <c r="CF69" s="265"/>
      <c r="CG69" s="265"/>
      <c r="CH69" s="265"/>
      <c r="CI69" s="265"/>
      <c r="CJ69" s="265"/>
      <c r="CK69" s="265"/>
      <c r="CL69" s="265"/>
      <c r="CM69" s="265"/>
      <c r="CN69" s="265"/>
      <c r="CO69" s="265"/>
      <c r="CP69" s="265"/>
      <c r="CQ69" s="265"/>
      <c r="CR69" s="265"/>
      <c r="CS69" s="265"/>
      <c r="CT69" s="265"/>
      <c r="CU69" s="265"/>
      <c r="CV69" s="265"/>
      <c r="CW69" s="265"/>
      <c r="CX69" s="265"/>
      <c r="CY69" s="265"/>
      <c r="CZ69" s="265"/>
      <c r="DA69" s="265"/>
      <c r="DB69" s="265"/>
      <c r="DC69" s="265"/>
      <c r="DD69" s="265"/>
      <c r="DE69" s="265"/>
      <c r="DF69" s="265"/>
      <c r="DG69" s="265"/>
      <c r="DH69" s="265"/>
    </row>
    <row r="70" spans="2:112" x14ac:dyDescent="0.2">
      <c r="B70" s="257"/>
      <c r="C70" s="258" t="s">
        <v>2970</v>
      </c>
      <c r="D70" s="265"/>
      <c r="E70" s="265"/>
      <c r="F70" s="336"/>
      <c r="G70" s="267"/>
      <c r="H70" s="267"/>
      <c r="I70" s="262">
        <f>SUM(J70:DH70)</f>
        <v>0</v>
      </c>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5"/>
      <c r="AO70" s="265"/>
      <c r="AP70" s="265"/>
      <c r="AQ70" s="265"/>
      <c r="AR70" s="265"/>
      <c r="AS70" s="265"/>
      <c r="AT70" s="265"/>
      <c r="AU70" s="265"/>
      <c r="AV70" s="265"/>
      <c r="AW70" s="265"/>
      <c r="AX70" s="265"/>
      <c r="AY70" s="265"/>
      <c r="AZ70" s="265"/>
      <c r="BA70" s="265"/>
      <c r="BB70" s="265"/>
      <c r="BC70" s="265"/>
      <c r="BD70" s="265"/>
      <c r="BE70" s="265"/>
      <c r="BF70" s="265"/>
      <c r="BG70" s="265"/>
      <c r="BH70" s="265"/>
      <c r="BI70" s="265"/>
      <c r="BJ70" s="265"/>
      <c r="BK70" s="265"/>
      <c r="BL70" s="265"/>
      <c r="BM70" s="265"/>
      <c r="BN70" s="265"/>
      <c r="BO70" s="265"/>
      <c r="BP70" s="265"/>
      <c r="BQ70" s="265"/>
      <c r="BR70" s="265"/>
      <c r="BS70" s="265"/>
      <c r="BT70" s="265"/>
      <c r="BU70" s="265"/>
      <c r="BV70" s="265"/>
      <c r="BW70" s="265"/>
      <c r="BX70" s="265"/>
      <c r="BY70" s="265"/>
      <c r="BZ70" s="265"/>
      <c r="CA70" s="265"/>
      <c r="CB70" s="265"/>
      <c r="CC70" s="265"/>
      <c r="CD70" s="265"/>
      <c r="CE70" s="265"/>
      <c r="CF70" s="265"/>
      <c r="CG70" s="265"/>
      <c r="CH70" s="265"/>
      <c r="CI70" s="265"/>
      <c r="CJ70" s="265"/>
      <c r="CK70" s="265"/>
      <c r="CL70" s="265"/>
      <c r="CM70" s="265"/>
      <c r="CN70" s="265"/>
      <c r="CO70" s="265"/>
      <c r="CP70" s="265"/>
      <c r="CQ70" s="265"/>
      <c r="CR70" s="265"/>
      <c r="CS70" s="265"/>
      <c r="CT70" s="265"/>
      <c r="CU70" s="265"/>
      <c r="CV70" s="265"/>
      <c r="CW70" s="265"/>
      <c r="CX70" s="265"/>
      <c r="CY70" s="265"/>
      <c r="CZ70" s="265"/>
      <c r="DA70" s="265"/>
      <c r="DB70" s="265"/>
      <c r="DC70" s="265"/>
      <c r="DD70" s="265"/>
      <c r="DE70" s="265"/>
      <c r="DF70" s="265"/>
      <c r="DG70" s="265"/>
      <c r="DH70" s="265"/>
    </row>
    <row r="71" spans="2:112" x14ac:dyDescent="0.2">
      <c r="B71" s="257"/>
      <c r="C71" s="266" t="s">
        <v>2981</v>
      </c>
      <c r="D71" s="251"/>
      <c r="E71" s="252"/>
      <c r="F71" s="334"/>
      <c r="G71" s="255"/>
      <c r="H71" s="255"/>
      <c r="I71" s="256"/>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253"/>
      <c r="AP71" s="253"/>
      <c r="AQ71" s="253"/>
      <c r="AR71" s="253"/>
      <c r="AS71" s="253"/>
      <c r="AT71" s="253"/>
      <c r="AU71" s="253"/>
      <c r="AV71" s="253"/>
      <c r="AW71" s="253"/>
      <c r="AX71" s="253"/>
      <c r="AY71" s="253"/>
      <c r="AZ71" s="253"/>
      <c r="BA71" s="253"/>
      <c r="BB71" s="253"/>
      <c r="BC71" s="253"/>
      <c r="BD71" s="253"/>
      <c r="BE71" s="253"/>
      <c r="BF71" s="253"/>
      <c r="BG71" s="253"/>
      <c r="BH71" s="253"/>
      <c r="BI71" s="253"/>
      <c r="BJ71" s="253"/>
      <c r="BK71" s="253"/>
      <c r="BL71" s="253"/>
      <c r="BM71" s="253"/>
      <c r="BN71" s="253"/>
      <c r="BO71" s="253"/>
      <c r="BP71" s="253"/>
      <c r="BQ71" s="253"/>
      <c r="BR71" s="253"/>
      <c r="BS71" s="253"/>
      <c r="BT71" s="253"/>
      <c r="BU71" s="253"/>
      <c r="BV71" s="253"/>
      <c r="BW71" s="253"/>
      <c r="BX71" s="253"/>
      <c r="BY71" s="253"/>
      <c r="BZ71" s="253"/>
      <c r="CA71" s="253"/>
      <c r="CB71" s="253"/>
      <c r="CC71" s="253"/>
      <c r="CD71" s="253"/>
      <c r="CE71" s="253"/>
      <c r="CF71" s="253"/>
      <c r="CG71" s="253"/>
      <c r="CH71" s="253"/>
      <c r="CI71" s="253"/>
      <c r="CJ71" s="253"/>
      <c r="CK71" s="253"/>
      <c r="CL71" s="253"/>
      <c r="CM71" s="253"/>
      <c r="CN71" s="253"/>
      <c r="CO71" s="253"/>
      <c r="CP71" s="253"/>
      <c r="CQ71" s="253"/>
      <c r="CR71" s="253"/>
      <c r="CS71" s="253"/>
      <c r="CT71" s="253"/>
      <c r="CU71" s="253"/>
      <c r="CV71" s="253"/>
      <c r="CW71" s="253"/>
      <c r="CX71" s="253"/>
      <c r="CY71" s="253"/>
      <c r="CZ71" s="253"/>
      <c r="DA71" s="253"/>
      <c r="DB71" s="253"/>
      <c r="DC71" s="253"/>
      <c r="DD71" s="253"/>
      <c r="DE71" s="253"/>
      <c r="DF71" s="253"/>
      <c r="DG71" s="253"/>
      <c r="DH71" s="253"/>
    </row>
    <row r="72" spans="2:112" x14ac:dyDescent="0.2">
      <c r="B72" s="257"/>
      <c r="C72" s="258" t="s">
        <v>2968</v>
      </c>
      <c r="D72" s="265"/>
      <c r="E72" s="265"/>
      <c r="F72" s="336"/>
      <c r="G72" s="267"/>
      <c r="H72" s="267"/>
      <c r="I72" s="262">
        <f>SUM(J72:DH72)</f>
        <v>0</v>
      </c>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265"/>
      <c r="AL72" s="265"/>
      <c r="AM72" s="265"/>
      <c r="AN72" s="265"/>
      <c r="AO72" s="265"/>
      <c r="AP72" s="265"/>
      <c r="AQ72" s="265"/>
      <c r="AR72" s="265"/>
      <c r="AS72" s="265"/>
      <c r="AT72" s="265"/>
      <c r="AU72" s="265"/>
      <c r="AV72" s="265"/>
      <c r="AW72" s="265"/>
      <c r="AX72" s="265"/>
      <c r="AY72" s="265"/>
      <c r="AZ72" s="265"/>
      <c r="BA72" s="265"/>
      <c r="BB72" s="265"/>
      <c r="BC72" s="265"/>
      <c r="BD72" s="265"/>
      <c r="BE72" s="265"/>
      <c r="BF72" s="265"/>
      <c r="BG72" s="265"/>
      <c r="BH72" s="265"/>
      <c r="BI72" s="265"/>
      <c r="BJ72" s="265"/>
      <c r="BK72" s="265"/>
      <c r="BL72" s="265"/>
      <c r="BM72" s="265"/>
      <c r="BN72" s="265"/>
      <c r="BO72" s="265"/>
      <c r="BP72" s="265"/>
      <c r="BQ72" s="265"/>
      <c r="BR72" s="265"/>
      <c r="BS72" s="265"/>
      <c r="BT72" s="265"/>
      <c r="BU72" s="265"/>
      <c r="BV72" s="265"/>
      <c r="BW72" s="265"/>
      <c r="BX72" s="265"/>
      <c r="BY72" s="265"/>
      <c r="BZ72" s="265"/>
      <c r="CA72" s="265"/>
      <c r="CB72" s="265"/>
      <c r="CC72" s="265"/>
      <c r="CD72" s="265"/>
      <c r="CE72" s="265"/>
      <c r="CF72" s="265"/>
      <c r="CG72" s="265"/>
      <c r="CH72" s="265"/>
      <c r="CI72" s="265"/>
      <c r="CJ72" s="265"/>
      <c r="CK72" s="265"/>
      <c r="CL72" s="265"/>
      <c r="CM72" s="265"/>
      <c r="CN72" s="265"/>
      <c r="CO72" s="265"/>
      <c r="CP72" s="265"/>
      <c r="CQ72" s="265"/>
      <c r="CR72" s="265"/>
      <c r="CS72" s="265"/>
      <c r="CT72" s="265"/>
      <c r="CU72" s="265"/>
      <c r="CV72" s="265"/>
      <c r="CW72" s="265"/>
      <c r="CX72" s="265"/>
      <c r="CY72" s="265"/>
      <c r="CZ72" s="265"/>
      <c r="DA72" s="265"/>
      <c r="DB72" s="265"/>
      <c r="DC72" s="265"/>
      <c r="DD72" s="265"/>
      <c r="DE72" s="265"/>
      <c r="DF72" s="265"/>
      <c r="DG72" s="265"/>
      <c r="DH72" s="265"/>
    </row>
    <row r="73" spans="2:112" x14ac:dyDescent="0.2">
      <c r="B73" s="257"/>
      <c r="C73" s="258" t="s">
        <v>2969</v>
      </c>
      <c r="D73" s="265"/>
      <c r="E73" s="265"/>
      <c r="F73" s="336"/>
      <c r="G73" s="267"/>
      <c r="H73" s="267"/>
      <c r="I73" s="262">
        <f>SUM(J73:DH73)</f>
        <v>0</v>
      </c>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65"/>
      <c r="AM73" s="265"/>
      <c r="AN73" s="265"/>
      <c r="AO73" s="265"/>
      <c r="AP73" s="265"/>
      <c r="AQ73" s="265"/>
      <c r="AR73" s="265"/>
      <c r="AS73" s="265"/>
      <c r="AT73" s="265"/>
      <c r="AU73" s="265"/>
      <c r="AV73" s="265"/>
      <c r="AW73" s="265"/>
      <c r="AX73" s="265"/>
      <c r="AY73" s="265"/>
      <c r="AZ73" s="265"/>
      <c r="BA73" s="265"/>
      <c r="BB73" s="265"/>
      <c r="BC73" s="265"/>
      <c r="BD73" s="265"/>
      <c r="BE73" s="265"/>
      <c r="BF73" s="265"/>
      <c r="BG73" s="265"/>
      <c r="BH73" s="265"/>
      <c r="BI73" s="265"/>
      <c r="BJ73" s="265"/>
      <c r="BK73" s="265"/>
      <c r="BL73" s="265"/>
      <c r="BM73" s="265"/>
      <c r="BN73" s="265"/>
      <c r="BO73" s="265"/>
      <c r="BP73" s="265"/>
      <c r="BQ73" s="265"/>
      <c r="BR73" s="265"/>
      <c r="BS73" s="265"/>
      <c r="BT73" s="265"/>
      <c r="BU73" s="265"/>
      <c r="BV73" s="265"/>
      <c r="BW73" s="265"/>
      <c r="BX73" s="265"/>
      <c r="BY73" s="265"/>
      <c r="BZ73" s="265"/>
      <c r="CA73" s="265"/>
      <c r="CB73" s="265"/>
      <c r="CC73" s="265"/>
      <c r="CD73" s="265"/>
      <c r="CE73" s="265"/>
      <c r="CF73" s="265"/>
      <c r="CG73" s="265"/>
      <c r="CH73" s="265"/>
      <c r="CI73" s="265"/>
      <c r="CJ73" s="265"/>
      <c r="CK73" s="265"/>
      <c r="CL73" s="265"/>
      <c r="CM73" s="265"/>
      <c r="CN73" s="265"/>
      <c r="CO73" s="265"/>
      <c r="CP73" s="265"/>
      <c r="CQ73" s="265"/>
      <c r="CR73" s="265"/>
      <c r="CS73" s="265"/>
      <c r="CT73" s="265"/>
      <c r="CU73" s="265"/>
      <c r="CV73" s="265"/>
      <c r="CW73" s="265"/>
      <c r="CX73" s="265"/>
      <c r="CY73" s="265"/>
      <c r="CZ73" s="265"/>
      <c r="DA73" s="265"/>
      <c r="DB73" s="265"/>
      <c r="DC73" s="265"/>
      <c r="DD73" s="265"/>
      <c r="DE73" s="265"/>
      <c r="DF73" s="265"/>
      <c r="DG73" s="265"/>
      <c r="DH73" s="265"/>
    </row>
    <row r="74" spans="2:112" x14ac:dyDescent="0.2">
      <c r="B74" s="257"/>
      <c r="C74" s="258" t="s">
        <v>2970</v>
      </c>
      <c r="D74" s="265"/>
      <c r="E74" s="265"/>
      <c r="F74" s="336"/>
      <c r="G74" s="267"/>
      <c r="H74" s="267"/>
      <c r="I74" s="262">
        <f>SUM(J74:DH74)</f>
        <v>0</v>
      </c>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c r="AV74" s="265"/>
      <c r="AW74" s="265"/>
      <c r="AX74" s="265"/>
      <c r="AY74" s="265"/>
      <c r="AZ74" s="265"/>
      <c r="BA74" s="265"/>
      <c r="BB74" s="265"/>
      <c r="BC74" s="265"/>
      <c r="BD74" s="265"/>
      <c r="BE74" s="265"/>
      <c r="BF74" s="265"/>
      <c r="BG74" s="265"/>
      <c r="BH74" s="265"/>
      <c r="BI74" s="265"/>
      <c r="BJ74" s="265"/>
      <c r="BK74" s="265"/>
      <c r="BL74" s="265"/>
      <c r="BM74" s="265"/>
      <c r="BN74" s="265"/>
      <c r="BO74" s="265"/>
      <c r="BP74" s="265"/>
      <c r="BQ74" s="265"/>
      <c r="BR74" s="265"/>
      <c r="BS74" s="265"/>
      <c r="BT74" s="265"/>
      <c r="BU74" s="265"/>
      <c r="BV74" s="265"/>
      <c r="BW74" s="265"/>
      <c r="BX74" s="265"/>
      <c r="BY74" s="265"/>
      <c r="BZ74" s="265"/>
      <c r="CA74" s="265"/>
      <c r="CB74" s="265"/>
      <c r="CC74" s="265"/>
      <c r="CD74" s="265"/>
      <c r="CE74" s="265"/>
      <c r="CF74" s="265"/>
      <c r="CG74" s="265"/>
      <c r="CH74" s="265"/>
      <c r="CI74" s="265"/>
      <c r="CJ74" s="265"/>
      <c r="CK74" s="265"/>
      <c r="CL74" s="265"/>
      <c r="CM74" s="265"/>
      <c r="CN74" s="265"/>
      <c r="CO74" s="265"/>
      <c r="CP74" s="265"/>
      <c r="CQ74" s="265"/>
      <c r="CR74" s="265"/>
      <c r="CS74" s="265"/>
      <c r="CT74" s="265"/>
      <c r="CU74" s="265"/>
      <c r="CV74" s="265"/>
      <c r="CW74" s="265"/>
      <c r="CX74" s="265"/>
      <c r="CY74" s="265"/>
      <c r="CZ74" s="265"/>
      <c r="DA74" s="265"/>
      <c r="DB74" s="265"/>
      <c r="DC74" s="265"/>
      <c r="DD74" s="265"/>
      <c r="DE74" s="265"/>
      <c r="DF74" s="265"/>
      <c r="DG74" s="265"/>
      <c r="DH74" s="265"/>
    </row>
    <row r="75" spans="2:112" x14ac:dyDescent="0.2">
      <c r="B75" s="257"/>
      <c r="C75" s="266" t="s">
        <v>2686</v>
      </c>
      <c r="D75" s="251"/>
      <c r="E75" s="252"/>
      <c r="F75" s="334"/>
      <c r="G75" s="255"/>
      <c r="H75" s="255"/>
      <c r="I75" s="256"/>
      <c r="J75" s="253"/>
      <c r="K75" s="253"/>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253"/>
      <c r="AP75" s="253"/>
      <c r="AQ75" s="253"/>
      <c r="AR75" s="253"/>
      <c r="AS75" s="253"/>
      <c r="AT75" s="253"/>
      <c r="AU75" s="253"/>
      <c r="AV75" s="253"/>
      <c r="AW75" s="253"/>
      <c r="AX75" s="253"/>
      <c r="AY75" s="253"/>
      <c r="AZ75" s="253"/>
      <c r="BA75" s="253"/>
      <c r="BB75" s="253"/>
      <c r="BC75" s="253"/>
      <c r="BD75" s="253"/>
      <c r="BE75" s="253"/>
      <c r="BF75" s="253"/>
      <c r="BG75" s="253"/>
      <c r="BH75" s="253"/>
      <c r="BI75" s="253"/>
      <c r="BJ75" s="253"/>
      <c r="BK75" s="253"/>
      <c r="BL75" s="253"/>
      <c r="BM75" s="253"/>
      <c r="BN75" s="253"/>
      <c r="BO75" s="253"/>
      <c r="BP75" s="253"/>
      <c r="BQ75" s="253"/>
      <c r="BR75" s="253"/>
      <c r="BS75" s="253"/>
      <c r="BT75" s="253"/>
      <c r="BU75" s="253"/>
      <c r="BV75" s="253"/>
      <c r="BW75" s="253"/>
      <c r="BX75" s="253"/>
      <c r="BY75" s="253"/>
      <c r="BZ75" s="253"/>
      <c r="CA75" s="253"/>
      <c r="CB75" s="253"/>
      <c r="CC75" s="253"/>
      <c r="CD75" s="253"/>
      <c r="CE75" s="253"/>
      <c r="CF75" s="253"/>
      <c r="CG75" s="253"/>
      <c r="CH75" s="253"/>
      <c r="CI75" s="253"/>
      <c r="CJ75" s="253"/>
      <c r="CK75" s="253"/>
      <c r="CL75" s="253"/>
      <c r="CM75" s="253"/>
      <c r="CN75" s="253"/>
      <c r="CO75" s="253"/>
      <c r="CP75" s="253"/>
      <c r="CQ75" s="253"/>
      <c r="CR75" s="253"/>
      <c r="CS75" s="253"/>
      <c r="CT75" s="253"/>
      <c r="CU75" s="253"/>
      <c r="CV75" s="253"/>
      <c r="CW75" s="253"/>
      <c r="CX75" s="253"/>
      <c r="CY75" s="253"/>
      <c r="CZ75" s="253"/>
      <c r="DA75" s="253"/>
      <c r="DB75" s="253"/>
      <c r="DC75" s="253"/>
      <c r="DD75" s="253"/>
      <c r="DE75" s="253"/>
      <c r="DF75" s="253"/>
      <c r="DG75" s="253"/>
      <c r="DH75" s="253"/>
    </row>
    <row r="76" spans="2:112" x14ac:dyDescent="0.2">
      <c r="B76" s="257"/>
      <c r="C76" s="258" t="s">
        <v>2968</v>
      </c>
      <c r="D76" s="265"/>
      <c r="E76" s="265"/>
      <c r="F76" s="336"/>
      <c r="G76" s="267"/>
      <c r="H76" s="267"/>
      <c r="I76" s="262">
        <f>SUM(J76:DH76)</f>
        <v>0</v>
      </c>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5"/>
      <c r="AR76" s="265"/>
      <c r="AS76" s="265"/>
      <c r="AT76" s="265"/>
      <c r="AU76" s="265"/>
      <c r="AV76" s="265"/>
      <c r="AW76" s="265"/>
      <c r="AX76" s="265"/>
      <c r="AY76" s="265"/>
      <c r="AZ76" s="265"/>
      <c r="BA76" s="265"/>
      <c r="BB76" s="265"/>
      <c r="BC76" s="265"/>
      <c r="BD76" s="265"/>
      <c r="BE76" s="265"/>
      <c r="BF76" s="265"/>
      <c r="BG76" s="265"/>
      <c r="BH76" s="265"/>
      <c r="BI76" s="265"/>
      <c r="BJ76" s="265"/>
      <c r="BK76" s="265"/>
      <c r="BL76" s="265"/>
      <c r="BM76" s="265"/>
      <c r="BN76" s="265"/>
      <c r="BO76" s="265"/>
      <c r="BP76" s="265"/>
      <c r="BQ76" s="265"/>
      <c r="BR76" s="265"/>
      <c r="BS76" s="265"/>
      <c r="BT76" s="265"/>
      <c r="BU76" s="265"/>
      <c r="BV76" s="265"/>
      <c r="BW76" s="265"/>
      <c r="BX76" s="265"/>
      <c r="BY76" s="265"/>
      <c r="BZ76" s="265"/>
      <c r="CA76" s="265"/>
      <c r="CB76" s="265"/>
      <c r="CC76" s="265"/>
      <c r="CD76" s="265"/>
      <c r="CE76" s="265"/>
      <c r="CF76" s="265"/>
      <c r="CG76" s="265"/>
      <c r="CH76" s="265"/>
      <c r="CI76" s="265"/>
      <c r="CJ76" s="265"/>
      <c r="CK76" s="265"/>
      <c r="CL76" s="265"/>
      <c r="CM76" s="265"/>
      <c r="CN76" s="265"/>
      <c r="CO76" s="265"/>
      <c r="CP76" s="265"/>
      <c r="CQ76" s="265"/>
      <c r="CR76" s="265"/>
      <c r="CS76" s="265"/>
      <c r="CT76" s="265"/>
      <c r="CU76" s="265"/>
      <c r="CV76" s="265"/>
      <c r="CW76" s="265"/>
      <c r="CX76" s="265"/>
      <c r="CY76" s="265"/>
      <c r="CZ76" s="265"/>
      <c r="DA76" s="265"/>
      <c r="DB76" s="265"/>
      <c r="DC76" s="265"/>
      <c r="DD76" s="265"/>
      <c r="DE76" s="265"/>
      <c r="DF76" s="265"/>
      <c r="DG76" s="265"/>
      <c r="DH76" s="265"/>
    </row>
    <row r="77" spans="2:112" x14ac:dyDescent="0.2">
      <c r="B77" s="257"/>
      <c r="C77" s="258" t="s">
        <v>2969</v>
      </c>
      <c r="D77" s="265"/>
      <c r="E77" s="265"/>
      <c r="F77" s="336"/>
      <c r="G77" s="267"/>
      <c r="H77" s="267"/>
      <c r="I77" s="262">
        <f>SUM(J77:DH77)</f>
        <v>0</v>
      </c>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265"/>
      <c r="AU77" s="265"/>
      <c r="AV77" s="265"/>
      <c r="AW77" s="265"/>
      <c r="AX77" s="265"/>
      <c r="AY77" s="265"/>
      <c r="AZ77" s="265"/>
      <c r="BA77" s="265"/>
      <c r="BB77" s="265"/>
      <c r="BC77" s="265"/>
      <c r="BD77" s="265"/>
      <c r="BE77" s="265"/>
      <c r="BF77" s="265"/>
      <c r="BG77" s="265"/>
      <c r="BH77" s="265"/>
      <c r="BI77" s="265"/>
      <c r="BJ77" s="265"/>
      <c r="BK77" s="265"/>
      <c r="BL77" s="265"/>
      <c r="BM77" s="265"/>
      <c r="BN77" s="265"/>
      <c r="BO77" s="265"/>
      <c r="BP77" s="265"/>
      <c r="BQ77" s="265"/>
      <c r="BR77" s="265"/>
      <c r="BS77" s="265"/>
      <c r="BT77" s="265"/>
      <c r="BU77" s="265"/>
      <c r="BV77" s="265"/>
      <c r="BW77" s="265"/>
      <c r="BX77" s="265"/>
      <c r="BY77" s="265"/>
      <c r="BZ77" s="265"/>
      <c r="CA77" s="265"/>
      <c r="CB77" s="265"/>
      <c r="CC77" s="265"/>
      <c r="CD77" s="265"/>
      <c r="CE77" s="265"/>
      <c r="CF77" s="265"/>
      <c r="CG77" s="265"/>
      <c r="CH77" s="265"/>
      <c r="CI77" s="265"/>
      <c r="CJ77" s="265"/>
      <c r="CK77" s="265"/>
      <c r="CL77" s="265"/>
      <c r="CM77" s="265"/>
      <c r="CN77" s="265"/>
      <c r="CO77" s="265"/>
      <c r="CP77" s="265"/>
      <c r="CQ77" s="265"/>
      <c r="CR77" s="265"/>
      <c r="CS77" s="265"/>
      <c r="CT77" s="265"/>
      <c r="CU77" s="265"/>
      <c r="CV77" s="265"/>
      <c r="CW77" s="265"/>
      <c r="CX77" s="265"/>
      <c r="CY77" s="265"/>
      <c r="CZ77" s="265"/>
      <c r="DA77" s="265"/>
      <c r="DB77" s="265"/>
      <c r="DC77" s="265"/>
      <c r="DD77" s="265"/>
      <c r="DE77" s="265"/>
      <c r="DF77" s="265"/>
      <c r="DG77" s="265"/>
      <c r="DH77" s="265"/>
    </row>
    <row r="78" spans="2:112" x14ac:dyDescent="0.2">
      <c r="B78" s="257"/>
      <c r="C78" s="258" t="s">
        <v>2970</v>
      </c>
      <c r="D78" s="265"/>
      <c r="E78" s="265"/>
      <c r="F78" s="336"/>
      <c r="G78" s="267"/>
      <c r="H78" s="267"/>
      <c r="I78" s="262">
        <f>SUM(J78:DH78)</f>
        <v>0</v>
      </c>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c r="AV78" s="265"/>
      <c r="AW78" s="265"/>
      <c r="AX78" s="265"/>
      <c r="AY78" s="265"/>
      <c r="AZ78" s="265"/>
      <c r="BA78" s="265"/>
      <c r="BB78" s="265"/>
      <c r="BC78" s="265"/>
      <c r="BD78" s="265"/>
      <c r="BE78" s="265"/>
      <c r="BF78" s="265"/>
      <c r="BG78" s="265"/>
      <c r="BH78" s="265"/>
      <c r="BI78" s="265"/>
      <c r="BJ78" s="265"/>
      <c r="BK78" s="265"/>
      <c r="BL78" s="265"/>
      <c r="BM78" s="265"/>
      <c r="BN78" s="265"/>
      <c r="BO78" s="265"/>
      <c r="BP78" s="265"/>
      <c r="BQ78" s="265"/>
      <c r="BR78" s="265"/>
      <c r="BS78" s="265"/>
      <c r="BT78" s="265"/>
      <c r="BU78" s="265"/>
      <c r="BV78" s="265"/>
      <c r="BW78" s="265"/>
      <c r="BX78" s="265"/>
      <c r="BY78" s="265"/>
      <c r="BZ78" s="265"/>
      <c r="CA78" s="265"/>
      <c r="CB78" s="265"/>
      <c r="CC78" s="265"/>
      <c r="CD78" s="265"/>
      <c r="CE78" s="265"/>
      <c r="CF78" s="265"/>
      <c r="CG78" s="265"/>
      <c r="CH78" s="265"/>
      <c r="CI78" s="265"/>
      <c r="CJ78" s="265"/>
      <c r="CK78" s="265"/>
      <c r="CL78" s="265"/>
      <c r="CM78" s="265"/>
      <c r="CN78" s="265"/>
      <c r="CO78" s="265"/>
      <c r="CP78" s="265"/>
      <c r="CQ78" s="265"/>
      <c r="CR78" s="265"/>
      <c r="CS78" s="265"/>
      <c r="CT78" s="265"/>
      <c r="CU78" s="265"/>
      <c r="CV78" s="265"/>
      <c r="CW78" s="265"/>
      <c r="CX78" s="265"/>
      <c r="CY78" s="265"/>
      <c r="CZ78" s="265"/>
      <c r="DA78" s="265"/>
      <c r="DB78" s="265"/>
      <c r="DC78" s="265"/>
      <c r="DD78" s="265"/>
      <c r="DE78" s="265"/>
      <c r="DF78" s="265"/>
      <c r="DG78" s="265"/>
      <c r="DH78" s="265"/>
    </row>
    <row r="91" spans="2:5" x14ac:dyDescent="0.2">
      <c r="B91" s="268"/>
      <c r="C91" s="268"/>
      <c r="D91" s="268"/>
      <c r="E91" s="268"/>
    </row>
    <row r="92" spans="2:5" x14ac:dyDescent="0.2">
      <c r="B92" s="268"/>
      <c r="C92" s="268"/>
      <c r="D92" s="268"/>
      <c r="E92" s="268"/>
    </row>
    <row r="93" spans="2:5" x14ac:dyDescent="0.2">
      <c r="B93" s="268"/>
      <c r="C93" s="268"/>
      <c r="D93" s="268"/>
      <c r="E93" s="268"/>
    </row>
    <row r="94" spans="2:5" x14ac:dyDescent="0.2">
      <c r="B94" s="268"/>
      <c r="C94" s="268"/>
      <c r="D94" s="268"/>
      <c r="E94" s="268"/>
    </row>
    <row r="95" spans="2:5" x14ac:dyDescent="0.2">
      <c r="B95" s="268"/>
      <c r="C95" s="268"/>
      <c r="D95" s="268"/>
      <c r="E95" s="268"/>
    </row>
    <row r="96" spans="2:5" x14ac:dyDescent="0.2">
      <c r="B96" s="268"/>
      <c r="C96" s="268"/>
      <c r="D96" s="268"/>
      <c r="E96" s="268"/>
    </row>
    <row r="97" spans="2:5" x14ac:dyDescent="0.2">
      <c r="B97" s="268"/>
      <c r="C97" s="268"/>
      <c r="D97" s="268"/>
      <c r="E97" s="268"/>
    </row>
    <row r="98" spans="2:5" x14ac:dyDescent="0.2">
      <c r="B98" s="268"/>
      <c r="C98" s="268"/>
      <c r="D98" s="268"/>
      <c r="E98" s="268"/>
    </row>
    <row r="99" spans="2:5" x14ac:dyDescent="0.2">
      <c r="B99" s="268"/>
      <c r="C99" s="268"/>
      <c r="D99" s="268"/>
      <c r="E99" s="268"/>
    </row>
    <row r="100" spans="2:5" x14ac:dyDescent="0.2">
      <c r="B100" s="268"/>
      <c r="C100" s="268"/>
      <c r="D100" s="268"/>
      <c r="E100" s="268"/>
    </row>
    <row r="101" spans="2:5" x14ac:dyDescent="0.2">
      <c r="B101" s="269"/>
      <c r="C101" s="268"/>
      <c r="D101" s="268"/>
      <c r="E101" s="268"/>
    </row>
    <row r="102" spans="2:5" x14ac:dyDescent="0.2">
      <c r="B102" s="268"/>
      <c r="C102" s="268"/>
      <c r="D102" s="268"/>
      <c r="E102" s="268"/>
    </row>
    <row r="103" spans="2:5" x14ac:dyDescent="0.2">
      <c r="B103" s="268"/>
      <c r="C103" s="268"/>
      <c r="D103" s="268"/>
      <c r="E103" s="268"/>
    </row>
    <row r="104" spans="2:5" x14ac:dyDescent="0.2">
      <c r="B104" s="268"/>
      <c r="C104" s="268"/>
      <c r="D104" s="268"/>
      <c r="E104" s="268"/>
    </row>
    <row r="105" spans="2:5" x14ac:dyDescent="0.2">
      <c r="B105" s="268"/>
      <c r="C105" s="268"/>
      <c r="D105" s="268"/>
      <c r="E105" s="268"/>
    </row>
    <row r="106" spans="2:5" x14ac:dyDescent="0.2">
      <c r="B106" s="268"/>
      <c r="C106" s="268"/>
      <c r="D106" s="268"/>
      <c r="E106" s="268"/>
    </row>
    <row r="107" spans="2:5" x14ac:dyDescent="0.2">
      <c r="B107" s="268"/>
      <c r="C107" s="268"/>
      <c r="D107" s="268"/>
      <c r="E107" s="268"/>
    </row>
    <row r="108" spans="2:5" x14ac:dyDescent="0.2">
      <c r="B108" s="268"/>
      <c r="C108" s="268"/>
      <c r="D108" s="268"/>
      <c r="E108" s="268"/>
    </row>
    <row r="109" spans="2:5" x14ac:dyDescent="0.2">
      <c r="B109" s="268"/>
      <c r="C109" s="268"/>
      <c r="D109" s="268"/>
      <c r="E109" s="268"/>
    </row>
    <row r="110" spans="2:5" x14ac:dyDescent="0.2">
      <c r="B110" s="268"/>
      <c r="C110" s="268"/>
      <c r="D110" s="268"/>
      <c r="E110" s="268"/>
    </row>
    <row r="111" spans="2:5" x14ac:dyDescent="0.2">
      <c r="B111" s="268"/>
      <c r="C111" s="268"/>
      <c r="D111" s="268"/>
      <c r="E111" s="268"/>
    </row>
    <row r="112" spans="2:5" x14ac:dyDescent="0.2">
      <c r="B112" s="268"/>
      <c r="C112" s="268"/>
      <c r="D112" s="268"/>
      <c r="E112" s="268"/>
    </row>
  </sheetData>
  <mergeCells count="7">
    <mergeCell ref="I25:I26"/>
    <mergeCell ref="B23:C23"/>
    <mergeCell ref="B25:B26"/>
    <mergeCell ref="D25:E25"/>
    <mergeCell ref="F25:F26"/>
    <mergeCell ref="G25:G26"/>
    <mergeCell ref="H25:H26"/>
  </mergeCells>
  <phoneticPr fontId="61" type="noConversion"/>
  <pageMargins left="0" right="0" top="0" bottom="0" header="0" footer="0"/>
  <pageSetup paperSize="9" scale="10" orientation="portrait" r:id="rId1"/>
  <headerFooter alignWithMargins="0">
    <oddHeader>&amp;R&amp;A</oddHeader>
    <oddFooter>&amp;L&amp;D&amp;C&amp;F&amp;R&amp;P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8954C87010A24CA595F290B3B50BF3" ma:contentTypeVersion="0" ma:contentTypeDescription="Create a new document." ma:contentTypeScope="" ma:versionID="32d63578bf9ac83e2a9b33ddbc0f218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FA27ED-5ED2-4848-9812-14A9B3CB7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5835607-B02E-4C03-9439-3251E9A85C4E}">
  <ds:schemaRefs>
    <ds:schemaRef ds:uri="http://schemas.microsoft.com/sharepoint/v3/contenttype/forms"/>
  </ds:schemaRefs>
</ds:datastoreItem>
</file>

<file path=customXml/itemProps3.xml><?xml version="1.0" encoding="utf-8"?>
<ds:datastoreItem xmlns:ds="http://schemas.openxmlformats.org/officeDocument/2006/customXml" ds:itemID="{7381F705-3056-47F5-AE52-DBB2A50984AE}">
  <ds:schemaRefs>
    <ds:schemaRef ds:uri="http://purl.org/dc/terms/"/>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Cover</vt:lpstr>
      <vt:lpstr>Contents</vt:lpstr>
      <vt:lpstr>1a. STPIS Reliability</vt:lpstr>
      <vt:lpstr>1b. STPIS Customer Service</vt:lpstr>
      <vt:lpstr>1c. STPIS Daily Performance</vt:lpstr>
      <vt:lpstr>1d. STPIS MED Threshold</vt:lpstr>
      <vt:lpstr>1e. STPIS Exclusions</vt:lpstr>
      <vt:lpstr>2. Demand</vt:lpstr>
      <vt:lpstr>3. Asset Installation</vt:lpstr>
      <vt:lpstr>4. Customer Service</vt:lpstr>
      <vt:lpstr>5. General Information</vt:lpstr>
      <vt:lpstr>6a. Planned Outages </vt:lpstr>
      <vt:lpstr>6b. Annual Feeder Reliability</vt:lpstr>
      <vt:lpstr>6c. Causes of Outages and Worst</vt:lpstr>
      <vt:lpstr>'1e. STPIS Exclusions'!Print_Area</vt:lpstr>
      <vt:lpstr>'2. Demand'!Print_Area</vt:lpstr>
      <vt:lpstr>'4. Customer Service'!Print_Area</vt:lpstr>
      <vt:lpstr>'5. General Information'!Print_Area</vt:lpstr>
      <vt:lpstr>'6a. Planned Outages '!Print_Area</vt:lpstr>
      <vt:lpstr>'6c. Causes of Outages and Worst'!Print_Area</vt:lpstr>
      <vt:lpstr>Contents!Print_Area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Powercor - Final RIN - EN 2013 templates  non financial information</dc:title>
  <dc:creator/>
  <cp:lastModifiedBy/>
  <dcterms:created xsi:type="dcterms:W3CDTF">2012-06-04T06:32:07Z</dcterms:created>
  <dcterms:modified xsi:type="dcterms:W3CDTF">2015-08-25T01:25:23Z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S:\AER\VIC Annual RIN 2011-13\AER Final RIN\Powercor\Powercor – Final RIN – 2011-13 templates  non financial information.XLSX</vt:lpwstr>
  </property>
  <property fmtid="{D5CDD505-2E9C-101B-9397-08002B2CF9AE}" pid="3" name="ContentTypeId">
    <vt:lpwstr>0x010100D38954C87010A24CA595F290B3B50BF3</vt:lpwstr>
  </property>
  <property fmtid="{D5CDD505-2E9C-101B-9397-08002B2CF9AE}" pid="4" name="Doc Owner - Company">
    <vt:lpwstr>All</vt:lpwstr>
  </property>
  <property fmtid="{D5CDD505-2E9C-101B-9397-08002B2CF9AE}" pid="5" name="DocumentTypeCommsandReports">
    <vt:lpwstr>Report</vt:lpwstr>
  </property>
  <property fmtid="{D5CDD505-2E9C-101B-9397-08002B2CF9AE}" pid="6" name="SelectedContentType">
    <vt:lpwstr>Comms and Report</vt:lpwstr>
  </property>
  <property fmtid="{D5CDD505-2E9C-101B-9397-08002B2CF9AE}" pid="7" name="Notes1">
    <vt:lpwstr>&lt;div&gt;&lt;/div&gt;</vt:lpwstr>
  </property>
  <property fmtid="{D5CDD505-2E9C-101B-9397-08002B2CF9AE}" pid="8" name="ContentType">
    <vt:lpwstr>Comms and Report</vt:lpwstr>
  </property>
  <property fmtid="{D5CDD505-2E9C-101B-9397-08002B2CF9AE}" pid="9" name="DocumentTypeITTechnicalDocument">
    <vt:lpwstr/>
  </property>
  <property fmtid="{D5CDD505-2E9C-101B-9397-08002B2CF9AE}" pid="10" name="DocumentTypeManagementDocument">
    <vt:lpwstr/>
  </property>
  <property fmtid="{D5CDD505-2E9C-101B-9397-08002B2CF9AE}" pid="11" name="DocumentTypeMeetingRecord">
    <vt:lpwstr/>
  </property>
  <property fmtid="{D5CDD505-2E9C-101B-9397-08002B2CF9AE}" pid="12" name="DocumentTypeProcessDocument">
    <vt:lpwstr/>
  </property>
  <property fmtid="{D5CDD505-2E9C-101B-9397-08002B2CF9AE}" pid="13" name="Doc Description">
    <vt:lpwstr/>
  </property>
  <property fmtid="{D5CDD505-2E9C-101B-9397-08002B2CF9AE}" pid="14" name="Document Owner">
    <vt:lpwstr/>
  </property>
  <property fmtid="{D5CDD505-2E9C-101B-9397-08002B2CF9AE}" pid="15" name="Application Area">
    <vt:lpwstr/>
  </property>
  <property fmtid="{D5CDD505-2E9C-101B-9397-08002B2CF9AE}" pid="16" name="End of Project Action">
    <vt:lpwstr/>
  </property>
</Properties>
</file>