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15" yWindow="6015" windowWidth="19230" windowHeight="6075" tabRatio="879"/>
  </bookViews>
  <sheets>
    <sheet name="Cover" sheetId="31" r:id="rId1"/>
    <sheet name="Contents" sheetId="71" r:id="rId2"/>
    <sheet name="1a. STPIS Reliability" sheetId="47" r:id="rId3"/>
    <sheet name="1b. STPIS Customer Service" sheetId="68" r:id="rId4"/>
    <sheet name="1c. STPIS Daily Performance" sheetId="60" r:id="rId5"/>
    <sheet name="1d. STPIS GSL" sheetId="70" r:id="rId6"/>
    <sheet name="2. Customer Service" sheetId="58" r:id="rId7"/>
    <sheet name="3a. Feeder Reliability" sheetId="63" r:id="rId8"/>
    <sheet name="3b. Planned outages " sheetId="73" r:id="rId9"/>
  </sheets>
  <externalReferences>
    <externalReference r:id="rId10"/>
    <externalReference r:id="rId11"/>
  </externalReferences>
  <definedNames>
    <definedName name="_xlnm._FilterDatabase" localSheetId="4" hidden="1">'1c. STPIS Daily Performance'!$A$11:$CD$11</definedName>
    <definedName name="abc" localSheetId="2">#REF!</definedName>
    <definedName name="abc" localSheetId="3">#REF!</definedName>
    <definedName name="abc" localSheetId="5">#REF!</definedName>
    <definedName name="abc" localSheetId="8">#REF!</definedName>
    <definedName name="abc" localSheetId="1">#REF!</definedName>
    <definedName name="abc">#REF!</definedName>
    <definedName name="Asset1" localSheetId="2">#REF!</definedName>
    <definedName name="Asset1" localSheetId="3">#REF!</definedName>
    <definedName name="Asset1" localSheetId="5">#REF!</definedName>
    <definedName name="Asset1" localSheetId="8">#REF!</definedName>
    <definedName name="Asset1" localSheetId="1">'[1]4. RAB'!#REF!</definedName>
    <definedName name="Asset1" localSheetId="0">#REF!</definedName>
    <definedName name="Asset1">#REF!</definedName>
    <definedName name="Asset10" localSheetId="2">#REF!</definedName>
    <definedName name="Asset10" localSheetId="3">#REF!</definedName>
    <definedName name="Asset10" localSheetId="5">#REF!</definedName>
    <definedName name="Asset10" localSheetId="8">#REF!</definedName>
    <definedName name="Asset10" localSheetId="1">'[1]4. RAB'!#REF!</definedName>
    <definedName name="Asset10" localSheetId="0">#REF!</definedName>
    <definedName name="Asset10">#REF!</definedName>
    <definedName name="Asset11" localSheetId="2">#REF!</definedName>
    <definedName name="Asset11" localSheetId="3">#REF!</definedName>
    <definedName name="Asset11" localSheetId="5">#REF!</definedName>
    <definedName name="Asset11" localSheetId="8">#REF!</definedName>
    <definedName name="Asset11" localSheetId="1">'[1]4. RAB'!#REF!</definedName>
    <definedName name="Asset11" localSheetId="0">#REF!</definedName>
    <definedName name="Asset11">#REF!</definedName>
    <definedName name="asset11a" localSheetId="2">#REF!</definedName>
    <definedName name="asset11a" localSheetId="3">#REF!</definedName>
    <definedName name="asset11a" localSheetId="5">#REF!</definedName>
    <definedName name="asset11a" localSheetId="8">#REF!</definedName>
    <definedName name="asset11a" localSheetId="1">#REF!</definedName>
    <definedName name="asset11a" localSheetId="0">#REF!</definedName>
    <definedName name="asset11a">#REF!</definedName>
    <definedName name="Asset12" localSheetId="2">#REF!</definedName>
    <definedName name="Asset12" localSheetId="3">#REF!</definedName>
    <definedName name="Asset12" localSheetId="5">#REF!</definedName>
    <definedName name="Asset12" localSheetId="8">#REF!</definedName>
    <definedName name="Asset12" localSheetId="1">'[1]4. RAB'!#REF!</definedName>
    <definedName name="Asset12" localSheetId="0">#REF!</definedName>
    <definedName name="Asset12">#REF!</definedName>
    <definedName name="Asset13" localSheetId="2">#REF!</definedName>
    <definedName name="Asset13" localSheetId="3">#REF!</definedName>
    <definedName name="Asset13" localSheetId="5">#REF!</definedName>
    <definedName name="Asset13" localSheetId="8">#REF!</definedName>
    <definedName name="Asset13" localSheetId="1">'[1]4. RAB'!#REF!</definedName>
    <definedName name="Asset13" localSheetId="0">#REF!</definedName>
    <definedName name="Asset13">#REF!</definedName>
    <definedName name="Asset14" localSheetId="2">#REF!</definedName>
    <definedName name="Asset14" localSheetId="3">#REF!</definedName>
    <definedName name="Asset14" localSheetId="5">#REF!</definedName>
    <definedName name="Asset14" localSheetId="8">#REF!</definedName>
    <definedName name="Asset14" localSheetId="1">'[1]4. RAB'!#REF!</definedName>
    <definedName name="Asset14" localSheetId="0">#REF!</definedName>
    <definedName name="Asset14">#REF!</definedName>
    <definedName name="Asset15" localSheetId="2">#REF!</definedName>
    <definedName name="Asset15" localSheetId="3">#REF!</definedName>
    <definedName name="Asset15" localSheetId="5">#REF!</definedName>
    <definedName name="Asset15" localSheetId="8">#REF!</definedName>
    <definedName name="Asset15" localSheetId="1">'[1]4. RAB'!#REF!</definedName>
    <definedName name="Asset15" localSheetId="0">#REF!</definedName>
    <definedName name="Asset15">#REF!</definedName>
    <definedName name="Asset16" localSheetId="2">#REF!</definedName>
    <definedName name="Asset16" localSheetId="3">#REF!</definedName>
    <definedName name="Asset16" localSheetId="5">#REF!</definedName>
    <definedName name="Asset16" localSheetId="8">#REF!</definedName>
    <definedName name="Asset16" localSheetId="1">'[1]4. RAB'!#REF!</definedName>
    <definedName name="Asset16" localSheetId="0">#REF!</definedName>
    <definedName name="Asset16">#REF!</definedName>
    <definedName name="Asset17" localSheetId="2">#REF!</definedName>
    <definedName name="Asset17" localSheetId="3">#REF!</definedName>
    <definedName name="Asset17" localSheetId="5">#REF!</definedName>
    <definedName name="Asset17" localSheetId="8">#REF!</definedName>
    <definedName name="Asset17" localSheetId="1">'[1]4. RAB'!#REF!</definedName>
    <definedName name="Asset17" localSheetId="0">#REF!</definedName>
    <definedName name="Asset17">#REF!</definedName>
    <definedName name="Asset18" localSheetId="2">#REF!</definedName>
    <definedName name="Asset18" localSheetId="3">#REF!</definedName>
    <definedName name="Asset18" localSheetId="5">#REF!</definedName>
    <definedName name="Asset18" localSheetId="8">#REF!</definedName>
    <definedName name="Asset18" localSheetId="1">'[1]4. RAB'!#REF!</definedName>
    <definedName name="Asset18" localSheetId="0">#REF!</definedName>
    <definedName name="Asset18">#REF!</definedName>
    <definedName name="Asset19" localSheetId="2">#REF!</definedName>
    <definedName name="Asset19" localSheetId="3">#REF!</definedName>
    <definedName name="Asset19" localSheetId="5">#REF!</definedName>
    <definedName name="Asset19" localSheetId="8">#REF!</definedName>
    <definedName name="Asset19" localSheetId="1">'[1]4. RAB'!#REF!</definedName>
    <definedName name="Asset19" localSheetId="0">#REF!</definedName>
    <definedName name="Asset19">#REF!</definedName>
    <definedName name="Asset2" localSheetId="2">#REF!</definedName>
    <definedName name="Asset2" localSheetId="3">#REF!</definedName>
    <definedName name="Asset2" localSheetId="5">#REF!</definedName>
    <definedName name="Asset2" localSheetId="8">#REF!</definedName>
    <definedName name="Asset2" localSheetId="1">'[1]4. RAB'!#REF!</definedName>
    <definedName name="Asset2" localSheetId="0">#REF!</definedName>
    <definedName name="Asset2">#REF!</definedName>
    <definedName name="Asset20" localSheetId="2">#REF!</definedName>
    <definedName name="Asset20" localSheetId="3">#REF!</definedName>
    <definedName name="Asset20" localSheetId="5">#REF!</definedName>
    <definedName name="Asset20" localSheetId="8">#REF!</definedName>
    <definedName name="Asset20" localSheetId="1">'[1]4. RAB'!#REF!</definedName>
    <definedName name="Asset20" localSheetId="0">#REF!</definedName>
    <definedName name="Asset20">#REF!</definedName>
    <definedName name="Asset3" localSheetId="2">#REF!</definedName>
    <definedName name="Asset3" localSheetId="3">#REF!</definedName>
    <definedName name="Asset3" localSheetId="5">#REF!</definedName>
    <definedName name="Asset3" localSheetId="8">#REF!</definedName>
    <definedName name="Asset3" localSheetId="1">'[1]4. RAB'!#REF!</definedName>
    <definedName name="Asset3" localSheetId="0">#REF!</definedName>
    <definedName name="Asset3">#REF!</definedName>
    <definedName name="Asset4" localSheetId="2">#REF!</definedName>
    <definedName name="Asset4" localSheetId="3">#REF!</definedName>
    <definedName name="Asset4" localSheetId="5">#REF!</definedName>
    <definedName name="Asset4" localSheetId="8">#REF!</definedName>
    <definedName name="Asset4" localSheetId="1">'[1]4. RAB'!#REF!</definedName>
    <definedName name="Asset4" localSheetId="0">#REF!</definedName>
    <definedName name="Asset4">#REF!</definedName>
    <definedName name="Asset5" localSheetId="2">#REF!</definedName>
    <definedName name="Asset5" localSheetId="3">#REF!</definedName>
    <definedName name="Asset5" localSheetId="5">#REF!</definedName>
    <definedName name="Asset5" localSheetId="8">#REF!</definedName>
    <definedName name="Asset5" localSheetId="1">'[1]4. RAB'!#REF!</definedName>
    <definedName name="Asset5" localSheetId="0">#REF!</definedName>
    <definedName name="Asset5">#REF!</definedName>
    <definedName name="Asset6" localSheetId="2">#REF!</definedName>
    <definedName name="Asset6" localSheetId="3">#REF!</definedName>
    <definedName name="Asset6" localSheetId="5">#REF!</definedName>
    <definedName name="Asset6" localSheetId="8">#REF!</definedName>
    <definedName name="Asset6" localSheetId="1">'[1]4. RAB'!#REF!</definedName>
    <definedName name="Asset6" localSheetId="0">#REF!</definedName>
    <definedName name="Asset6">#REF!</definedName>
    <definedName name="Asset7" localSheetId="2">#REF!</definedName>
    <definedName name="Asset7" localSheetId="3">#REF!</definedName>
    <definedName name="Asset7" localSheetId="5">#REF!</definedName>
    <definedName name="Asset7" localSheetId="8">#REF!</definedName>
    <definedName name="Asset7" localSheetId="1">'[1]4. RAB'!#REF!</definedName>
    <definedName name="Asset7" localSheetId="0">#REF!</definedName>
    <definedName name="Asset7">#REF!</definedName>
    <definedName name="Asset8" localSheetId="2">#REF!</definedName>
    <definedName name="Asset8" localSheetId="3">#REF!</definedName>
    <definedName name="Asset8" localSheetId="5">#REF!</definedName>
    <definedName name="Asset8" localSheetId="8">#REF!</definedName>
    <definedName name="Asset8" localSheetId="1">'[1]4. RAB'!#REF!</definedName>
    <definedName name="Asset8" localSheetId="0">#REF!</definedName>
    <definedName name="Asset8">#REF!</definedName>
    <definedName name="Asset9" localSheetId="2">#REF!</definedName>
    <definedName name="Asset9" localSheetId="3">#REF!</definedName>
    <definedName name="Asset9" localSheetId="5">#REF!</definedName>
    <definedName name="Asset9" localSheetId="8">#REF!</definedName>
    <definedName name="Asset9" localSheetId="1">'[1]4. RAB'!#REF!</definedName>
    <definedName name="Asset9" localSheetId="0">#REF!</definedName>
    <definedName name="Asset9">#REF!</definedName>
    <definedName name="DNSP" localSheetId="2">[2]Outcomes!$B$2</definedName>
    <definedName name="DNSP" localSheetId="3">[2]Outcomes!$B$2</definedName>
    <definedName name="DNSP" localSheetId="8">[2]Outcomes!$B$2</definedName>
    <definedName name="DNSP">[2]Outcomes!$B$2</definedName>
    <definedName name="_xlnm.Print_Area" localSheetId="2">'1a. STPIS Reliability'!$B$1:$I$61</definedName>
    <definedName name="_xlnm.Print_Area" localSheetId="3">'1b. STPIS Customer Service'!$B$1:$H$33</definedName>
    <definedName name="_xlnm.Print_Area" localSheetId="4">'1c. STPIS Daily Performance'!$A$1:$AO$547</definedName>
    <definedName name="_xlnm.Print_Area" localSheetId="5">'1d. STPIS GSL'!$B$1:$E$53</definedName>
    <definedName name="_xlnm.Print_Area" localSheetId="6">'2. Customer Service'!$A$1:$I$66</definedName>
    <definedName name="_xlnm.Print_Area" localSheetId="7">'3a. Feeder Reliability'!$A$1:$Y$357</definedName>
    <definedName name="_xlnm.Print_Area" localSheetId="8">'3b. Planned outages '!$B$1:$H$15</definedName>
    <definedName name="_xlnm.Print_Area" localSheetId="1">Contents!$A$1:$G$15</definedName>
    <definedName name="_xlnm.Print_Area" localSheetId="0">Cover!$A$1:$I$44</definedName>
    <definedName name="YEAR" localSheetId="2">[2]Outcomes!$B$3</definedName>
    <definedName name="YEAR" localSheetId="3">[2]Outcomes!$B$3</definedName>
    <definedName name="YEAR" localSheetId="8">[2]Outcomes!$B$3</definedName>
    <definedName name="YEAR">[2]Outcomes!$B$3</definedName>
    <definedName name="Z_12548F66_3706_4126_8BB8_663EB3B7FE4B_.wvu.Cols" localSheetId="0" hidden="1">Cover!$G:$G</definedName>
    <definedName name="Z_12548F66_3706_4126_8BB8_663EB3B7FE4B_.wvu.PrintArea" localSheetId="2" hidden="1">'1a. STPIS Reliability'!$B$1:$I$61</definedName>
    <definedName name="Z_12548F66_3706_4126_8BB8_663EB3B7FE4B_.wvu.PrintArea" localSheetId="3" hidden="1">'1b. STPIS Customer Service'!$B$1:$H$33</definedName>
    <definedName name="Z_12548F66_3706_4126_8BB8_663EB3B7FE4B_.wvu.PrintArea" localSheetId="4" hidden="1">'1c. STPIS Daily Performance'!$A$1:$AM$547</definedName>
    <definedName name="Z_12548F66_3706_4126_8BB8_663EB3B7FE4B_.wvu.PrintArea" localSheetId="5" hidden="1">'1d. STPIS GSL'!$B$1:$E$53</definedName>
    <definedName name="Z_12548F66_3706_4126_8BB8_663EB3B7FE4B_.wvu.PrintArea" localSheetId="6" hidden="1">'2. Customer Service'!$A$1:$I$66</definedName>
    <definedName name="Z_12548F66_3706_4126_8BB8_663EB3B7FE4B_.wvu.PrintArea" localSheetId="7" hidden="1">'3a. Feeder Reliability'!$A$1:$Y$21</definedName>
    <definedName name="Z_12548F66_3706_4126_8BB8_663EB3B7FE4B_.wvu.PrintArea" localSheetId="8" hidden="1">'3b. Planned outages '!$B$1:$H$15</definedName>
    <definedName name="Z_12548F66_3706_4126_8BB8_663EB3B7FE4B_.wvu.PrintArea" localSheetId="1" hidden="1">Contents!$A$1:$G$15</definedName>
    <definedName name="Z_12548F66_3706_4126_8BB8_663EB3B7FE4B_.wvu.PrintArea" localSheetId="0" hidden="1">Cover!$A$1:$I$44</definedName>
  </definedNames>
  <calcPr calcId="125725"/>
  <customWorkbookViews>
    <customWorkbookView name="Pickering, Joanne - Personal View" guid="{12548F66-3706-4126-8BB8-663EB3B7FE4B}" mergeInterval="0" personalView="1" maximized="1" windowWidth="1916" windowHeight="907" tabRatio="879" activeSheetId="47" showComments="commIndAndComment"/>
  </customWorkbookViews>
</workbook>
</file>

<file path=xl/calcChain.xml><?xml version="1.0" encoding="utf-8"?>
<calcChain xmlns="http://schemas.openxmlformats.org/spreadsheetml/2006/main">
  <c r="B3" i="60"/>
  <c r="B13" s="1"/>
  <c r="B14" s="1"/>
  <c r="B15" s="1"/>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B64" s="1"/>
  <c r="B65" s="1"/>
  <c r="B66" s="1"/>
  <c r="B67" s="1"/>
  <c r="B68" s="1"/>
  <c r="B69" s="1"/>
  <c r="B70" s="1"/>
  <c r="B71" s="1"/>
  <c r="B72" s="1"/>
  <c r="B73" s="1"/>
  <c r="B74" s="1"/>
  <c r="B75" s="1"/>
  <c r="B76" s="1"/>
  <c r="B77" s="1"/>
  <c r="B78" s="1"/>
  <c r="B79" s="1"/>
  <c r="B80" s="1"/>
  <c r="B81" s="1"/>
  <c r="B82" s="1"/>
  <c r="B83" s="1"/>
  <c r="B84" s="1"/>
  <c r="B85" s="1"/>
  <c r="B86" s="1"/>
  <c r="B87" s="1"/>
  <c r="B88" s="1"/>
  <c r="B89" s="1"/>
  <c r="B90" s="1"/>
  <c r="B91" s="1"/>
  <c r="B92" s="1"/>
  <c r="B93" s="1"/>
  <c r="B94" s="1"/>
  <c r="B95" s="1"/>
  <c r="B96" s="1"/>
  <c r="B97" s="1"/>
  <c r="B98" s="1"/>
  <c r="B99" s="1"/>
  <c r="B100" s="1"/>
  <c r="B101" s="1"/>
  <c r="B102" s="1"/>
  <c r="B103" s="1"/>
  <c r="B104" s="1"/>
  <c r="B105" s="1"/>
  <c r="B106" s="1"/>
  <c r="B107" s="1"/>
  <c r="B108" s="1"/>
  <c r="B109" s="1"/>
  <c r="B110" s="1"/>
  <c r="B111" s="1"/>
  <c r="B112" s="1"/>
  <c r="B113" s="1"/>
  <c r="B114" s="1"/>
  <c r="B115" s="1"/>
  <c r="B116" s="1"/>
  <c r="B117" s="1"/>
  <c r="B118" s="1"/>
  <c r="B119" s="1"/>
  <c r="B120" s="1"/>
  <c r="B121" s="1"/>
  <c r="B122" s="1"/>
  <c r="B123" s="1"/>
  <c r="B124" s="1"/>
  <c r="B125" s="1"/>
  <c r="B126" s="1"/>
  <c r="B127" s="1"/>
  <c r="B128" s="1"/>
  <c r="B129" s="1"/>
  <c r="B130" s="1"/>
  <c r="B131" s="1"/>
  <c r="B132" s="1"/>
  <c r="B133" s="1"/>
  <c r="B134" s="1"/>
  <c r="B135" s="1"/>
  <c r="B136" s="1"/>
  <c r="B137" s="1"/>
  <c r="B138" s="1"/>
  <c r="B139" s="1"/>
  <c r="B140" s="1"/>
  <c r="B141" s="1"/>
  <c r="B142" s="1"/>
  <c r="B143" s="1"/>
  <c r="B144" s="1"/>
  <c r="B145" s="1"/>
  <c r="B146" s="1"/>
  <c r="B147" s="1"/>
  <c r="B148" s="1"/>
  <c r="B149" s="1"/>
  <c r="B150" s="1"/>
  <c r="B151" s="1"/>
  <c r="B152" s="1"/>
  <c r="B153" s="1"/>
  <c r="B154" s="1"/>
  <c r="B155" s="1"/>
  <c r="B156" s="1"/>
  <c r="B157" s="1"/>
  <c r="B158" s="1"/>
  <c r="B159" s="1"/>
  <c r="B160" s="1"/>
  <c r="B161" s="1"/>
  <c r="B162" s="1"/>
  <c r="B163" s="1"/>
  <c r="B164" s="1"/>
  <c r="B165" s="1"/>
  <c r="B166" s="1"/>
  <c r="B167" s="1"/>
  <c r="B168" s="1"/>
  <c r="B169" s="1"/>
  <c r="B170" s="1"/>
  <c r="B171" s="1"/>
  <c r="B172" s="1"/>
  <c r="B173" s="1"/>
  <c r="B174" s="1"/>
  <c r="B175" s="1"/>
  <c r="B176" s="1"/>
  <c r="B177" s="1"/>
  <c r="B178" s="1"/>
  <c r="B179" s="1"/>
  <c r="B180" s="1"/>
  <c r="B181" s="1"/>
  <c r="B182" s="1"/>
  <c r="B183" s="1"/>
  <c r="B184" s="1"/>
  <c r="B185" s="1"/>
  <c r="B186" s="1"/>
  <c r="B187" s="1"/>
  <c r="B188" s="1"/>
  <c r="B189" s="1"/>
  <c r="B190" s="1"/>
  <c r="B191" s="1"/>
  <c r="B192" s="1"/>
  <c r="B193" s="1"/>
  <c r="B194" s="1"/>
  <c r="B195" s="1"/>
  <c r="B196" s="1"/>
  <c r="B197" s="1"/>
  <c r="B198" s="1"/>
  <c r="B199" s="1"/>
  <c r="B200" s="1"/>
  <c r="B201" s="1"/>
  <c r="B202" s="1"/>
  <c r="B203" s="1"/>
  <c r="B204" s="1"/>
  <c r="B205" s="1"/>
  <c r="B206" s="1"/>
  <c r="B207" s="1"/>
  <c r="B208" s="1"/>
  <c r="B209" s="1"/>
  <c r="B210" s="1"/>
  <c r="B211" s="1"/>
  <c r="B212" s="1"/>
  <c r="B213" s="1"/>
  <c r="B214" s="1"/>
  <c r="B215" s="1"/>
  <c r="B216" s="1"/>
  <c r="B217" s="1"/>
  <c r="B218" s="1"/>
  <c r="B219" s="1"/>
  <c r="B220" s="1"/>
  <c r="B221" s="1"/>
  <c r="B222" s="1"/>
  <c r="B223" s="1"/>
  <c r="B224" s="1"/>
  <c r="B225" s="1"/>
  <c r="B226" s="1"/>
  <c r="B227" s="1"/>
  <c r="B228" s="1"/>
  <c r="B229" s="1"/>
  <c r="B230" s="1"/>
  <c r="B231" s="1"/>
  <c r="B232" s="1"/>
  <c r="B233" s="1"/>
  <c r="B234" s="1"/>
  <c r="B235" s="1"/>
  <c r="B236" s="1"/>
  <c r="B237" s="1"/>
  <c r="B238" s="1"/>
  <c r="B239" s="1"/>
  <c r="B240" s="1"/>
  <c r="B241" s="1"/>
  <c r="B242" s="1"/>
  <c r="B243" s="1"/>
  <c r="B244" s="1"/>
  <c r="B245" s="1"/>
  <c r="B246" s="1"/>
  <c r="B247" s="1"/>
  <c r="B248" s="1"/>
  <c r="B249" s="1"/>
  <c r="B250" s="1"/>
  <c r="B251" s="1"/>
  <c r="B252" s="1"/>
  <c r="B253" s="1"/>
  <c r="B254" s="1"/>
  <c r="B255" s="1"/>
  <c r="B256" s="1"/>
  <c r="B257" s="1"/>
  <c r="B258" s="1"/>
  <c r="B259" s="1"/>
  <c r="B260" s="1"/>
  <c r="B261" s="1"/>
  <c r="B262" s="1"/>
  <c r="B263" s="1"/>
  <c r="B264" s="1"/>
  <c r="B265" s="1"/>
  <c r="B266" s="1"/>
  <c r="B267" s="1"/>
  <c r="B268" s="1"/>
  <c r="B269" s="1"/>
  <c r="B270" s="1"/>
  <c r="B271" s="1"/>
  <c r="B272" s="1"/>
  <c r="B273" s="1"/>
  <c r="B274" s="1"/>
  <c r="B275" s="1"/>
  <c r="B276" s="1"/>
  <c r="B277" s="1"/>
  <c r="B278" s="1"/>
  <c r="B279" s="1"/>
  <c r="B280" s="1"/>
  <c r="B281" s="1"/>
  <c r="B282" s="1"/>
  <c r="B283" s="1"/>
  <c r="B284" s="1"/>
  <c r="B285" s="1"/>
  <c r="B286" s="1"/>
  <c r="B287" s="1"/>
  <c r="B288" s="1"/>
  <c r="B289" s="1"/>
  <c r="B290" s="1"/>
  <c r="B291" s="1"/>
  <c r="B292" s="1"/>
  <c r="B293" s="1"/>
  <c r="B294" s="1"/>
  <c r="B295" s="1"/>
  <c r="B296" s="1"/>
  <c r="B297" s="1"/>
  <c r="B298" s="1"/>
  <c r="B299" s="1"/>
  <c r="B300" s="1"/>
  <c r="B301" s="1"/>
  <c r="B302" s="1"/>
  <c r="B303" s="1"/>
  <c r="B304" s="1"/>
  <c r="B305" s="1"/>
  <c r="B306" s="1"/>
  <c r="B307" s="1"/>
  <c r="B308" s="1"/>
  <c r="B309" s="1"/>
  <c r="B310" s="1"/>
  <c r="B311" s="1"/>
  <c r="B312" s="1"/>
  <c r="B313" s="1"/>
  <c r="B314" s="1"/>
  <c r="B315" s="1"/>
  <c r="B316" s="1"/>
  <c r="B317" s="1"/>
  <c r="B318" s="1"/>
  <c r="B319" s="1"/>
  <c r="B320" s="1"/>
  <c r="B321" s="1"/>
  <c r="B322" s="1"/>
  <c r="B323" s="1"/>
  <c r="B324" s="1"/>
  <c r="B325" s="1"/>
  <c r="B326" s="1"/>
  <c r="B327" s="1"/>
  <c r="B328" s="1"/>
  <c r="B329" s="1"/>
  <c r="B330" s="1"/>
  <c r="B331" s="1"/>
  <c r="B332" s="1"/>
  <c r="B333" s="1"/>
  <c r="B334" s="1"/>
  <c r="B335" s="1"/>
  <c r="B336" s="1"/>
  <c r="B337" s="1"/>
  <c r="B338" s="1"/>
  <c r="B339" s="1"/>
  <c r="B340" s="1"/>
  <c r="B341" s="1"/>
  <c r="B342" s="1"/>
  <c r="B343" s="1"/>
  <c r="B344" s="1"/>
  <c r="B345" s="1"/>
  <c r="B346" s="1"/>
  <c r="B347" s="1"/>
  <c r="B348" s="1"/>
  <c r="B349" s="1"/>
  <c r="B350" s="1"/>
  <c r="B351" s="1"/>
  <c r="B352" s="1"/>
  <c r="B353" s="1"/>
  <c r="B354" s="1"/>
  <c r="B355" s="1"/>
  <c r="B356" s="1"/>
  <c r="B357" s="1"/>
  <c r="B358" s="1"/>
  <c r="B359" s="1"/>
  <c r="B360" s="1"/>
  <c r="B361" s="1"/>
  <c r="B362" s="1"/>
  <c r="B363" s="1"/>
  <c r="B364" s="1"/>
  <c r="B365" s="1"/>
  <c r="B366" s="1"/>
  <c r="B367" s="1"/>
  <c r="B368" s="1"/>
  <c r="B369" s="1"/>
  <c r="B370" s="1"/>
  <c r="B371" s="1"/>
  <c r="B372" s="1"/>
  <c r="B373" s="1"/>
  <c r="B374" s="1"/>
  <c r="B1"/>
  <c r="B375" l="1"/>
  <c r="B376" s="1"/>
  <c r="B377" s="1"/>
  <c r="H46" i="58" l="1"/>
  <c r="H47"/>
  <c r="H61"/>
  <c r="C22" i="68" l="1"/>
  <c r="D46" i="47"/>
  <c r="E46"/>
  <c r="F46"/>
  <c r="G46"/>
  <c r="H46"/>
  <c r="C46"/>
  <c r="C37"/>
  <c r="F37"/>
  <c r="E37"/>
  <c r="H55" i="58" l="1"/>
  <c r="H54"/>
  <c r="B3" i="73"/>
  <c r="B1"/>
  <c r="B3" i="70" l="1"/>
  <c r="B1"/>
  <c r="D48"/>
  <c r="B3" i="68"/>
  <c r="B3" i="58"/>
  <c r="B3" i="63"/>
  <c r="B3" i="47"/>
  <c r="B1" i="68"/>
  <c r="B1" i="58"/>
  <c r="B1" i="63"/>
  <c r="B1" i="47"/>
  <c r="H37"/>
  <c r="G37"/>
  <c r="D37"/>
  <c r="C31" i="68"/>
  <c r="D13"/>
  <c r="C13"/>
  <c r="H65" i="58"/>
</calcChain>
</file>

<file path=xl/sharedStrings.xml><?xml version="1.0" encoding="utf-8"?>
<sst xmlns="http://schemas.openxmlformats.org/spreadsheetml/2006/main" count="1705" uniqueCount="585">
  <si>
    <t>Customer service</t>
  </si>
  <si>
    <t>Urban</t>
  </si>
  <si>
    <t>Table 1: Telephone answering</t>
  </si>
  <si>
    <t>Table 2:  New connections</t>
  </si>
  <si>
    <t>Table 3: Streetlight repair</t>
  </si>
  <si>
    <t>Reliability</t>
  </si>
  <si>
    <t>Whole network</t>
  </si>
  <si>
    <t>Percentage of calls answered within 30 seconds</t>
  </si>
  <si>
    <t>Number of new connections</t>
  </si>
  <si>
    <t>Number of new connections not provided on or before the agreed date</t>
  </si>
  <si>
    <t xml:space="preserve">Percentage of new connections not provided on or before the agreed date </t>
  </si>
  <si>
    <t>Total number of streetlights</t>
  </si>
  <si>
    <t>Total number of streetlight faults</t>
  </si>
  <si>
    <t>Date</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</si>
  <si>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</si>
  <si>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</si>
  <si>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</si>
  <si>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</si>
  <si>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</si>
  <si>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</si>
  <si>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</si>
  <si>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</si>
  <si>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</si>
  <si>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</si>
  <si>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</si>
  <si>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</si>
  <si>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</si>
  <si>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</si>
  <si>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</si>
  <si>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</si>
  <si>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</si>
  <si>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</si>
  <si>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</si>
  <si>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</si>
  <si>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</si>
  <si>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</si>
  <si>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</si>
  <si>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</si>
  <si>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</si>
  <si>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</si>
  <si>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</si>
  <si>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</si>
  <si>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Reliability of supply</t>
  </si>
  <si>
    <t>Street lights</t>
  </si>
  <si>
    <t>Low reliability payments - 20 hours - ($)</t>
  </si>
  <si>
    <t>Low reliability payments - 30 hours - ($)</t>
  </si>
  <si>
    <t>Low reliability payments - 60 hours - ($)</t>
  </si>
  <si>
    <t>Street lights - GSL payments - ($)</t>
  </si>
  <si>
    <t>Customer numbers at the start of period</t>
  </si>
  <si>
    <t>Customer numbers at the end of period</t>
  </si>
  <si>
    <t>Feeder ID / name</t>
  </si>
  <si>
    <t>Planned interruptions</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</si>
  <si>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</si>
  <si>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</si>
  <si>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</si>
  <si>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</si>
  <si>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</si>
  <si>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</si>
  <si>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</si>
  <si>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</si>
  <si>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</si>
  <si>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Reporting year:</t>
  </si>
  <si>
    <t>Business address</t>
  </si>
  <si>
    <t>Address</t>
  </si>
  <si>
    <t>Suburb</t>
  </si>
  <si>
    <t>State</t>
  </si>
  <si>
    <t>Postcode</t>
  </si>
  <si>
    <t>Postal address</t>
  </si>
  <si>
    <t>Contact name/s</t>
  </si>
  <si>
    <t>Contact phone/s</t>
  </si>
  <si>
    <t>Contact email address/s</t>
  </si>
  <si>
    <t>Table of contents</t>
  </si>
  <si>
    <t>Other</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</si>
  <si>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</si>
  <si>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</si>
  <si>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</si>
  <si>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</si>
  <si>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</si>
  <si>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</si>
  <si>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</si>
  <si>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</si>
  <si>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</si>
  <si>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</si>
  <si>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</si>
  <si>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</si>
  <si>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</si>
  <si>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</si>
  <si>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</si>
  <si>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</si>
  <si>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</si>
  <si>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 average waiting time before call answered</t>
  </si>
  <si>
    <t>Calls abandoned - percentage</t>
  </si>
  <si>
    <t>Call centre - number of overload events</t>
  </si>
  <si>
    <t>Customer complaints (number)</t>
  </si>
  <si>
    <r>
      <t xml:space="preserve">Note: </t>
    </r>
    <r>
      <rPr>
        <sz val="10"/>
        <rFont val="Arial"/>
        <family val="2"/>
      </rPr>
      <t>This is for newly energised properties only</t>
    </r>
  </si>
  <si>
    <t>Table 1 Quality of supply</t>
  </si>
  <si>
    <t>Table 2 Complaints - technical quality of supply</t>
  </si>
  <si>
    <t>Table 3 Customer service</t>
  </si>
  <si>
    <t>STPIS Data Reporting</t>
  </si>
  <si>
    <t>STPIS Data Reporting - AER Definitions</t>
  </si>
  <si>
    <t>Daily Performance Data</t>
  </si>
  <si>
    <t>Dark blue = AER instructions/headings</t>
  </si>
  <si>
    <t>1. Service Target Performance Incentive Scheme</t>
  </si>
  <si>
    <t>Total number of streetlight faults reported by person who is the occupier of an immediately neighbouring residence or is the proprietor of an immediately neighbouring business</t>
  </si>
  <si>
    <t>Over voltage events - due to lightning</t>
  </si>
  <si>
    <t>Annual Feeder Reliability</t>
  </si>
  <si>
    <t>Table 1 Annual Feeder Reliability Data</t>
  </si>
  <si>
    <t xml:space="preserve">Customer Service </t>
  </si>
  <si>
    <t>Total</t>
  </si>
  <si>
    <t>Total number of unplanned outages</t>
  </si>
  <si>
    <t>Total number of momentary feeder outages</t>
  </si>
  <si>
    <t>Faulty streetlights not repaired within 5 business days of fault report or agreed date</t>
  </si>
  <si>
    <t>Percentage of faulty streetlights not repaired within 5 business days of fault report or agreed date</t>
  </si>
  <si>
    <t>Table 1: SAIDI (System Average Interruption Duration Index)</t>
  </si>
  <si>
    <t>Table 2: SAIFI (System Average Interruption Frequency Index)</t>
  </si>
  <si>
    <t>Table 3: MAIFI (Momentary Average Interruption Frequency Index)</t>
  </si>
  <si>
    <t>Table 1 Daily Performance Data (unplanned)</t>
  </si>
  <si>
    <t>Feeder classification</t>
  </si>
  <si>
    <t>Length of high voltage distribution lines (overhead)</t>
  </si>
  <si>
    <t>Length of high voltage distribution lines (underground)</t>
  </si>
  <si>
    <t>Maximum demand
(MVA)</t>
  </si>
  <si>
    <t>Energy not supplied (unplanned)
(MWh)</t>
  </si>
  <si>
    <t>Energy not supplied (planned)
(MWh)</t>
  </si>
  <si>
    <t>Low Reliability Feeder (SAIDI)</t>
  </si>
  <si>
    <t>Total (after removing excluded events and MED)</t>
  </si>
  <si>
    <t>Guaranteed Service Level</t>
  </si>
  <si>
    <t>This information is collected to inform the application of the STPIS to the DNSP in future regulatory periods. The information is also collected to monitor network performance, and may be used in performance reports.</t>
  </si>
  <si>
    <t>Did the AER's GSL Scheme apply at any time during the regulatory year?</t>
  </si>
  <si>
    <t>No</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</si>
  <si>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</si>
  <si>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</si>
  <si>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</si>
  <si>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</si>
  <si>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</si>
  <si>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</si>
  <si>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</si>
  <si>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</si>
  <si>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</si>
  <si>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</si>
  <si>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</si>
  <si>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Total duration of interruptions Level 2 – 30 hours</t>
  </si>
  <si>
    <t>Total duration of interruptions Level 3 – 60 hours</t>
  </si>
  <si>
    <t>Streetlight repair 5 days - GSL payments - number</t>
  </si>
  <si>
    <t xml:space="preserve">New connections </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</si>
  <si>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</si>
  <si>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</si>
  <si>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</si>
  <si>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</si>
  <si>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</si>
  <si>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</si>
  <si>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Notice of planned interruptions -  4 days not given - number</t>
  </si>
  <si>
    <t>Notice of planned interruptions -  4 days not given - ($)</t>
  </si>
  <si>
    <t>Total GSL payments payable under the AER's GSL scheme ($)</t>
  </si>
  <si>
    <t>Cover sheet</t>
  </si>
  <si>
    <t>1a. STPIS - Reliability</t>
  </si>
  <si>
    <t>1b. STPIS - Customer service</t>
  </si>
  <si>
    <t>1c. STPIS - Daily performance</t>
  </si>
  <si>
    <t>Table 1: Planned outages</t>
  </si>
  <si>
    <t>Total - after removing excluded events</t>
  </si>
  <si>
    <t xml:space="preserve">Number of calls </t>
  </si>
  <si>
    <t>Reliability - planned outages</t>
  </si>
  <si>
    <t>Calls to fault line answered within 30 seconds</t>
  </si>
  <si>
    <t>Unplanned customer minutes off-supply (including excluded events and MEDs)</t>
  </si>
  <si>
    <t>Unplanned customer minutes off-supply
(after removing excluded events and MED)</t>
  </si>
  <si>
    <t>Unplanned interruptions
(SAIFI) (including excluded events and MEDs)</t>
  </si>
  <si>
    <t>Unplanned interruptions (SAIFI)
(after removing excluded events and MEDs)</t>
  </si>
  <si>
    <t>Number of planned outages</t>
  </si>
  <si>
    <t>Momentary interruptions due to feeder outages (MAIFI) (including excluded events and MEDs)</t>
  </si>
  <si>
    <t>Momentary interruptions due to feeder outages
(MAIFI)
(after removing excluded events and MEDs)</t>
  </si>
  <si>
    <t>Planned customer minutes off-supply (including excluded events and MEDs)</t>
  </si>
  <si>
    <t>Planned customer minutes off-supply
(after removing excluded events and MED)</t>
  </si>
  <si>
    <t>Planned interruptions
(SAIFI) (including excluded events and MEDs)</t>
  </si>
  <si>
    <t>Planned interruptions (SAIFI)
(after removing excluded events and MEDs)</t>
  </si>
  <si>
    <t>Note</t>
  </si>
  <si>
    <t>SAIDI</t>
  </si>
  <si>
    <t xml:space="preserve">SAIFI  </t>
  </si>
  <si>
    <t>Number of calls answered in 30 seconds</t>
  </si>
  <si>
    <t>*Customer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</si>
  <si>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High density rural</t>
  </si>
  <si>
    <t>Low density rural</t>
  </si>
  <si>
    <t xml:space="preserve">High density commercial </t>
  </si>
  <si>
    <t>Critical infrastructure</t>
  </si>
  <si>
    <t>High density commercial</t>
  </si>
  <si>
    <t xml:space="preserve">Table </t>
  </si>
  <si>
    <t>Supply reliability category</t>
  </si>
  <si>
    <t>MAIFI</t>
  </si>
  <si>
    <t>Supply reliablity category</t>
  </si>
  <si>
    <t>Waveform distortion</t>
  </si>
  <si>
    <t>Table 4: Customer numbers</t>
  </si>
  <si>
    <t>Average customer numbers</t>
  </si>
  <si>
    <t>Table 5: Average customer numbers (kVA)</t>
  </si>
  <si>
    <t>Average  customer numbers</t>
  </si>
  <si>
    <t>Table 1: Guaranteed service levels - AER GSL scheme</t>
  </si>
  <si>
    <t>1d. STPIS - GSL</t>
  </si>
  <si>
    <t>2. Customer service</t>
  </si>
  <si>
    <r>
      <t xml:space="preserve">If the AER's GSL scheme applied at any time during the regulatory year, table 1 must be completed. </t>
    </r>
    <r>
      <rPr>
        <b/>
        <sz val="10"/>
        <rFont val="Arial"/>
        <family val="2"/>
      </rPr>
      <t>Do not complete</t>
    </r>
    <r>
      <rPr>
        <sz val="10"/>
        <rFont val="Arial"/>
        <family val="2"/>
      </rPr>
      <t xml:space="preserve"> table 1 if the AER's GSL scheme did not apply during the regulatory year.</t>
    </r>
  </si>
  <si>
    <t>Description of the feeder service area</t>
  </si>
  <si>
    <t>(1) The sum of the number of customers for each feeder category may not equal the average  customer numbers shown on sheet 1a, due to rounding.</t>
  </si>
  <si>
    <r>
      <t>Number of Customers</t>
    </r>
    <r>
      <rPr>
        <b/>
        <vertAlign val="superscript"/>
        <sz val="8"/>
        <color indexed="9"/>
        <rFont val="Arial"/>
        <family val="2"/>
      </rPr>
      <t>(1)</t>
    </r>
  </si>
  <si>
    <t>TasNetworks</t>
  </si>
  <si>
    <t xml:space="preserve">DNSP - Australian company number: </t>
  </si>
  <si>
    <t>167 357 299</t>
  </si>
  <si>
    <t>2013-14</t>
  </si>
  <si>
    <t>3. Network performance</t>
  </si>
  <si>
    <t xml:space="preserve">  3a. Feeder reliability</t>
  </si>
  <si>
    <r>
      <t xml:space="preserve">  </t>
    </r>
    <r>
      <rPr>
        <sz val="14"/>
        <rFont val="Arial Black"/>
        <family val="2"/>
      </rPr>
      <t>3b. Planned outages</t>
    </r>
  </si>
  <si>
    <t>Electricity Distribution Network Service Provider Annual Reporting Template</t>
  </si>
  <si>
    <t>The information is required to assess the outturn level of service provided to the DNSP's customers, and will inform the AER’s review of future regulatory proposals. The information may be used in performance reports.</t>
  </si>
  <si>
    <t>The information in templates 3a and 3b is used to monitor network performance and service outcomes for network customers. It will inform the AER's review of service improvement expenditure in future regulatory periods.</t>
  </si>
  <si>
    <t>Network SAIDI all events total</t>
  </si>
  <si>
    <t>Network SAIDI all events after removing excluded events</t>
  </si>
  <si>
    <t>Critical infrastructure SAIDI all events total</t>
  </si>
  <si>
    <t>Critical infrastructure SAIDI all events after removing excluded events</t>
  </si>
  <si>
    <t>High density commercial SAIDI all events total</t>
  </si>
  <si>
    <t>High density commercial SAIDI all events after removing excluded events</t>
  </si>
  <si>
    <t>Urban SAIDI all events total</t>
  </si>
  <si>
    <t>Urban SAIDI all events after removing excluded events</t>
  </si>
  <si>
    <t>HIgh density rural SAIDI all events total</t>
  </si>
  <si>
    <t>High density rural SAIDI all events after removing excluded events</t>
  </si>
  <si>
    <t>Low density rural SAIDI all events total</t>
  </si>
  <si>
    <t>Low density rural SAIDI all events after removing excluded events</t>
  </si>
  <si>
    <t>Network SAIFI all events total</t>
  </si>
  <si>
    <t>Network SAIFI all events after removing excluded events</t>
  </si>
  <si>
    <t>Critical infrastructure SAIFI all events total</t>
  </si>
  <si>
    <t>Critical infrastructure SAIFI all events after removing excluded events</t>
  </si>
  <si>
    <t>High density commercial SAIFI all events total</t>
  </si>
  <si>
    <t>High density commercial SAIFI all events after removing excluded events</t>
  </si>
  <si>
    <t>Urban SAIFI all events total</t>
  </si>
  <si>
    <t>Urban SAIFI all events after removing excluded events</t>
  </si>
  <si>
    <t>HIgh density rural SAIFI all events total</t>
  </si>
  <si>
    <t>High density rural SAIFI all events after removing excluded events</t>
  </si>
  <si>
    <t>Low density rural SAIFI all events total</t>
  </si>
  <si>
    <t>Low density rural SAIFI all events after removing excluded events</t>
  </si>
  <si>
    <t>Network MAIFI all events total</t>
  </si>
  <si>
    <t>Network MAIFI all events after removing excluded events</t>
  </si>
  <si>
    <t>Critical infrastructure MAIFI all events total</t>
  </si>
  <si>
    <t>Critical infrastructure MAIFI all events after removing excluded events</t>
  </si>
  <si>
    <t>High density commercial MAIFI all events total</t>
  </si>
  <si>
    <t>High density commercial MAIFI all events after removing excluded events</t>
  </si>
  <si>
    <t>Urban MAIFI all events total</t>
  </si>
  <si>
    <t>Urban MAIFI all events after removing excluded events</t>
  </si>
  <si>
    <t>HIgh density rural MAIFI all events total</t>
  </si>
  <si>
    <t>High density rural MAIFI all events after removing excluded events</t>
  </si>
  <si>
    <t>Low density rural MAIFI all events total</t>
  </si>
  <si>
    <t>Low density rural MAIFI all events after removing excluded events</t>
  </si>
  <si>
    <t>Total number of calls (after removing excluded events)</t>
  </si>
  <si>
    <t>Total number of calls answered in 30 seconds (after removing excluded events)</t>
  </si>
  <si>
    <t>MED - YES/NO</t>
  </si>
  <si>
    <t>1-7 Maria Street</t>
  </si>
  <si>
    <t>Lenah Valley</t>
  </si>
  <si>
    <t>Tas</t>
  </si>
  <si>
    <t>Moonah</t>
  </si>
  <si>
    <t>PO Box 606</t>
  </si>
  <si>
    <t>NO</t>
  </si>
  <si>
    <t>YES</t>
  </si>
  <si>
    <t>West Hobart Zone Substation</t>
  </si>
  <si>
    <t>Enterprise Rd-Mt Nelson-Taroona</t>
  </si>
  <si>
    <t>Yes</t>
  </si>
  <si>
    <t>Upper Sandy Bay</t>
  </si>
  <si>
    <t>Lower Sandy Bay</t>
  </si>
  <si>
    <t>Lower Sandy Bay-Taroona (North)-Station Supply</t>
  </si>
  <si>
    <t>Short Rural</t>
  </si>
  <si>
    <t>Taroona</t>
  </si>
  <si>
    <t>Open</t>
  </si>
  <si>
    <t>Sandy Bay</t>
  </si>
  <si>
    <t>Sandy Bay-University Campus</t>
  </si>
  <si>
    <t>Casino-Battery Point</t>
  </si>
  <si>
    <t>Tolmans Hill-Mt Nelson-Taroona-Sandy Bay</t>
  </si>
  <si>
    <t>Lynton Avenue South Hobart</t>
  </si>
  <si>
    <t>West Hobart Substation</t>
  </si>
  <si>
    <t>South Hobart-Cascades</t>
  </si>
  <si>
    <t>City (South-East)(Macquarie St)-Salamanca</t>
  </si>
  <si>
    <t>City (North)(Melville St)</t>
  </si>
  <si>
    <t>OPEN</t>
  </si>
  <si>
    <t>Sandy Bay Zone</t>
  </si>
  <si>
    <t>Battery Point</t>
  </si>
  <si>
    <t>Battery Point (Hampton Road)</t>
  </si>
  <si>
    <t>St Davids Park</t>
  </si>
  <si>
    <t>South Hobart</t>
  </si>
  <si>
    <t>South Hobart - Sandy Bay Zone</t>
  </si>
  <si>
    <t>Huon Road-Mount Wellington-Nieka</t>
  </si>
  <si>
    <t>Domain-Tasman Bridge</t>
  </si>
  <si>
    <t>Argyle St North Hobart</t>
  </si>
  <si>
    <t>Collins Street</t>
  </si>
  <si>
    <t>Town Hall</t>
  </si>
  <si>
    <t>Trafalgar Place</t>
  </si>
  <si>
    <t>Mawson Place - West Hobart Zone</t>
  </si>
  <si>
    <t>Albert Rpad-Charles St Moonah</t>
  </si>
  <si>
    <t>Moonah-Gormanston Rd</t>
  </si>
  <si>
    <t>Moonah-Birdwood Dr</t>
  </si>
  <si>
    <t>Lutana</t>
  </si>
  <si>
    <t>Selfs Point-Lenox Avenue</t>
  </si>
  <si>
    <t>North Hobart</t>
  </si>
  <si>
    <t>Cross  st New Town</t>
  </si>
  <si>
    <t>Augusta Rd Lenah Valley-Creek Road Lenah Valley</t>
  </si>
  <si>
    <t>Eady St nr Cooper St-Derwent Pk (East)</t>
  </si>
  <si>
    <t>East Derwent Hwy Bowen Bridge</t>
  </si>
  <si>
    <t>Derwent Park (HEC Garage)</t>
  </si>
  <si>
    <t>Dowsing Point-Grove Road</t>
  </si>
  <si>
    <t>Derwent Park (Sunderland Street)</t>
  </si>
  <si>
    <t>Goodwood</t>
  </si>
  <si>
    <t>Brooker Hwy Lutana</t>
  </si>
  <si>
    <t>Main Rd Moonah</t>
  </si>
  <si>
    <t>Derwent Park (Howard Road)</t>
  </si>
  <si>
    <t>Moonah (Lampton Ave)-Moonah (HEC Depot)</t>
  </si>
  <si>
    <t>A-City (West), B-North Hobart-City (West/South)</t>
  </si>
  <si>
    <t>A-RHH, B-North Hobart (Brisbane Street)</t>
  </si>
  <si>
    <t>A-North Hobart, B-Domain</t>
  </si>
  <si>
    <t>A-New Town Substation, B-Augusta Rd</t>
  </si>
  <si>
    <t>A-New Town-Mt Stuart, B-Stn Supp No1 (Transend)</t>
  </si>
  <si>
    <t>A-Stn Supp No2 (Transend), B-North Hobart</t>
  </si>
  <si>
    <t>A-City (West), B-City (West)</t>
  </si>
  <si>
    <t>A-North Hobart, B-Mount Stuart-City(North)</t>
  </si>
  <si>
    <t>A-North Hobart, B-Lenah Valley-New Town</t>
  </si>
  <si>
    <t>Noth Hobart Substation</t>
  </si>
  <si>
    <t>A-Mount Stuart, B-New Town, Ogilvie High School</t>
  </si>
  <si>
    <t>Glenorchy (East)</t>
  </si>
  <si>
    <t>West Moonah</t>
  </si>
  <si>
    <t>Glenorchy (Central)</t>
  </si>
  <si>
    <t>Merton-Glenorchy (Central)</t>
  </si>
  <si>
    <t>Northgate-Nichols St</t>
  </si>
  <si>
    <t>Rosetta-Berriedale</t>
  </si>
  <si>
    <t>Glenorchy (North)-Montrose</t>
  </si>
  <si>
    <t>Glenorchy (West)</t>
  </si>
  <si>
    <t>Stn Service No2 (Transend)-Merton-West Moonah</t>
  </si>
  <si>
    <t>Berridale (West)-Glenlusk-Collinsvale</t>
  </si>
  <si>
    <t>Montrose</t>
  </si>
  <si>
    <t>Future</t>
  </si>
  <si>
    <t>Claremont</t>
  </si>
  <si>
    <t>Cadburys</t>
  </si>
  <si>
    <t>Claremont (East)</t>
  </si>
  <si>
    <t>Rosetta</t>
  </si>
  <si>
    <t>Berridale</t>
  </si>
  <si>
    <t>Claremont West-Austins Ferry</t>
  </si>
  <si>
    <t>Shorline-Howrah-Tranmere</t>
  </si>
  <si>
    <t>Mornington</t>
  </si>
  <si>
    <t>Ninabah St Howrah</t>
  </si>
  <si>
    <t>Rokeby</t>
  </si>
  <si>
    <t>Clarence St Bellerive</t>
  </si>
  <si>
    <t>Howrah-Rokeby-Bellerive Zone</t>
  </si>
  <si>
    <t>Howrah-Tranmere</t>
  </si>
  <si>
    <t>Geilston Bay Zone Substation</t>
  </si>
  <si>
    <t>Risdon-Otago Bay</t>
  </si>
  <si>
    <t>Lindisfarne (West)-Geilston Bay</t>
  </si>
  <si>
    <t>Lindisfarne-Rose Bay-Montagu Bay</t>
  </si>
  <si>
    <t>Risdon Brook</t>
  </si>
  <si>
    <t>Flagstaff Gully-Warrane (North) - Kennedy Drive</t>
  </si>
  <si>
    <t>Lindisfarne (East)-Rosny Park</t>
  </si>
  <si>
    <t>Risdon Vale</t>
  </si>
  <si>
    <t>Lindisfarne (Central)-Montagu Bay-Rosny Matric</t>
  </si>
  <si>
    <t>Mornington (West)-Bellerive (East)-Station Service</t>
  </si>
  <si>
    <t>Warrane-Rosny Park</t>
  </si>
  <si>
    <t>Cambridge</t>
  </si>
  <si>
    <t>Warrane-Bellerive (West)</t>
  </si>
  <si>
    <t>Warrane-Rosny</t>
  </si>
  <si>
    <t>Howrah (North)</t>
  </si>
  <si>
    <t>Tranmere-Droughty Point</t>
  </si>
  <si>
    <t>Howrah-Rokeby</t>
  </si>
  <si>
    <t>Sandford-Cremorne</t>
  </si>
  <si>
    <t>Lauderdale-Acton</t>
  </si>
  <si>
    <t>Rokeby Village</t>
  </si>
  <si>
    <t>Clarendon Vale-Pass Road</t>
  </si>
  <si>
    <t>Sandford-South Arm-Opossum Bay</t>
  </si>
  <si>
    <t>Howrah (South)</t>
  </si>
  <si>
    <t>Mount Rumney</t>
  </si>
  <si>
    <t>Backhouse Lane</t>
  </si>
  <si>
    <t>Seven Mile Beach</t>
  </si>
  <si>
    <t>Hobart Airport</t>
  </si>
  <si>
    <t>Cranston Parade</t>
  </si>
  <si>
    <t>Cambridge-Richmond Golf Course-Brighton</t>
  </si>
  <si>
    <t>Pittwater Road</t>
  </si>
  <si>
    <t>Acton Park</t>
  </si>
  <si>
    <t>Huonville (North)-Ranelagh-Judbury-Lonnavale</t>
  </si>
  <si>
    <t>Huonville (Central)-South Franklin-Glen Huon</t>
  </si>
  <si>
    <t>Huonville (South)-Franklin</t>
  </si>
  <si>
    <t>Cradoc-Cygnet-Glaziers Bay</t>
  </si>
  <si>
    <t>Pelverata-Cygnet-Gardners Bay-Verona Sands</t>
  </si>
  <si>
    <t>Grove-Crabtree-Lower Longley-Mountain River</t>
  </si>
  <si>
    <t>Wattle Grove-Petcheys Bay-Lymington</t>
  </si>
  <si>
    <t>Geeveston-Police Point-Surveyors Bay</t>
  </si>
  <si>
    <t>Dover-Southport-Lune River</t>
  </si>
  <si>
    <t>Port Huon-Castle Forbes Bay</t>
  </si>
  <si>
    <t>Summerleas Rd Kingston - Kingston Zone</t>
  </si>
  <si>
    <t>Kingston</t>
  </si>
  <si>
    <t>Whitewater Cresent</t>
  </si>
  <si>
    <t>Snug-Conningham-Oyster Cove-Bruny Is</t>
  </si>
  <si>
    <t>Nierinna-West Margate-Kaoota-Sandfly-Longley</t>
  </si>
  <si>
    <t>Margate,Kingston Term,Huntingfield,Blackmans Bay</t>
  </si>
  <si>
    <t>Tinderbox-Dennes Point-Killora</t>
  </si>
  <si>
    <t>Lower Snug-Nicolls Rivulet-Kettering-Gordon</t>
  </si>
  <si>
    <t>Hazell Bros Industrial</t>
  </si>
  <si>
    <t>Channel Hwy Margate</t>
  </si>
  <si>
    <t>Sirius Drive-Margate - Blackmans Bay</t>
  </si>
  <si>
    <t>North West Blackmans Bay</t>
  </si>
  <si>
    <t>Channel Hwy-Redwood Rd</t>
  </si>
  <si>
    <t>Summerleas Zone-Huon Hwy-Kingston</t>
  </si>
  <si>
    <t>Legana Ave-Maronoa Rd-Channel Hwy</t>
  </si>
  <si>
    <t>Chanel Hwy-Beach Rd-Kingston (North)</t>
  </si>
  <si>
    <t>Redwood Road</t>
  </si>
  <si>
    <t>Leslie Vale-Longley-Bonnet Hill</t>
  </si>
  <si>
    <t>New Norfolk Township (South)</t>
  </si>
  <si>
    <t>Lachlan Park-Molesworth-Lachlan</t>
  </si>
  <si>
    <t>Gretna</t>
  </si>
  <si>
    <t>Bushy Park-Plenty</t>
  </si>
  <si>
    <t>National Park-Maydena</t>
  </si>
  <si>
    <t>ANM Backup-New Norfolk Township (North)-Magra</t>
  </si>
  <si>
    <t>Dromedary</t>
  </si>
  <si>
    <t>Metropolitan Water Board (Lawitta)</t>
  </si>
  <si>
    <t>Black Hills-Hayes-Glenora-Westerway Zone Sub</t>
  </si>
  <si>
    <t>Richmond</t>
  </si>
  <si>
    <t>Campania-Colebrook-Rhyndaston</t>
  </si>
  <si>
    <t>Long Rural</t>
  </si>
  <si>
    <t>Tea Tree</t>
  </si>
  <si>
    <t>Midway Point</t>
  </si>
  <si>
    <t>Penna-Richmond-Richmond Zone Sub-Grasstree Hill</t>
  </si>
  <si>
    <t>Sorell</t>
  </si>
  <si>
    <t>Nugent-Lewisham-Connellys Marsh-Port Arthur</t>
  </si>
  <si>
    <t>Forcett-Copping-Nubeena-Highcroft-Saltwater River</t>
  </si>
  <si>
    <t>Orielton-Runnymede-Levendale-Buckland-Oatlands</t>
  </si>
  <si>
    <t>Pawleena-Dodges Ferry-Carlton-Primrose Sands</t>
  </si>
  <si>
    <t>?</t>
  </si>
  <si>
    <t>Chip Mill</t>
  </si>
  <si>
    <t>Triabunna Township</t>
  </si>
  <si>
    <t>Swansea</t>
  </si>
  <si>
    <t>Gretna-Gretna Zone Substation</t>
  </si>
  <si>
    <t>Hollow Tree-Bothwell-Jericho</t>
  </si>
  <si>
    <t>Hamilton Zone Sub-Ouse-Strickland-Lawrenny</t>
  </si>
  <si>
    <t>Gagebrook (West)-Old Beach-Austins  Ferry-Granton</t>
  </si>
  <si>
    <t>Gagebrook  (Lamprill Circle-Highway Side)</t>
  </si>
  <si>
    <t>Gagebrook-Old Beach-Austins Ferry</t>
  </si>
  <si>
    <t>Bridgewater--Gagebrook</t>
  </si>
  <si>
    <t>Bridgewater  (East)</t>
  </si>
  <si>
    <t>Granton-Dromedary-Broadmarsh-Elderslie--Pelham</t>
  </si>
  <si>
    <t>Bridgewater  (West)</t>
  </si>
  <si>
    <t>Brighton  (West)</t>
  </si>
  <si>
    <t>Brighton (East)-Dysart-Kempton-Melton  Mowbray</t>
  </si>
  <si>
    <t>Bridgewater  (North)</t>
  </si>
  <si>
    <t>Tods Corner-Liawenee</t>
  </si>
  <si>
    <t>Bronte Park</t>
  </si>
  <si>
    <t>Tarraleah Stn-Liapootah Dam</t>
  </si>
  <si>
    <t>Tarraleah</t>
  </si>
  <si>
    <t>Wayatinah</t>
  </si>
  <si>
    <t>Wayatinah-Catagunya-Repulse-Cluny</t>
  </si>
  <si>
    <t>Butlers Gorge Village-Derwent Pumps</t>
  </si>
  <si>
    <t>Lake St Clair-Derwent Bridge</t>
  </si>
  <si>
    <t>Gordon Area-Strathgordon</t>
  </si>
  <si>
    <t>Poatina</t>
  </si>
  <si>
    <t>Bracknell-Liffey-Bishopsbourne-Oaks-Cluan</t>
  </si>
  <si>
    <t>Delmont-Cressy-Epping Forest-Blessington</t>
  </si>
  <si>
    <t>Bell Bay Industrial</t>
  </si>
  <si>
    <t>Long Reach</t>
  </si>
  <si>
    <t>George Town (North)</t>
  </si>
  <si>
    <t>Bell Bay Power Station Standby - Beaconsfield Gold</t>
  </si>
  <si>
    <t>East Tamar Hwy (Sth of GT Sub)</t>
  </si>
  <si>
    <t>Bell Bay Power Station Main Feeder</t>
  </si>
  <si>
    <t>Hillwood-The Glen-Pipers River-Weymouth</t>
  </si>
  <si>
    <t>George Town (South)-Greens Beach-Beauty Point</t>
  </si>
  <si>
    <t>Bell Bay</t>
  </si>
  <si>
    <t>Ringarooma Rd-Scottsdale</t>
  </si>
  <si>
    <t>Tongah</t>
  </si>
  <si>
    <t>Scottsdale-Springfield-Golconda-Lillydale</t>
  </si>
  <si>
    <t>Derby Terminal-Mt Horror-North Scottsdale</t>
  </si>
  <si>
    <t>North Scottsdale-Forester-Bridport-Waterhouse</t>
  </si>
  <si>
    <t>Derby-Branxholm-Legerwood-Ringarooma</t>
  </si>
  <si>
    <t>Herrick-Gladstone-Weldborough</t>
  </si>
  <si>
    <t>Winnaleah-Telita</t>
  </si>
  <si>
    <t>Royal   George</t>
  </si>
  <si>
    <t>Rossarden-Storeys  Creek</t>
  </si>
  <si>
    <t>Fingal-Mangana-Mathinna-Upper  Esk</t>
  </si>
  <si>
    <t>Conara-Campbell  Town-Ross-Oatlands</t>
  </si>
  <si>
    <t>Dianas Beach</t>
  </si>
  <si>
    <t>Chain of Lagoons-Bicheno-Coles Bay</t>
  </si>
  <si>
    <t>St Marys-German Town-Mt Nicholas</t>
  </si>
  <si>
    <t>Binalong Bay. and Weldborough</t>
  </si>
  <si>
    <t>Riverside-Newnham-Alanvale</t>
  </si>
  <si>
    <t>Prospect Vale</t>
  </si>
  <si>
    <t>Glengarry-Birralee-Beaconsfield-Beauty Point</t>
  </si>
  <si>
    <t>City (North)</t>
  </si>
  <si>
    <t>Trevallyn-City (South)</t>
  </si>
  <si>
    <t>City (Central)</t>
  </si>
  <si>
    <t>Trevallyn-West Launceston</t>
  </si>
  <si>
    <t>Rosevears-Exeter-Deviot</t>
  </si>
  <si>
    <t>Alanvale-Rocherlea</t>
  </si>
  <si>
    <t>West Riverside-Summerhill-Prospect</t>
  </si>
  <si>
    <t>City (Central / North)</t>
  </si>
  <si>
    <t>City (Central)-Launceston General Hospital</t>
  </si>
  <si>
    <t>Trevallyn-West Launceston-Prospect</t>
  </si>
  <si>
    <t>Riverside-Legana-Dilston-Turners Marsh-Lilydale</t>
  </si>
  <si>
    <t>Mowbray Heights</t>
  </si>
  <si>
    <t>Alanvale-Newnham</t>
  </si>
  <si>
    <t>Remount Rd-Ravenswood</t>
  </si>
  <si>
    <t>Invermay-Inveresk</t>
  </si>
  <si>
    <t>East Launceston</t>
  </si>
  <si>
    <t>Mayfield</t>
  </si>
  <si>
    <t>Invermay</t>
  </si>
  <si>
    <t>Western Junction-Breadalbane-Perth-Evandale</t>
  </si>
  <si>
    <t>Techno Park Drive Norwood</t>
  </si>
  <si>
    <t>Kings Meadows-South Launceston</t>
  </si>
  <si>
    <t>St Leonards South</t>
  </si>
  <si>
    <t>Norwood-Newstead-East Launceston</t>
  </si>
  <si>
    <t>Franklin Village</t>
  </si>
  <si>
    <t>Norwood-Punch Bowl-South Launceston</t>
  </si>
  <si>
    <t>Waverley-White Hills</t>
  </si>
  <si>
    <t>Waverley-St Leonards</t>
  </si>
  <si>
    <t>Norwood-Newstead-East Launceston-Launceston</t>
  </si>
  <si>
    <t>Norwood-Newstead-East Lton-South Lton-Launceston</t>
  </si>
  <si>
    <t>Ravenswood-Waverley</t>
  </si>
  <si>
    <t>High St East Launceston</t>
  </si>
  <si>
    <t>St Leonards</t>
  </si>
  <si>
    <t>Prospect</t>
  </si>
  <si>
    <t>Carrick-Westbury</t>
  </si>
  <si>
    <t>Pateena-Longford</t>
  </si>
  <si>
    <t>Hagley-Westbury Nth-Quamby Bend-Selbourne</t>
  </si>
  <si>
    <t>Blackstone Heights</t>
  </si>
  <si>
    <t>Travellers Rest-Hadspen</t>
  </si>
  <si>
    <t>Trevallyn Terminal</t>
  </si>
  <si>
    <t>Evandale-Perth</t>
  </si>
  <si>
    <t>Young Town-Kings Meadows-South Launceston</t>
  </si>
  <si>
    <t>Wesley Vale-Port Sorell</t>
  </si>
  <si>
    <t>Quioba-Spreyton</t>
  </si>
  <si>
    <t>Quoiba-Spreyton</t>
  </si>
  <si>
    <t>Devonport CDB-Marine Board Area</t>
  </si>
  <si>
    <t>Devonport</t>
  </si>
  <si>
    <t>Devonport (West)-Don-Forth-Leith</t>
  </si>
  <si>
    <t>East Devonport-Airport</t>
  </si>
  <si>
    <t>Devonport (Central)</t>
  </si>
  <si>
    <t>James St</t>
  </si>
  <si>
    <t>Devonport West-Don Heads</t>
  </si>
  <si>
    <t>Latrobe-Wesley Vale</t>
  </si>
  <si>
    <t>Kindred-Forth-Turners Beach</t>
  </si>
  <si>
    <t>Ulverstone-Penguin</t>
  </si>
  <si>
    <t>Ulverstone (West)-Penguin</t>
  </si>
  <si>
    <t>Gawler-Preston-Gunns Plains-Nietta</t>
  </si>
  <si>
    <t>Ulverstone (East)</t>
  </si>
  <si>
    <t>Simplot</t>
  </si>
  <si>
    <t>Gawler-Upper Castra</t>
  </si>
  <si>
    <t>Turners Beach</t>
  </si>
  <si>
    <t>Beulah-Sheffield-Nook-Wilmot-Cradle Mountain</t>
  </si>
  <si>
    <t>Elizabeth Town-Deloraine-Meander-Exton-Westbury</t>
  </si>
  <si>
    <t>Big Bend-Tarleton-Melrose-Barrington</t>
  </si>
  <si>
    <t>Sassafras-Moriarty-Thirlstane-Port Sorell (South)</t>
  </si>
  <si>
    <t>Needles-Deloraine-Mole Creek-Western Creek</t>
  </si>
  <si>
    <t>Latrobe</t>
  </si>
  <si>
    <t>Rowallan-Lemonthyme-Parsons Falls</t>
  </si>
  <si>
    <t>Burnie CBD (East)-Marine Board</t>
  </si>
  <si>
    <t>Burnie CBD (West)</t>
  </si>
  <si>
    <t>Burnie CBD (Central / West)</t>
  </si>
  <si>
    <t>Ridgley-Yolla-Calder-Hampshire-Preolenna</t>
  </si>
  <si>
    <t>Natone-Cuprona</t>
  </si>
  <si>
    <t>Upper Burnie-Wivenhoe</t>
  </si>
  <si>
    <t>Wynyard (West)-Moorleah</t>
  </si>
  <si>
    <t>Somerset (South)-Wynyard (East)-Table Cape</t>
  </si>
  <si>
    <t>Camdale-Somerset (North)-Wynyard (East)</t>
  </si>
  <si>
    <t>Burnie (West)-Cooee</t>
  </si>
  <si>
    <t>Burnie (East)</t>
  </si>
  <si>
    <t>Wynyard</t>
  </si>
  <si>
    <t>North West Private Hospital</t>
  </si>
  <si>
    <t>Penguin-Riana</t>
  </si>
  <si>
    <t>Mooreville</t>
  </si>
  <si>
    <t>Irishtown-Forest-Stanley-Mengha-Trowutta</t>
  </si>
  <si>
    <t>Marrawah-Mella</t>
  </si>
  <si>
    <t>Edith Creek-Trowutta-Togari-Marrawah-Woolnorth</t>
  </si>
  <si>
    <t>Smithton-McCains</t>
  </si>
  <si>
    <t>Montague-Cape Grim</t>
  </si>
  <si>
    <t>Mawbanna-Stanley</t>
  </si>
  <si>
    <t>Montumana-Sisters Creek-Myalla</t>
  </si>
  <si>
    <t>Savage River-Luina-Waratah</t>
  </si>
  <si>
    <t>Que River Mine-Hellyer Mine</t>
  </si>
  <si>
    <t>Henty Gold</t>
  </si>
  <si>
    <t>Rosebery Village (South)-Williamsford-Mt Read</t>
  </si>
  <si>
    <t>Rosebery Village (North)</t>
  </si>
  <si>
    <t>Zeehan Zone Substation</t>
  </si>
  <si>
    <t>Renison Mine</t>
  </si>
  <si>
    <t>Strahan</t>
  </si>
  <si>
    <t>Queenstown (West)-John Butters Power Station</t>
  </si>
  <si>
    <t>Queenstown (East)-Gormanston-Lake Burbury</t>
  </si>
  <si>
    <t>Zeehan</t>
  </si>
  <si>
    <t>Allegiance</t>
  </si>
  <si>
    <t>Zeehan Zinc</t>
  </si>
  <si>
    <t>FUTURE</t>
  </si>
  <si>
    <t>Chantal Hopwood / Michael Sward</t>
  </si>
  <si>
    <t>0400 827  037 / 03 6271 6343</t>
  </si>
  <si>
    <t>chantal.hopwood@tasnetworks.com.au / michael.sward@tasnetworks.com.au</t>
  </si>
  <si>
    <t>-</t>
  </si>
  <si>
    <t>27 secs</t>
  </si>
</sst>
</file>

<file path=xl/styles.xml><?xml version="1.0" encoding="utf-8"?>
<styleSheet xmlns="http://schemas.openxmlformats.org/spreadsheetml/2006/main">
  <numFmts count="7">
    <numFmt numFmtId="43" formatCode="_-* #,##0.00_-;\-* #,##0.00_-;_-* &quot;-&quot;??_-;_-@_-"/>
    <numFmt numFmtId="164" formatCode="_(* #,##0.00_);_(* \(#,##0.00\);_(* &quot;-&quot;??_);_(@_)"/>
    <numFmt numFmtId="165" formatCode="_(* #,##0_);_(* \(#,##0\);_(* &quot;-&quot;?_);_(@_)"/>
    <numFmt numFmtId="166" formatCode="_(* #,##0_);_(* \(#,##0\);_(* &quot;-&quot;_);_(@_)"/>
    <numFmt numFmtId="167" formatCode="0.0000"/>
    <numFmt numFmtId="168" formatCode="#,##0.0000"/>
    <numFmt numFmtId="169" formatCode="d/mm/yyyy;@"/>
  </numFmts>
  <fonts count="65">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2"/>
      <color indexed="8"/>
      <name val="Arial"/>
      <family val="2"/>
    </font>
    <font>
      <sz val="12"/>
      <name val="Arial"/>
      <family val="2"/>
    </font>
    <font>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i/>
      <sz val="10"/>
      <name val="Arial"/>
      <family val="2"/>
    </font>
    <font>
      <sz val="16"/>
      <color indexed="9"/>
      <name val="Arial"/>
      <family val="2"/>
    </font>
    <font>
      <sz val="10"/>
      <name val="Verdana"/>
      <family val="2"/>
    </font>
    <font>
      <sz val="10"/>
      <name val="Verdana"/>
      <family val="2"/>
    </font>
    <font>
      <sz val="10"/>
      <name val="Arial"/>
      <family val="2"/>
    </font>
    <font>
      <sz val="10"/>
      <color indexed="54"/>
      <name val="Arial"/>
      <family val="2"/>
    </font>
    <font>
      <sz val="10"/>
      <color indexed="62"/>
      <name val="Arial"/>
      <family val="2"/>
    </font>
    <font>
      <sz val="14"/>
      <name val="Arial Black"/>
      <family val="2"/>
    </font>
    <font>
      <b/>
      <sz val="14"/>
      <name val="Arial Black"/>
      <family val="2"/>
    </font>
    <font>
      <b/>
      <sz val="16"/>
      <name val="Arial Black"/>
      <family val="2"/>
    </font>
    <font>
      <b/>
      <sz val="16"/>
      <color theme="0"/>
      <name val="Arial"/>
      <family val="2"/>
    </font>
    <font>
      <sz val="10"/>
      <color theme="0"/>
      <name val="Arial"/>
      <family val="2"/>
    </font>
    <font>
      <u/>
      <sz val="11"/>
      <color theme="10"/>
      <name val="Calibri"/>
      <family val="2"/>
    </font>
    <font>
      <sz val="10"/>
      <name val="Arial"/>
      <family val="2"/>
    </font>
    <font>
      <b/>
      <vertAlign val="superscript"/>
      <sz val="8"/>
      <color indexed="9"/>
      <name val="Arial"/>
      <family val="2"/>
    </font>
    <font>
      <sz val="12"/>
      <color theme="0"/>
      <name val="Arial"/>
      <family val="2"/>
    </font>
    <font>
      <sz val="14"/>
      <color indexed="12"/>
      <name val="Arial Black"/>
      <family val="2"/>
    </font>
    <font>
      <b/>
      <sz val="9"/>
      <color indexed="9"/>
      <name val="Arial"/>
      <family val="2"/>
    </font>
  </fonts>
  <fills count="30">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43"/>
        <bgColor indexed="64"/>
      </patternFill>
    </fill>
    <fill>
      <patternFill patternType="solid">
        <fgColor indexed="6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D581"/>
        <bgColor indexed="64"/>
      </patternFill>
    </fill>
    <fill>
      <patternFill patternType="solid">
        <fgColor theme="0"/>
        <bgColor indexed="64"/>
      </patternFill>
    </fill>
    <fill>
      <patternFill patternType="solid">
        <fgColor rgb="FF333399"/>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2"/>
      </right>
      <top/>
      <bottom style="medium">
        <color indexed="6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medium">
        <color indexed="62"/>
      </left>
      <right/>
      <top/>
      <bottom style="medium">
        <color indexed="64"/>
      </bottom>
      <diagonal/>
    </border>
  </borders>
  <cellStyleXfs count="141">
    <xf numFmtId="0" fontId="0" fillId="2"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166" fontId="6" fillId="15" borderId="0" applyNumberFormat="0" applyFont="0" applyBorder="0" applyAlignment="0">
      <alignment horizontal="right"/>
    </xf>
    <xf numFmtId="0" fontId="7" fillId="6" borderId="1" applyNumberFormat="0" applyAlignment="0" applyProtection="0"/>
    <xf numFmtId="0" fontId="8" fillId="16" borderId="2" applyNumberFormat="0" applyAlignment="0" applyProtection="0"/>
    <xf numFmtId="0" fontId="9" fillId="0" borderId="0" applyNumberFormat="0" applyFill="0" applyBorder="0" applyAlignment="0" applyProtection="0"/>
    <xf numFmtId="0" fontId="10" fillId="17"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15" fillId="4" borderId="1" applyNumberFormat="0" applyAlignment="0" applyProtection="0"/>
    <xf numFmtId="166" fontId="2" fillId="18" borderId="0" applyFont="0" applyBorder="0" applyAlignment="0">
      <alignment horizontal="right"/>
      <protection locked="0"/>
    </xf>
    <xf numFmtId="165" fontId="6" fillId="19" borderId="0" applyFont="0" applyBorder="0">
      <alignment horizontal="right"/>
      <protection locked="0"/>
    </xf>
    <xf numFmtId="166" fontId="6" fillId="20" borderId="0" applyFont="0" applyBorder="0">
      <alignment horizontal="right"/>
      <protection locked="0"/>
    </xf>
    <xf numFmtId="0" fontId="16" fillId="0" borderId="6" applyNumberFormat="0" applyFill="0" applyAlignment="0" applyProtection="0"/>
    <xf numFmtId="0" fontId="17" fillId="7" borderId="0" applyNumberFormat="0" applyBorder="0" applyAlignment="0" applyProtection="0"/>
    <xf numFmtId="0" fontId="2" fillId="2" borderId="0"/>
    <xf numFmtId="0" fontId="2" fillId="2" borderId="0"/>
    <xf numFmtId="0" fontId="2" fillId="2" borderId="0"/>
    <xf numFmtId="0" fontId="2" fillId="0" borderId="0"/>
    <xf numFmtId="0" fontId="2" fillId="0" borderId="0"/>
    <xf numFmtId="0" fontId="6" fillId="5" borderId="7" applyNumberFormat="0" applyFont="0" applyAlignment="0" applyProtection="0"/>
    <xf numFmtId="0" fontId="18" fillId="6" borderId="8" applyNumberFormat="0" applyAlignment="0" applyProtection="0"/>
    <xf numFmtId="0" fontId="2" fillId="0" borderId="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164" fontId="49" fillId="0" borderId="0" applyFont="0" applyFill="0" applyBorder="0" applyAlignment="0" applyProtection="0"/>
    <xf numFmtId="0" fontId="50" fillId="0" borderId="0"/>
    <xf numFmtId="0" fontId="51" fillId="2" borderId="0"/>
    <xf numFmtId="0" fontId="2" fillId="2" borderId="0"/>
    <xf numFmtId="0" fontId="51" fillId="0" borderId="0"/>
    <xf numFmtId="0" fontId="51" fillId="2"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166" fontId="2" fillId="15" borderId="0" applyNumberFormat="0" applyFont="0" applyBorder="0" applyAlignment="0">
      <alignment horizontal="right"/>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4" fillId="0" borderId="0" applyNumberFormat="0" applyFill="0" applyBorder="0" applyAlignment="0" applyProtection="0">
      <alignment vertical="top"/>
      <protection locked="0"/>
    </xf>
    <xf numFmtId="166" fontId="2" fillId="18" borderId="0" applyFont="0" applyBorder="0" applyAlignment="0">
      <alignment horizontal="right"/>
      <protection locked="0"/>
    </xf>
    <xf numFmtId="166" fontId="2" fillId="18" borderId="0" applyFont="0" applyBorder="0" applyAlignment="0">
      <alignment horizontal="right"/>
      <protection locked="0"/>
    </xf>
    <xf numFmtId="166" fontId="2" fillId="18" borderId="0" applyFont="0" applyBorder="0" applyAlignment="0">
      <alignment horizontal="right"/>
      <protection locked="0"/>
    </xf>
    <xf numFmtId="166" fontId="2" fillId="18" borderId="0" applyFont="0" applyBorder="0" applyAlignment="0">
      <alignment horizontal="right"/>
      <protection locked="0"/>
    </xf>
    <xf numFmtId="165" fontId="2" fillId="19" borderId="0" applyFont="0" applyBorder="0">
      <alignment horizontal="right"/>
      <protection locked="0"/>
    </xf>
    <xf numFmtId="166" fontId="2" fillId="20" borderId="0" applyFont="0" applyBorder="0">
      <alignment horizontal="right"/>
      <protection locked="0"/>
    </xf>
    <xf numFmtId="0" fontId="2" fillId="0" borderId="0"/>
    <xf numFmtId="0" fontId="2" fillId="0" borderId="0"/>
    <xf numFmtId="0" fontId="2" fillId="0" borderId="0"/>
    <xf numFmtId="0" fontId="49" fillId="0" borderId="0"/>
    <xf numFmtId="0" fontId="2" fillId="0" borderId="0"/>
    <xf numFmtId="0" fontId="2" fillId="2" borderId="0"/>
    <xf numFmtId="0" fontId="2" fillId="0" borderId="0"/>
    <xf numFmtId="0" fontId="2" fillId="2" borderId="0"/>
    <xf numFmtId="0" fontId="2" fillId="5"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51" fillId="2" borderId="0"/>
    <xf numFmtId="0" fontId="51" fillId="0" borderId="0"/>
    <xf numFmtId="164" fontId="2" fillId="0" borderId="0" applyFont="0" applyFill="0" applyBorder="0" applyAlignment="0" applyProtection="0"/>
    <xf numFmtId="164" fontId="2" fillId="0" borderId="0" applyFont="0" applyFill="0" applyBorder="0" applyAlignment="0" applyProtection="0"/>
    <xf numFmtId="166" fontId="51" fillId="18" borderId="0" applyFont="0" applyBorder="0" applyAlignment="0">
      <alignment horizontal="right"/>
      <protection locked="0"/>
    </xf>
    <xf numFmtId="166" fontId="2" fillId="18" borderId="0" applyFont="0" applyBorder="0" applyAlignment="0">
      <alignment horizontal="right"/>
      <protection locked="0"/>
    </xf>
    <xf numFmtId="166" fontId="2" fillId="18" borderId="0" applyFont="0" applyBorder="0" applyAlignment="0">
      <alignment horizontal="right"/>
      <protection locked="0"/>
    </xf>
    <xf numFmtId="0" fontId="2" fillId="2" borderId="0"/>
    <xf numFmtId="0" fontId="2" fillId="0" borderId="0"/>
    <xf numFmtId="0" fontId="2" fillId="2" borderId="0"/>
    <xf numFmtId="0" fontId="51" fillId="0" borderId="0"/>
    <xf numFmtId="0" fontId="51" fillId="0" borderId="0"/>
    <xf numFmtId="0" fontId="2" fillId="0" borderId="0"/>
    <xf numFmtId="0" fontId="2" fillId="0" borderId="0"/>
    <xf numFmtId="0" fontId="2" fillId="0" borderId="0"/>
    <xf numFmtId="0" fontId="2" fillId="0" borderId="0"/>
    <xf numFmtId="0" fontId="2" fillId="0" borderId="0"/>
    <xf numFmtId="0" fontId="51" fillId="0" borderId="0"/>
    <xf numFmtId="0" fontId="51" fillId="0" borderId="0"/>
    <xf numFmtId="0" fontId="7" fillId="6" borderId="44" applyNumberFormat="0" applyAlignment="0" applyProtection="0"/>
    <xf numFmtId="164" fontId="2" fillId="0" borderId="0" applyFont="0" applyFill="0" applyBorder="0" applyAlignment="0" applyProtection="0"/>
    <xf numFmtId="0" fontId="15" fillId="4" borderId="44" applyNumberFormat="0" applyAlignment="0" applyProtection="0"/>
    <xf numFmtId="0" fontId="5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 fillId="0" borderId="0"/>
    <xf numFmtId="0" fontId="51" fillId="0" borderId="0"/>
    <xf numFmtId="0" fontId="51" fillId="0" borderId="0"/>
    <xf numFmtId="0" fontId="2" fillId="5" borderId="45" applyNumberFormat="0" applyFont="0" applyAlignment="0" applyProtection="0"/>
    <xf numFmtId="0" fontId="2" fillId="5" borderId="45" applyNumberFormat="0" applyFont="0" applyAlignment="0" applyProtection="0"/>
    <xf numFmtId="0" fontId="51" fillId="0" borderId="0"/>
    <xf numFmtId="0" fontId="18" fillId="6" borderId="39" applyNumberFormat="0" applyAlignment="0" applyProtection="0"/>
    <xf numFmtId="0" fontId="51" fillId="0" borderId="0"/>
    <xf numFmtId="0" fontId="20" fillId="0" borderId="40"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166" fontId="60" fillId="18" borderId="0" applyFont="0" applyBorder="0" applyAlignment="0">
      <alignment horizontal="right"/>
      <protection locked="0"/>
    </xf>
    <xf numFmtId="43" fontId="2" fillId="0" borderId="0" applyFont="0" applyFill="0" applyBorder="0" applyAlignment="0" applyProtection="0"/>
    <xf numFmtId="43" fontId="2" fillId="0" borderId="0" applyFont="0" applyFill="0" applyBorder="0" applyAlignment="0" applyProtection="0"/>
    <xf numFmtId="0" fontId="60" fillId="0" borderId="0"/>
    <xf numFmtId="0" fontId="60" fillId="0" borderId="0"/>
  </cellStyleXfs>
  <cellXfs count="320">
    <xf numFmtId="0" fontId="0" fillId="2" borderId="0" xfId="0"/>
    <xf numFmtId="0" fontId="23" fillId="2" borderId="0" xfId="43" applyFont="1"/>
    <xf numFmtId="0" fontId="2" fillId="2" borderId="0" xfId="43"/>
    <xf numFmtId="0" fontId="24" fillId="2" borderId="0" xfId="43" applyFont="1"/>
    <xf numFmtId="0" fontId="26" fillId="21" borderId="10" xfId="43" applyFont="1" applyFill="1" applyBorder="1" applyAlignment="1" applyProtection="1">
      <protection locked="0"/>
    </xf>
    <xf numFmtId="0" fontId="27" fillId="21" borderId="0" xfId="43" applyFont="1" applyFill="1" applyBorder="1" applyAlignment="1"/>
    <xf numFmtId="0" fontId="27" fillId="21" borderId="11" xfId="43" applyFont="1" applyFill="1" applyBorder="1" applyAlignment="1"/>
    <xf numFmtId="2" fontId="28" fillId="2" borderId="0" xfId="43" applyNumberFormat="1" applyFont="1" applyBorder="1" applyAlignment="1" applyProtection="1">
      <alignment horizontal="left"/>
    </xf>
    <xf numFmtId="0" fontId="22" fillId="2" borderId="0" xfId="43" applyFont="1" applyAlignment="1" applyProtection="1">
      <protection locked="0"/>
    </xf>
    <xf numFmtId="0" fontId="22" fillId="2" borderId="0" xfId="43" applyFont="1" applyProtection="1">
      <protection locked="0"/>
    </xf>
    <xf numFmtId="0" fontId="28" fillId="2" borderId="0" xfId="43" applyFont="1"/>
    <xf numFmtId="0" fontId="2" fillId="2" borderId="0" xfId="43" applyAlignment="1"/>
    <xf numFmtId="0" fontId="29" fillId="21" borderId="12" xfId="43" applyFont="1" applyFill="1" applyBorder="1"/>
    <xf numFmtId="0" fontId="30" fillId="21" borderId="12" xfId="43" applyFont="1" applyFill="1" applyBorder="1"/>
    <xf numFmtId="0" fontId="30" fillId="2" borderId="0" xfId="43" applyFont="1"/>
    <xf numFmtId="0" fontId="29" fillId="21" borderId="13" xfId="43" applyFont="1" applyFill="1" applyBorder="1"/>
    <xf numFmtId="0" fontId="30" fillId="21" borderId="14" xfId="43" applyFont="1" applyFill="1" applyBorder="1"/>
    <xf numFmtId="0" fontId="27" fillId="21" borderId="15" xfId="0" applyFont="1" applyFill="1" applyBorder="1" applyAlignment="1">
      <alignment horizontal="left" indent="1"/>
    </xf>
    <xf numFmtId="0" fontId="6" fillId="21" borderId="16" xfId="0" applyFont="1" applyFill="1" applyBorder="1" applyAlignment="1"/>
    <xf numFmtId="0" fontId="6" fillId="21" borderId="16" xfId="0" applyFont="1" applyFill="1" applyBorder="1"/>
    <xf numFmtId="0" fontId="6" fillId="21" borderId="17" xfId="0" applyFont="1" applyFill="1" applyBorder="1"/>
    <xf numFmtId="0" fontId="26" fillId="21" borderId="10" xfId="0" applyFont="1" applyFill="1" applyBorder="1" applyAlignment="1">
      <alignment horizontal="left" indent="1"/>
    </xf>
    <xf numFmtId="0" fontId="31" fillId="21" borderId="0" xfId="0" applyFont="1" applyFill="1" applyBorder="1" applyAlignment="1">
      <alignment horizontal="right" indent="1"/>
    </xf>
    <xf numFmtId="0" fontId="31" fillId="21" borderId="11" xfId="0" applyFont="1" applyFill="1" applyBorder="1" applyAlignment="1" applyProtection="1">
      <protection locked="0"/>
    </xf>
    <xf numFmtId="0" fontId="31" fillId="21" borderId="0" xfId="0" applyFont="1" applyFill="1" applyBorder="1"/>
    <xf numFmtId="0" fontId="6" fillId="21" borderId="0" xfId="0" applyFont="1" applyFill="1" applyBorder="1"/>
    <xf numFmtId="0" fontId="6" fillId="21" borderId="11" xfId="0" applyFont="1" applyFill="1" applyBorder="1" applyProtection="1">
      <protection locked="0"/>
    </xf>
    <xf numFmtId="0" fontId="6" fillId="21" borderId="11" xfId="0" applyFont="1" applyFill="1" applyBorder="1"/>
    <xf numFmtId="0" fontId="6" fillId="21" borderId="11" xfId="0" applyFont="1" applyFill="1" applyBorder="1" applyAlignment="1" applyProtection="1">
      <protection locked="0"/>
    </xf>
    <xf numFmtId="0" fontId="27" fillId="21" borderId="10" xfId="0" applyFont="1" applyFill="1" applyBorder="1" applyAlignment="1">
      <alignment horizontal="left" indent="1"/>
    </xf>
    <xf numFmtId="0" fontId="27" fillId="21" borderId="19" xfId="0" applyFont="1" applyFill="1" applyBorder="1" applyAlignment="1">
      <alignment horizontal="left" indent="1"/>
    </xf>
    <xf numFmtId="0" fontId="6" fillId="21" borderId="20" xfId="0" applyFont="1" applyFill="1" applyBorder="1" applyAlignment="1"/>
    <xf numFmtId="0" fontId="6" fillId="21" borderId="20" xfId="0" applyFont="1" applyFill="1" applyBorder="1"/>
    <xf numFmtId="0" fontId="6" fillId="21" borderId="21" xfId="0" applyFont="1" applyFill="1" applyBorder="1"/>
    <xf numFmtId="0" fontId="36" fillId="20" borderId="0" xfId="35" applyFont="1" applyFill="1" applyBorder="1" applyAlignment="1" applyProtection="1"/>
    <xf numFmtId="0" fontId="25" fillId="2" borderId="0" xfId="0" applyFont="1"/>
    <xf numFmtId="0" fontId="23" fillId="2" borderId="0" xfId="0" applyFont="1"/>
    <xf numFmtId="0" fontId="23" fillId="2" borderId="0" xfId="44" applyFont="1"/>
    <xf numFmtId="0" fontId="2" fillId="2" borderId="0" xfId="44"/>
    <xf numFmtId="0" fontId="23" fillId="2" borderId="0" xfId="44" applyFont="1" applyAlignment="1">
      <alignment horizontal="left"/>
    </xf>
    <xf numFmtId="0" fontId="25" fillId="2" borderId="0" xfId="44" applyFont="1"/>
    <xf numFmtId="0" fontId="6" fillId="2" borderId="0" xfId="44" applyFont="1"/>
    <xf numFmtId="0" fontId="48" fillId="21" borderId="12" xfId="44" applyFont="1" applyFill="1" applyBorder="1" applyAlignment="1">
      <alignment vertical="center" wrapText="1"/>
    </xf>
    <xf numFmtId="0" fontId="45" fillId="21" borderId="27" xfId="44" applyFont="1" applyFill="1" applyBorder="1" applyAlignment="1">
      <alignment vertical="center" wrapText="1"/>
    </xf>
    <xf numFmtId="0" fontId="44" fillId="21" borderId="12" xfId="44" applyFont="1" applyFill="1" applyBorder="1" applyAlignment="1">
      <alignment horizontal="center" vertical="center" wrapText="1"/>
    </xf>
    <xf numFmtId="0" fontId="44" fillId="21" borderId="28" xfId="44" applyFont="1" applyFill="1" applyBorder="1" applyAlignment="1">
      <alignment horizontal="center" vertical="center" wrapText="1"/>
    </xf>
    <xf numFmtId="0" fontId="43" fillId="21" borderId="27" xfId="44" applyFont="1" applyFill="1" applyBorder="1" applyAlignment="1">
      <alignment vertical="center" wrapText="1"/>
    </xf>
    <xf numFmtId="0" fontId="44" fillId="21" borderId="12" xfId="44" applyFont="1" applyFill="1" applyBorder="1" applyAlignment="1">
      <alignment horizontal="right" vertical="center" wrapText="1"/>
    </xf>
    <xf numFmtId="0" fontId="6" fillId="0" borderId="0" xfId="44" applyFont="1" applyFill="1" applyBorder="1"/>
    <xf numFmtId="0" fontId="6" fillId="2" borderId="29" xfId="44" applyFont="1" applyFill="1" applyBorder="1" applyAlignment="1">
      <alignment horizontal="right" vertical="center" wrapText="1"/>
    </xf>
    <xf numFmtId="0" fontId="6" fillId="2" borderId="0" xfId="44" applyFont="1" applyFill="1" applyBorder="1" applyAlignment="1">
      <alignment horizontal="right" vertical="center" wrapText="1"/>
    </xf>
    <xf numFmtId="0" fontId="27" fillId="0" borderId="30" xfId="44" applyFont="1" applyFill="1" applyBorder="1" applyAlignment="1">
      <alignment horizontal="right" vertical="center" wrapText="1"/>
    </xf>
    <xf numFmtId="0" fontId="6" fillId="2" borderId="30" xfId="44" applyFont="1" applyFill="1" applyBorder="1" applyAlignment="1">
      <alignment horizontal="right" vertical="center" wrapText="1"/>
    </xf>
    <xf numFmtId="0" fontId="27" fillId="2" borderId="0" xfId="44" applyFont="1" applyFill="1" applyBorder="1" applyAlignment="1">
      <alignment horizontal="right" vertical="center" wrapText="1"/>
    </xf>
    <xf numFmtId="0" fontId="31" fillId="2" borderId="0" xfId="44" applyFont="1"/>
    <xf numFmtId="0" fontId="41" fillId="21" borderId="12" xfId="44" applyFont="1" applyFill="1" applyBorder="1" applyAlignment="1">
      <alignment horizontal="center" vertical="center" wrapText="1"/>
    </xf>
    <xf numFmtId="0" fontId="24" fillId="2" borderId="0" xfId="44" applyFont="1"/>
    <xf numFmtId="0" fontId="24" fillId="2" borderId="0" xfId="44" applyFont="1" applyFill="1"/>
    <xf numFmtId="0" fontId="2" fillId="2" borderId="0" xfId="44" applyFill="1"/>
    <xf numFmtId="0" fontId="6" fillId="2" borderId="0" xfId="46" applyFont="1" applyFill="1" applyAlignment="1"/>
    <xf numFmtId="0" fontId="6" fillId="0" borderId="0" xfId="46" applyFont="1" applyAlignment="1"/>
    <xf numFmtId="0" fontId="31" fillId="2" borderId="29" xfId="44" applyFont="1" applyFill="1" applyBorder="1" applyAlignment="1">
      <alignment horizontal="right" vertical="center" wrapText="1"/>
    </xf>
    <xf numFmtId="0" fontId="23" fillId="2" borderId="0" xfId="44" applyFont="1" applyFill="1"/>
    <xf numFmtId="0" fontId="0" fillId="2" borderId="0" xfId="0" applyAlignment="1">
      <alignment wrapText="1"/>
    </xf>
    <xf numFmtId="0" fontId="30" fillId="2" borderId="0" xfId="44" applyFont="1"/>
    <xf numFmtId="0" fontId="0" fillId="2" borderId="0" xfId="0" applyAlignment="1"/>
    <xf numFmtId="0" fontId="41" fillId="21" borderId="0" xfId="44" applyFont="1" applyFill="1" applyBorder="1" applyAlignment="1">
      <alignment horizontal="center" vertical="center" wrapText="1"/>
    </xf>
    <xf numFmtId="0" fontId="0" fillId="2" borderId="0" xfId="0" applyBorder="1"/>
    <xf numFmtId="0" fontId="0" fillId="2" borderId="0" xfId="0"/>
    <xf numFmtId="0" fontId="2" fillId="2" borderId="0" xfId="44"/>
    <xf numFmtId="0" fontId="38" fillId="2" borderId="0" xfId="45" applyFont="1" applyFill="1" applyBorder="1" applyAlignment="1">
      <alignment horizontal="left" vertical="center"/>
    </xf>
    <xf numFmtId="0" fontId="44" fillId="21" borderId="12" xfId="44" applyFont="1" applyFill="1" applyBorder="1"/>
    <xf numFmtId="0" fontId="6" fillId="20" borderId="12" xfId="44" applyFont="1" applyFill="1" applyBorder="1"/>
    <xf numFmtId="0" fontId="33" fillId="2" borderId="0" xfId="44" applyFont="1"/>
    <xf numFmtId="0" fontId="6" fillId="2" borderId="0" xfId="44" applyFont="1"/>
    <xf numFmtId="168" fontId="23" fillId="2" borderId="0" xfId="0" applyNumberFormat="1" applyFont="1"/>
    <xf numFmtId="168" fontId="25" fillId="2" borderId="0" xfId="0" applyNumberFormat="1" applyFont="1" applyAlignment="1">
      <alignment horizontal="left"/>
    </xf>
    <xf numFmtId="168" fontId="0" fillId="2" borderId="0" xfId="0" applyNumberFormat="1"/>
    <xf numFmtId="168" fontId="25" fillId="2" borderId="0" xfId="0" applyNumberFormat="1" applyFont="1"/>
    <xf numFmtId="168" fontId="0" fillId="2" borderId="0" xfId="0" applyNumberFormat="1" applyAlignment="1">
      <alignment wrapText="1"/>
    </xf>
    <xf numFmtId="168" fontId="6" fillId="22" borderId="12" xfId="0" applyNumberFormat="1" applyFont="1" applyFill="1" applyBorder="1"/>
    <xf numFmtId="3" fontId="0" fillId="2" borderId="0" xfId="0" applyNumberFormat="1"/>
    <xf numFmtId="3" fontId="25" fillId="2" borderId="0" xfId="0" applyNumberFormat="1" applyFont="1"/>
    <xf numFmtId="1" fontId="6" fillId="20" borderId="18" xfId="0" applyNumberFormat="1" applyFont="1" applyFill="1" applyBorder="1" applyAlignment="1" applyProtection="1">
      <alignment horizontal="left"/>
      <protection locked="0"/>
    </xf>
    <xf numFmtId="0" fontId="23" fillId="2" borderId="0" xfId="55" applyFont="1"/>
    <xf numFmtId="0" fontId="51" fillId="2" borderId="0" xfId="55"/>
    <xf numFmtId="0" fontId="52" fillId="2" borderId="0" xfId="55" applyFont="1"/>
    <xf numFmtId="0" fontId="23" fillId="2" borderId="0" xfId="55" applyFont="1" applyAlignment="1">
      <alignment horizontal="left"/>
    </xf>
    <xf numFmtId="49" fontId="51" fillId="20" borderId="12" xfId="58" applyNumberFormat="1" applyFill="1" applyBorder="1" applyProtection="1">
      <protection locked="0"/>
    </xf>
    <xf numFmtId="0" fontId="51" fillId="2" borderId="0" xfId="55" applyFont="1"/>
    <xf numFmtId="0" fontId="30" fillId="2" borderId="0" xfId="55" applyFont="1"/>
    <xf numFmtId="0" fontId="51" fillId="2" borderId="0" xfId="58"/>
    <xf numFmtId="0" fontId="25" fillId="2" borderId="0" xfId="58" applyFont="1"/>
    <xf numFmtId="0" fontId="51" fillId="21" borderId="12" xfId="58" applyFill="1" applyBorder="1"/>
    <xf numFmtId="0" fontId="47" fillId="2" borderId="0" xfId="58" applyFont="1"/>
    <xf numFmtId="0" fontId="51" fillId="21" borderId="12" xfId="58" applyFill="1" applyBorder="1" applyProtection="1">
      <protection locked="0"/>
    </xf>
    <xf numFmtId="0" fontId="41" fillId="23" borderId="12" xfId="58" applyFont="1" applyFill="1" applyBorder="1" applyAlignment="1"/>
    <xf numFmtId="0" fontId="51" fillId="25" borderId="12" xfId="58" applyFill="1" applyBorder="1"/>
    <xf numFmtId="0" fontId="33" fillId="2" borderId="0" xfId="97" applyFont="1"/>
    <xf numFmtId="0" fontId="33" fillId="20" borderId="22" xfId="97" applyFont="1" applyFill="1" applyBorder="1"/>
    <xf numFmtId="0" fontId="33" fillId="20" borderId="23" xfId="97" applyFont="1" applyFill="1" applyBorder="1"/>
    <xf numFmtId="0" fontId="33" fillId="20" borderId="24" xfId="97" applyFont="1" applyFill="1" applyBorder="1"/>
    <xf numFmtId="0" fontId="33" fillId="2" borderId="0" xfId="97" applyFont="1" applyFill="1" applyBorder="1"/>
    <xf numFmtId="0" fontId="33" fillId="2" borderId="0" xfId="97" applyFont="1" applyFill="1"/>
    <xf numFmtId="0" fontId="33" fillId="20" borderId="25" xfId="97" applyFont="1" applyFill="1" applyBorder="1"/>
    <xf numFmtId="0" fontId="33" fillId="20" borderId="0" xfId="97" applyFont="1" applyFill="1" applyBorder="1"/>
    <xf numFmtId="0" fontId="33" fillId="20" borderId="26" xfId="97" applyFont="1" applyFill="1" applyBorder="1"/>
    <xf numFmtId="0" fontId="34" fillId="20" borderId="26" xfId="97" applyFont="1" applyFill="1" applyBorder="1" applyAlignment="1">
      <alignment vertical="center"/>
    </xf>
    <xf numFmtId="0" fontId="34" fillId="2" borderId="0" xfId="97" applyFont="1" applyFill="1" applyBorder="1" applyAlignment="1">
      <alignment vertical="center"/>
    </xf>
    <xf numFmtId="0" fontId="34" fillId="2" borderId="0" xfId="97" applyFont="1" applyFill="1" applyBorder="1" applyAlignment="1"/>
    <xf numFmtId="0" fontId="35" fillId="20" borderId="26" xfId="97" applyFont="1" applyFill="1" applyBorder="1" applyAlignment="1">
      <alignment vertical="center"/>
    </xf>
    <xf numFmtId="0" fontId="35" fillId="2" borderId="0" xfId="97" applyFont="1" applyFill="1" applyBorder="1" applyAlignment="1">
      <alignment vertical="center"/>
    </xf>
    <xf numFmtId="0" fontId="35" fillId="2" borderId="0" xfId="97" applyFont="1" applyFill="1" applyBorder="1" applyAlignment="1"/>
    <xf numFmtId="0" fontId="33" fillId="20" borderId="26" xfId="97" applyFont="1" applyFill="1" applyBorder="1" applyAlignment="1">
      <alignment vertical="center"/>
    </xf>
    <xf numFmtId="0" fontId="33" fillId="2" borderId="0" xfId="97" applyFont="1" applyFill="1" applyBorder="1" applyAlignment="1">
      <alignment vertical="center"/>
    </xf>
    <xf numFmtId="0" fontId="33" fillId="2" borderId="0" xfId="97" applyFont="1" applyAlignment="1">
      <alignment vertical="center"/>
    </xf>
    <xf numFmtId="0" fontId="25" fillId="2" borderId="0" xfId="97" applyFont="1" applyFill="1" applyBorder="1" applyAlignment="1">
      <alignment vertical="center"/>
    </xf>
    <xf numFmtId="0" fontId="2" fillId="2" borderId="0" xfId="97" applyFont="1" applyFill="1" applyBorder="1" applyAlignment="1">
      <alignment vertical="center"/>
    </xf>
    <xf numFmtId="0" fontId="53" fillId="2" borderId="0" xfId="97" applyFont="1" applyFill="1" applyBorder="1" applyAlignment="1">
      <alignment vertical="center"/>
    </xf>
    <xf numFmtId="0" fontId="2" fillId="2" borderId="0" xfId="97" applyFont="1" applyFill="1" applyAlignment="1">
      <alignment vertical="center"/>
    </xf>
    <xf numFmtId="0" fontId="2" fillId="2" borderId="0" xfId="97" applyFont="1" applyAlignment="1">
      <alignment vertical="center"/>
    </xf>
    <xf numFmtId="0" fontId="2" fillId="2" borderId="0" xfId="97" applyFont="1" applyFill="1"/>
    <xf numFmtId="0" fontId="2" fillId="0" borderId="0" xfId="83" applyFill="1" applyBorder="1" applyAlignment="1">
      <alignment vertical="center" wrapText="1"/>
    </xf>
    <xf numFmtId="0" fontId="41" fillId="21" borderId="12" xfId="90" applyFont="1" applyFill="1" applyBorder="1" applyAlignment="1">
      <alignment horizontal="center" vertical="center" wrapText="1"/>
    </xf>
    <xf numFmtId="0" fontId="41" fillId="21" borderId="13" xfId="44" applyFont="1" applyFill="1" applyBorder="1" applyAlignment="1">
      <alignment horizontal="center" vertical="center" wrapText="1"/>
    </xf>
    <xf numFmtId="0" fontId="6" fillId="20" borderId="13" xfId="44" applyFont="1" applyFill="1" applyBorder="1"/>
    <xf numFmtId="0" fontId="41" fillId="0" borderId="31" xfId="44" applyFont="1" applyFill="1" applyBorder="1" applyAlignment="1">
      <alignment horizontal="center" vertical="center" wrapText="1"/>
    </xf>
    <xf numFmtId="0" fontId="6" fillId="0" borderId="31" xfId="44" applyFont="1" applyFill="1" applyBorder="1"/>
    <xf numFmtId="0" fontId="2" fillId="2" borderId="0" xfId="90"/>
    <xf numFmtId="0" fontId="27" fillId="2" borderId="0" xfId="90" applyFont="1" applyFill="1" applyBorder="1" applyAlignment="1">
      <alignment horizontal="right" vertical="center" wrapText="1"/>
    </xf>
    <xf numFmtId="0" fontId="2" fillId="2" borderId="0" xfId="90" applyFont="1" applyFill="1" applyBorder="1" applyAlignment="1">
      <alignment horizontal="right" vertical="center" wrapText="1"/>
    </xf>
    <xf numFmtId="0" fontId="44" fillId="21" borderId="12" xfId="90" applyFont="1" applyFill="1" applyBorder="1" applyAlignment="1">
      <alignment horizontal="right" vertical="center" wrapText="1"/>
    </xf>
    <xf numFmtId="0" fontId="41" fillId="21" borderId="27" xfId="90" applyFont="1" applyFill="1" applyBorder="1" applyAlignment="1">
      <alignment vertical="center" wrapText="1"/>
    </xf>
    <xf numFmtId="0" fontId="41" fillId="21" borderId="28" xfId="90" applyFont="1" applyFill="1" applyBorder="1" applyAlignment="1">
      <alignment horizontal="center" vertical="center" wrapText="1"/>
    </xf>
    <xf numFmtId="0" fontId="31" fillId="21" borderId="12" xfId="90" applyFont="1" applyFill="1" applyBorder="1" applyAlignment="1">
      <alignment horizontal="right" vertical="center" wrapText="1"/>
    </xf>
    <xf numFmtId="0" fontId="6" fillId="2" borderId="0" xfId="44" applyFont="1"/>
    <xf numFmtId="14" fontId="57" fillId="2" borderId="0" xfId="0" applyNumberFormat="1" applyFont="1"/>
    <xf numFmtId="168" fontId="41" fillId="21" borderId="0" xfId="0" applyNumberFormat="1" applyFont="1" applyFill="1" applyBorder="1" applyAlignment="1">
      <alignment horizontal="center" vertical="center" wrapText="1"/>
    </xf>
    <xf numFmtId="0" fontId="41" fillId="21" borderId="12" xfId="55" applyFont="1" applyFill="1" applyBorder="1" applyAlignment="1">
      <alignment horizontal="center" vertical="center" wrapText="1"/>
    </xf>
    <xf numFmtId="0" fontId="0" fillId="24" borderId="36" xfId="0" applyFill="1" applyBorder="1"/>
    <xf numFmtId="0" fontId="0" fillId="24" borderId="41" xfId="0" applyFill="1" applyBorder="1"/>
    <xf numFmtId="0" fontId="0" fillId="24" borderId="42" xfId="0" applyFill="1" applyBorder="1"/>
    <xf numFmtId="0" fontId="0" fillId="24" borderId="30" xfId="0" applyFill="1" applyBorder="1"/>
    <xf numFmtId="0" fontId="23" fillId="2" borderId="0" xfId="0" applyFont="1" applyAlignment="1">
      <alignment horizontal="left" vertical="top"/>
    </xf>
    <xf numFmtId="0" fontId="0" fillId="2" borderId="0" xfId="0"/>
    <xf numFmtId="0" fontId="41" fillId="21" borderId="12" xfId="44" applyFont="1" applyFill="1" applyBorder="1" applyAlignment="1">
      <alignment horizontal="center" vertical="center" wrapText="1"/>
    </xf>
    <xf numFmtId="0" fontId="2" fillId="24" borderId="33" xfId="0" applyFont="1" applyFill="1" applyBorder="1"/>
    <xf numFmtId="0" fontId="2" fillId="24" borderId="43" xfId="0" applyFont="1" applyFill="1" applyBorder="1"/>
    <xf numFmtId="0" fontId="41" fillId="21" borderId="12" xfId="90" applyFont="1" applyFill="1" applyBorder="1" applyAlignment="1">
      <alignment horizontal="center" vertical="center" wrapText="1"/>
    </xf>
    <xf numFmtId="0" fontId="2" fillId="2" borderId="0" xfId="44" applyFont="1"/>
    <xf numFmtId="0" fontId="2" fillId="2" borderId="0" xfId="44" applyFont="1" applyFill="1"/>
    <xf numFmtId="0" fontId="2" fillId="2" borderId="0" xfId="46" applyFont="1" applyFill="1" applyAlignment="1"/>
    <xf numFmtId="0" fontId="2" fillId="2" borderId="29" xfId="44" applyFont="1" applyFill="1" applyBorder="1" applyAlignment="1">
      <alignment horizontal="center" vertical="center" wrapText="1"/>
    </xf>
    <xf numFmtId="0" fontId="31" fillId="21" borderId="12" xfId="44" applyFont="1" applyFill="1" applyBorder="1" applyAlignment="1">
      <alignment horizontal="right" vertical="center" wrapText="1"/>
    </xf>
    <xf numFmtId="3" fontId="2" fillId="20" borderId="12" xfId="44" applyNumberFormat="1" applyFont="1" applyFill="1" applyBorder="1" applyAlignment="1">
      <alignment horizontal="right" vertical="center" wrapText="1"/>
    </xf>
    <xf numFmtId="10" fontId="40" fillId="15" borderId="12" xfId="44" applyNumberFormat="1" applyFont="1" applyFill="1" applyBorder="1" applyAlignment="1">
      <alignment horizontal="center" vertical="center" wrapText="1"/>
    </xf>
    <xf numFmtId="0" fontId="31" fillId="2" borderId="0" xfId="44" applyFont="1" applyFill="1" applyBorder="1" applyAlignment="1">
      <alignment horizontal="right" vertical="center" wrapText="1"/>
    </xf>
    <xf numFmtId="0" fontId="40" fillId="2" borderId="0" xfId="44" applyNumberFormat="1" applyFont="1" applyFill="1" applyBorder="1" applyAlignment="1">
      <alignment horizontal="center" vertical="center" wrapText="1"/>
    </xf>
    <xf numFmtId="0" fontId="31" fillId="2" borderId="0" xfId="44" applyNumberFormat="1" applyFont="1" applyFill="1" applyBorder="1" applyAlignment="1">
      <alignment horizontal="center" vertical="center" wrapText="1"/>
    </xf>
    <xf numFmtId="0" fontId="24" fillId="2" borderId="0" xfId="44" applyFont="1" applyFill="1" applyBorder="1" applyAlignment="1">
      <alignment horizontal="left"/>
    </xf>
    <xf numFmtId="0" fontId="58" fillId="21" borderId="12" xfId="44" applyFont="1" applyFill="1" applyBorder="1" applyAlignment="1">
      <alignment horizontal="right" vertical="center" wrapText="1"/>
    </xf>
    <xf numFmtId="0" fontId="38" fillId="2" borderId="0" xfId="45" applyFont="1" applyFill="1" applyBorder="1" applyAlignment="1">
      <alignment horizontal="left" vertical="center"/>
    </xf>
    <xf numFmtId="0" fontId="37" fillId="27" borderId="22" xfId="97" applyFont="1" applyFill="1" applyBorder="1" applyAlignment="1">
      <alignment vertical="center"/>
    </xf>
    <xf numFmtId="0" fontId="24" fillId="27" borderId="23" xfId="97" applyFont="1" applyFill="1" applyBorder="1" applyAlignment="1">
      <alignment vertical="center"/>
    </xf>
    <xf numFmtId="0" fontId="56" fillId="27" borderId="23" xfId="97" applyFont="1" applyFill="1" applyBorder="1" applyAlignment="1">
      <alignment vertical="center"/>
    </xf>
    <xf numFmtId="0" fontId="24" fillId="27" borderId="24" xfId="97" applyFont="1" applyFill="1" applyBorder="1" applyAlignment="1">
      <alignment vertical="center"/>
    </xf>
    <xf numFmtId="0" fontId="37" fillId="27" borderId="25" xfId="97" applyFont="1" applyFill="1" applyBorder="1" applyAlignment="1">
      <alignment vertical="center"/>
    </xf>
    <xf numFmtId="0" fontId="54" fillId="27" borderId="0" xfId="35" applyFont="1" applyFill="1" applyBorder="1" applyAlignment="1" applyProtection="1">
      <alignment vertical="center"/>
    </xf>
    <xf numFmtId="0" fontId="55" fillId="27" borderId="0" xfId="97" applyFont="1" applyFill="1" applyBorder="1" applyAlignment="1">
      <alignment vertical="center"/>
    </xf>
    <xf numFmtId="0" fontId="24" fillId="27" borderId="26" xfId="97" applyFont="1" applyFill="1" applyBorder="1" applyAlignment="1">
      <alignment vertical="center"/>
    </xf>
    <xf numFmtId="0" fontId="54" fillId="27" borderId="0" xfId="35" applyFont="1" applyFill="1" applyBorder="1" applyAlignment="1" applyProtection="1">
      <alignment horizontal="left" vertical="center" indent="1"/>
    </xf>
    <xf numFmtId="0" fontId="54" fillId="27" borderId="0" xfId="35" applyFont="1" applyFill="1" applyBorder="1" applyAlignment="1" applyProtection="1">
      <alignment horizontal="left" indent="1"/>
    </xf>
    <xf numFmtId="0" fontId="24" fillId="27" borderId="38" xfId="97" applyFont="1" applyFill="1" applyBorder="1" applyAlignment="1">
      <alignment vertical="center"/>
    </xf>
    <xf numFmtId="0" fontId="54" fillId="27" borderId="0" xfId="35" applyFont="1" applyFill="1" applyBorder="1" applyAlignment="1" applyProtection="1">
      <alignment horizontal="left" indent="1" readingOrder="1"/>
    </xf>
    <xf numFmtId="0" fontId="6" fillId="2" borderId="0" xfId="44" applyFont="1"/>
    <xf numFmtId="0" fontId="6" fillId="2" borderId="41" xfId="44" applyFont="1" applyFill="1" applyBorder="1" applyAlignment="1">
      <alignment horizontal="right" vertical="center" wrapText="1"/>
    </xf>
    <xf numFmtId="0" fontId="2" fillId="2" borderId="0" xfId="90" applyAlignment="1">
      <alignment horizontal="left" vertical="center"/>
    </xf>
    <xf numFmtId="0" fontId="2" fillId="2" borderId="0" xfId="55" applyFont="1"/>
    <xf numFmtId="0" fontId="6" fillId="2" borderId="0" xfId="44" applyFont="1"/>
    <xf numFmtId="0" fontId="2" fillId="2" borderId="0" xfId="90" applyFont="1"/>
    <xf numFmtId="0" fontId="6" fillId="2" borderId="0" xfId="44" applyFont="1"/>
    <xf numFmtId="0" fontId="25" fillId="2" borderId="0" xfId="90" applyFont="1"/>
    <xf numFmtId="0" fontId="2" fillId="28" borderId="0" xfId="44" applyFill="1"/>
    <xf numFmtId="1" fontId="2" fillId="20" borderId="12" xfId="90" applyNumberFormat="1" applyFont="1" applyFill="1" applyBorder="1" applyAlignment="1" applyProtection="1">
      <alignment horizontal="right" vertical="center" wrapText="1"/>
      <protection locked="0"/>
    </xf>
    <xf numFmtId="1" fontId="2" fillId="20" borderId="12" xfId="44" applyNumberFormat="1" applyFont="1" applyFill="1" applyBorder="1" applyAlignment="1" applyProtection="1">
      <alignment horizontal="right" vertical="center" wrapText="1"/>
      <protection locked="0"/>
    </xf>
    <xf numFmtId="0" fontId="44" fillId="0" borderId="0" xfId="44" applyFont="1" applyFill="1" applyBorder="1"/>
    <xf numFmtId="3" fontId="39" fillId="0" borderId="0" xfId="44" applyNumberFormat="1" applyFont="1" applyFill="1" applyBorder="1"/>
    <xf numFmtId="0" fontId="25" fillId="2" borderId="0" xfId="90" applyFont="1" applyBorder="1"/>
    <xf numFmtId="0" fontId="2" fillId="2" borderId="0" xfId="90" applyFont="1" applyBorder="1"/>
    <xf numFmtId="0" fontId="2" fillId="28" borderId="0" xfId="44" applyFill="1" applyBorder="1"/>
    <xf numFmtId="0" fontId="31" fillId="21" borderId="0" xfId="44" applyFont="1" applyFill="1" applyBorder="1" applyAlignment="1">
      <alignment horizontal="right" vertical="center" wrapText="1"/>
    </xf>
    <xf numFmtId="0" fontId="44" fillId="21" borderId="0" xfId="90" applyFont="1" applyFill="1" applyBorder="1" applyAlignment="1">
      <alignment horizontal="right" vertical="center" wrapText="1"/>
    </xf>
    <xf numFmtId="0" fontId="58" fillId="21" borderId="0" xfId="90" applyFont="1" applyFill="1" applyBorder="1" applyAlignment="1">
      <alignment horizontal="right"/>
    </xf>
    <xf numFmtId="1" fontId="2" fillId="20" borderId="0" xfId="90" applyNumberFormat="1" applyFont="1" applyFill="1" applyBorder="1" applyAlignment="1" applyProtection="1">
      <alignment horizontal="right" vertical="center" wrapText="1"/>
      <protection locked="0"/>
    </xf>
    <xf numFmtId="1" fontId="2" fillId="20" borderId="0" xfId="44" applyNumberFormat="1" applyFont="1" applyFill="1" applyBorder="1" applyAlignment="1" applyProtection="1">
      <alignment horizontal="right" vertical="center" wrapText="1"/>
      <protection locked="0"/>
    </xf>
    <xf numFmtId="0" fontId="2" fillId="25" borderId="0" xfId="44" applyFill="1" applyBorder="1"/>
    <xf numFmtId="0" fontId="44" fillId="21" borderId="27" xfId="44" applyFont="1" applyFill="1" applyBorder="1" applyAlignment="1">
      <alignment vertical="center" wrapText="1"/>
    </xf>
    <xf numFmtId="0" fontId="62" fillId="21" borderId="12" xfId="90" applyFont="1" applyFill="1" applyBorder="1" applyAlignment="1">
      <alignment horizontal="right"/>
    </xf>
    <xf numFmtId="0" fontId="54" fillId="27" borderId="30" xfId="97" applyFont="1" applyFill="1" applyBorder="1" applyAlignment="1">
      <alignment vertical="center"/>
    </xf>
    <xf numFmtId="0" fontId="55" fillId="27" borderId="30" xfId="97" applyFont="1" applyFill="1" applyBorder="1" applyAlignment="1">
      <alignment vertical="center"/>
    </xf>
    <xf numFmtId="0" fontId="31" fillId="21" borderId="27" xfId="90" applyFont="1" applyFill="1" applyBorder="1" applyAlignment="1">
      <alignment horizontal="right" vertical="center" wrapText="1"/>
    </xf>
    <xf numFmtId="0" fontId="37" fillId="27" borderId="46" xfId="97" applyFont="1" applyFill="1" applyBorder="1" applyAlignment="1">
      <alignment vertical="center"/>
    </xf>
    <xf numFmtId="0" fontId="54" fillId="27" borderId="20" xfId="35" applyFont="1" applyFill="1" applyBorder="1" applyAlignment="1" applyProtection="1">
      <alignment vertical="center"/>
    </xf>
    <xf numFmtId="0" fontId="55" fillId="27" borderId="20" xfId="97" applyFont="1" applyFill="1" applyBorder="1" applyAlignment="1">
      <alignment vertical="center"/>
    </xf>
    <xf numFmtId="0" fontId="63" fillId="27" borderId="0" xfId="35" applyFont="1" applyFill="1" applyBorder="1" applyAlignment="1" applyProtection="1">
      <alignment horizontal="left" indent="1" readingOrder="1"/>
    </xf>
    <xf numFmtId="0" fontId="55" fillId="27" borderId="0" xfId="35" applyFont="1" applyFill="1" applyBorder="1" applyAlignment="1" applyProtection="1">
      <alignment vertical="center"/>
    </xf>
    <xf numFmtId="0" fontId="41" fillId="21" borderId="12" xfId="58" applyFont="1" applyFill="1" applyBorder="1" applyAlignment="1">
      <alignment horizontal="center" vertical="center" wrapText="1"/>
    </xf>
    <xf numFmtId="0" fontId="51" fillId="0" borderId="0" xfId="58" applyFill="1"/>
    <xf numFmtId="0" fontId="23" fillId="2" borderId="0" xfId="35" applyNumberFormat="1" applyFont="1" applyFill="1" applyAlignment="1" applyProtection="1"/>
    <xf numFmtId="169" fontId="31" fillId="29" borderId="12" xfId="114" applyNumberFormat="1" applyFont="1" applyFill="1" applyBorder="1" applyAlignment="1">
      <alignment horizontal="left"/>
    </xf>
    <xf numFmtId="0" fontId="64" fillId="21" borderId="12" xfId="58" applyFont="1" applyFill="1" applyBorder="1" applyAlignment="1">
      <alignment horizontal="center" vertical="center" wrapText="1"/>
    </xf>
    <xf numFmtId="0" fontId="64" fillId="21" borderId="28" xfId="44" applyFont="1" applyFill="1" applyBorder="1" applyAlignment="1">
      <alignment horizontal="center" vertical="center" wrapText="1"/>
    </xf>
    <xf numFmtId="0" fontId="2" fillId="20" borderId="18" xfId="0" applyFont="1" applyFill="1" applyBorder="1" applyAlignment="1" applyProtection="1">
      <alignment horizontal="left"/>
      <protection locked="0"/>
    </xf>
    <xf numFmtId="0" fontId="2" fillId="20" borderId="12" xfId="44" applyFont="1" applyFill="1" applyBorder="1"/>
    <xf numFmtId="0" fontId="2" fillId="20" borderId="13" xfId="44" applyFont="1" applyFill="1" applyBorder="1"/>
    <xf numFmtId="167" fontId="2" fillId="20" borderId="12" xfId="44" applyNumberFormat="1" applyFont="1" applyFill="1" applyBorder="1" applyAlignment="1">
      <alignment horizontal="right" vertical="center" wrapText="1"/>
    </xf>
    <xf numFmtId="0" fontId="2" fillId="25" borderId="12" xfId="44" applyFont="1" applyFill="1" applyBorder="1"/>
    <xf numFmtId="0" fontId="2" fillId="20" borderId="12" xfId="44" applyFont="1" applyFill="1" applyBorder="1" applyAlignment="1" applyProtection="1">
      <alignment horizontal="right" vertical="center" wrapText="1"/>
      <protection locked="0"/>
    </xf>
    <xf numFmtId="0" fontId="2" fillId="22" borderId="12" xfId="0" applyFont="1" applyFill="1" applyBorder="1"/>
    <xf numFmtId="0" fontId="2" fillId="2" borderId="0" xfId="0" applyFont="1"/>
    <xf numFmtId="0" fontId="2" fillId="21" borderId="12" xfId="0" applyFont="1" applyFill="1" applyBorder="1"/>
    <xf numFmtId="3" fontId="2" fillId="25" borderId="12" xfId="0" applyNumberFormat="1" applyFont="1" applyFill="1" applyBorder="1"/>
    <xf numFmtId="0" fontId="2" fillId="26" borderId="12" xfId="0" applyFont="1" applyFill="1" applyBorder="1"/>
    <xf numFmtId="0" fontId="2" fillId="15" borderId="12" xfId="0" applyFont="1" applyFill="1" applyBorder="1"/>
    <xf numFmtId="0" fontId="2" fillId="20" borderId="12" xfId="90" applyFont="1" applyFill="1" applyBorder="1" applyAlignment="1">
      <alignment horizontal="right" vertical="center" wrapText="1"/>
    </xf>
    <xf numFmtId="9" fontId="2" fillId="22" borderId="12" xfId="0" applyNumberFormat="1" applyFont="1" applyFill="1" applyBorder="1"/>
    <xf numFmtId="0" fontId="31" fillId="21" borderId="0" xfId="0" applyFont="1" applyFill="1" applyBorder="1" applyAlignment="1">
      <alignment horizontal="right" indent="1"/>
    </xf>
    <xf numFmtId="0" fontId="31" fillId="21" borderId="32" xfId="0" applyFont="1" applyFill="1" applyBorder="1" applyAlignment="1">
      <alignment horizontal="right" indent="1"/>
    </xf>
    <xf numFmtId="0" fontId="2" fillId="20" borderId="13" xfId="0" applyFont="1" applyFill="1" applyBorder="1" applyAlignment="1" applyProtection="1">
      <alignment horizontal="left"/>
      <protection locked="0"/>
    </xf>
    <xf numFmtId="0" fontId="6" fillId="20" borderId="14" xfId="0" applyFont="1" applyFill="1" applyBorder="1" applyAlignment="1" applyProtection="1">
      <alignment horizontal="left"/>
      <protection locked="0"/>
    </xf>
    <xf numFmtId="0" fontId="6" fillId="20" borderId="28" xfId="0" applyFont="1" applyFill="1" applyBorder="1" applyAlignment="1" applyProtection="1">
      <alignment horizontal="left"/>
      <protection locked="0"/>
    </xf>
    <xf numFmtId="0" fontId="0" fillId="2" borderId="14" xfId="0" applyBorder="1" applyAlignment="1"/>
    <xf numFmtId="0" fontId="0" fillId="2" borderId="28" xfId="0" applyBorder="1" applyAlignment="1"/>
    <xf numFmtId="0" fontId="6" fillId="0" borderId="0" xfId="43" applyFont="1" applyFill="1" applyBorder="1" applyAlignment="1" applyProtection="1"/>
    <xf numFmtId="0" fontId="2" fillId="2" borderId="0" xfId="43" applyBorder="1" applyAlignment="1"/>
    <xf numFmtId="0" fontId="25" fillId="2" borderId="15" xfId="43" applyFont="1" applyBorder="1" applyAlignment="1" applyProtection="1">
      <protection locked="0"/>
    </xf>
    <xf numFmtId="0" fontId="2" fillId="2" borderId="16" xfId="43" applyBorder="1" applyAlignment="1"/>
    <xf numFmtId="0" fontId="2" fillId="2" borderId="17" xfId="43" applyBorder="1" applyAlignment="1"/>
    <xf numFmtId="166" fontId="24" fillId="15" borderId="19" xfId="26" applyFont="1" applyBorder="1" applyAlignment="1">
      <alignment horizontal="left"/>
    </xf>
    <xf numFmtId="0" fontId="2" fillId="2" borderId="20" xfId="43" applyBorder="1" applyAlignment="1"/>
    <xf numFmtId="0" fontId="2" fillId="2" borderId="21" xfId="43" applyBorder="1" applyAlignment="1"/>
    <xf numFmtId="166" fontId="24" fillId="20" borderId="10" xfId="37" applyFont="1" applyFill="1" applyBorder="1" applyAlignment="1">
      <alignment horizontal="left"/>
      <protection locked="0"/>
    </xf>
    <xf numFmtId="0" fontId="2" fillId="20" borderId="0" xfId="43" applyFill="1" applyBorder="1" applyAlignment="1"/>
    <xf numFmtId="0" fontId="2" fillId="20" borderId="11" xfId="43" applyFill="1" applyBorder="1" applyAlignment="1"/>
    <xf numFmtId="0" fontId="30" fillId="20" borderId="12" xfId="43" applyFont="1" applyFill="1" applyBorder="1" applyAlignment="1"/>
    <xf numFmtId="0" fontId="2" fillId="20" borderId="12" xfId="43" applyFill="1" applyBorder="1" applyAlignment="1"/>
    <xf numFmtId="0" fontId="30" fillId="0" borderId="0" xfId="43" applyFont="1" applyFill="1" applyAlignment="1"/>
    <xf numFmtId="0" fontId="2" fillId="0" borderId="0" xfId="42" applyFill="1" applyAlignment="1"/>
    <xf numFmtId="2" fontId="30" fillId="20" borderId="14" xfId="43" applyNumberFormat="1" applyFont="1" applyFill="1" applyBorder="1" applyAlignment="1">
      <alignment horizontal="left"/>
    </xf>
    <xf numFmtId="2" fontId="2" fillId="20" borderId="14" xfId="42" applyNumberFormat="1" applyFill="1" applyBorder="1" applyAlignment="1">
      <alignment horizontal="left"/>
    </xf>
    <xf numFmtId="2" fontId="2" fillId="20" borderId="28" xfId="42" applyNumberFormat="1" applyFill="1" applyBorder="1" applyAlignment="1">
      <alignment horizontal="left"/>
    </xf>
    <xf numFmtId="0" fontId="34" fillId="20" borderId="0" xfId="97" applyFont="1" applyFill="1" applyBorder="1" applyAlignment="1">
      <alignment horizontal="center" vertical="center" wrapText="1"/>
    </xf>
    <xf numFmtId="0" fontId="33" fillId="0" borderId="0" xfId="57" applyFont="1" applyAlignment="1"/>
    <xf numFmtId="0" fontId="34" fillId="20" borderId="0" xfId="97" applyFont="1" applyFill="1" applyBorder="1" applyAlignment="1">
      <alignment horizontal="center" vertical="center"/>
    </xf>
    <xf numFmtId="0" fontId="2" fillId="0" borderId="0" xfId="57" applyFont="1" applyAlignment="1">
      <alignment horizontal="center" vertical="center"/>
    </xf>
    <xf numFmtId="0" fontId="41" fillId="21" borderId="0" xfId="44" applyFont="1" applyFill="1" applyBorder="1" applyAlignment="1">
      <alignment horizontal="center" vertical="center" wrapText="1"/>
    </xf>
    <xf numFmtId="0" fontId="45" fillId="21" borderId="13" xfId="44" applyFont="1" applyFill="1" applyBorder="1" applyAlignment="1">
      <alignment horizontal="center" vertical="center" wrapText="1"/>
    </xf>
    <xf numFmtId="0" fontId="45" fillId="21" borderId="37" xfId="44" applyFont="1" applyFill="1" applyBorder="1" applyAlignment="1">
      <alignment horizontal="center" vertical="center" wrapText="1"/>
    </xf>
    <xf numFmtId="0" fontId="45" fillId="21" borderId="28" xfId="44" applyFont="1" applyFill="1" applyBorder="1" applyAlignment="1">
      <alignment horizontal="center" vertical="center" wrapText="1"/>
    </xf>
    <xf numFmtId="0" fontId="6" fillId="2" borderId="0" xfId="44" applyFont="1"/>
    <xf numFmtId="0" fontId="2" fillId="25" borderId="12" xfId="56" applyFill="1" applyBorder="1" applyAlignment="1">
      <alignment vertical="center" wrapText="1"/>
    </xf>
    <xf numFmtId="0" fontId="51" fillId="25" borderId="12" xfId="98" applyFill="1" applyBorder="1" applyAlignment="1">
      <alignment wrapText="1"/>
    </xf>
    <xf numFmtId="0" fontId="2" fillId="2" borderId="0" xfId="44" applyFont="1"/>
    <xf numFmtId="0" fontId="24" fillId="15" borderId="13" xfId="44" applyFont="1" applyFill="1" applyBorder="1" applyAlignment="1"/>
    <xf numFmtId="0" fontId="2" fillId="15" borderId="28" xfId="46" applyFont="1" applyFill="1" applyBorder="1" applyAlignment="1"/>
    <xf numFmtId="0" fontId="24" fillId="2" borderId="0" xfId="44" applyFont="1" applyFill="1" applyBorder="1" applyAlignment="1">
      <alignment horizontal="left"/>
    </xf>
    <xf numFmtId="0" fontId="2" fillId="15" borderId="12" xfId="71" applyNumberFormat="1" applyBorder="1" applyAlignment="1">
      <alignment vertical="center" wrapText="1"/>
    </xf>
    <xf numFmtId="0" fontId="51" fillId="15" borderId="12" xfId="71" applyNumberFormat="1" applyFont="1" applyBorder="1" applyAlignment="1">
      <alignment wrapText="1"/>
    </xf>
    <xf numFmtId="0" fontId="2" fillId="15" borderId="13" xfId="71" applyNumberFormat="1" applyBorder="1" applyAlignment="1">
      <alignment horizontal="left" vertical="center" wrapText="1"/>
    </xf>
    <xf numFmtId="0" fontId="2" fillId="15" borderId="37" xfId="71" applyNumberFormat="1" applyBorder="1" applyAlignment="1">
      <alignment horizontal="left" vertical="center" wrapText="1"/>
    </xf>
    <xf numFmtId="0" fontId="2" fillId="15" borderId="28" xfId="71" applyNumberFormat="1" applyBorder="1" applyAlignment="1">
      <alignment horizontal="left" vertical="center" wrapText="1"/>
    </xf>
    <xf numFmtId="0" fontId="2" fillId="15" borderId="13" xfId="71" applyNumberFormat="1" applyFont="1" applyBorder="1" applyAlignment="1">
      <alignment vertical="center" wrapText="1"/>
    </xf>
    <xf numFmtId="0" fontId="2" fillId="15" borderId="37" xfId="71" applyNumberFormat="1" applyFont="1" applyBorder="1" applyAlignment="1">
      <alignment vertical="center" wrapText="1"/>
    </xf>
    <xf numFmtId="0" fontId="2" fillId="15" borderId="28" xfId="71" applyNumberFormat="1" applyFont="1" applyBorder="1" applyAlignment="1">
      <alignment vertical="center" wrapText="1"/>
    </xf>
    <xf numFmtId="0" fontId="41" fillId="21" borderId="13" xfId="58" applyFont="1" applyFill="1" applyBorder="1" applyAlignment="1">
      <alignment horizontal="center" wrapText="1"/>
    </xf>
    <xf numFmtId="0" fontId="41" fillId="21" borderId="28" xfId="58" applyFont="1" applyFill="1" applyBorder="1" applyAlignment="1">
      <alignment horizontal="center" wrapText="1"/>
    </xf>
    <xf numFmtId="0" fontId="31" fillId="21" borderId="13" xfId="58" applyNumberFormat="1" applyFont="1" applyFill="1" applyBorder="1" applyAlignment="1" applyProtection="1">
      <alignment vertical="center"/>
    </xf>
    <xf numFmtId="0" fontId="31" fillId="21" borderId="37" xfId="58" applyNumberFormat="1" applyFont="1" applyFill="1" applyBorder="1" applyAlignment="1" applyProtection="1">
      <alignment vertical="center"/>
    </xf>
    <xf numFmtId="0" fontId="0" fillId="25" borderId="12" xfId="57" applyFont="1" applyFill="1" applyBorder="1" applyAlignment="1">
      <alignment wrapText="1"/>
    </xf>
    <xf numFmtId="0" fontId="26" fillId="21" borderId="13" xfId="58" applyFont="1" applyFill="1" applyBorder="1" applyAlignment="1" applyProtection="1">
      <alignment vertical="center"/>
    </xf>
    <xf numFmtId="0" fontId="26" fillId="21" borderId="37" xfId="58" applyFont="1" applyFill="1" applyBorder="1" applyAlignment="1" applyProtection="1">
      <alignment vertical="center"/>
    </xf>
    <xf numFmtId="0" fontId="2" fillId="25" borderId="34" xfId="55" applyFont="1" applyFill="1" applyBorder="1" applyAlignment="1">
      <alignment wrapText="1"/>
    </xf>
    <xf numFmtId="0" fontId="0" fillId="25" borderId="29" xfId="57" applyFont="1" applyFill="1" applyBorder="1" applyAlignment="1">
      <alignment wrapText="1"/>
    </xf>
    <xf numFmtId="0" fontId="0" fillId="25" borderId="35" xfId="57" applyFont="1" applyFill="1" applyBorder="1" applyAlignment="1">
      <alignment wrapText="1"/>
    </xf>
    <xf numFmtId="0" fontId="0" fillId="25" borderId="33" xfId="57" applyFont="1" applyFill="1" applyBorder="1" applyAlignment="1">
      <alignment wrapText="1"/>
    </xf>
    <xf numFmtId="0" fontId="0" fillId="25" borderId="30" xfId="57" applyFont="1" applyFill="1" applyBorder="1" applyAlignment="1">
      <alignment wrapText="1"/>
    </xf>
    <xf numFmtId="0" fontId="0" fillId="25" borderId="36" xfId="57" applyFont="1" applyFill="1" applyBorder="1" applyAlignment="1">
      <alignment wrapText="1"/>
    </xf>
    <xf numFmtId="0" fontId="51" fillId="2" borderId="37" xfId="58" applyBorder="1" applyAlignment="1"/>
    <xf numFmtId="0" fontId="31" fillId="21" borderId="13" xfId="58" applyFont="1" applyFill="1" applyBorder="1" applyAlignment="1" applyProtection="1">
      <alignment vertical="center"/>
    </xf>
    <xf numFmtId="0" fontId="31" fillId="21" borderId="37" xfId="58" applyFont="1" applyFill="1" applyBorder="1" applyAlignment="1" applyProtection="1">
      <alignment vertical="center"/>
    </xf>
    <xf numFmtId="0" fontId="2" fillId="25" borderId="43" xfId="90" applyFont="1" applyFill="1" applyBorder="1" applyAlignment="1">
      <alignment horizontal="left" vertical="center" wrapText="1"/>
    </xf>
    <xf numFmtId="0" fontId="2" fillId="25" borderId="41" xfId="90" applyFont="1" applyFill="1" applyBorder="1" applyAlignment="1">
      <alignment horizontal="left" vertical="center" wrapText="1"/>
    </xf>
    <xf numFmtId="0" fontId="2" fillId="25" borderId="42" xfId="90" applyFont="1" applyFill="1" applyBorder="1" applyAlignment="1">
      <alignment horizontal="left" vertical="center" wrapText="1"/>
    </xf>
    <xf numFmtId="0" fontId="2" fillId="25" borderId="31" xfId="90" applyFont="1" applyFill="1" applyBorder="1" applyAlignment="1">
      <alignment horizontal="left" vertical="center" wrapText="1"/>
    </xf>
    <xf numFmtId="0" fontId="2" fillId="25" borderId="0" xfId="90" applyFont="1" applyFill="1" applyBorder="1" applyAlignment="1">
      <alignment horizontal="left" vertical="center" wrapText="1"/>
    </xf>
    <xf numFmtId="0" fontId="2" fillId="25" borderId="32" xfId="90" applyFont="1" applyFill="1" applyBorder="1" applyAlignment="1">
      <alignment horizontal="left" vertical="center" wrapText="1"/>
    </xf>
    <xf numFmtId="0" fontId="2" fillId="25" borderId="33" xfId="90" applyFont="1" applyFill="1" applyBorder="1" applyAlignment="1">
      <alignment horizontal="left" vertical="center" wrapText="1"/>
    </xf>
    <xf numFmtId="0" fontId="2" fillId="25" borderId="30" xfId="90" applyFont="1" applyFill="1" applyBorder="1" applyAlignment="1">
      <alignment horizontal="left" vertical="center" wrapText="1"/>
    </xf>
    <xf numFmtId="0" fontId="2" fillId="25" borderId="36" xfId="90" applyFont="1" applyFill="1" applyBorder="1" applyAlignment="1">
      <alignment horizontal="left" vertical="center" wrapText="1"/>
    </xf>
    <xf numFmtId="0" fontId="42" fillId="21" borderId="13" xfId="0" applyFont="1" applyFill="1" applyBorder="1" applyAlignment="1">
      <alignment horizontal="right"/>
    </xf>
    <xf numFmtId="0" fontId="42" fillId="21" borderId="14" xfId="0" applyFont="1" applyFill="1" applyBorder="1" applyAlignment="1">
      <alignment horizontal="right"/>
    </xf>
    <xf numFmtId="0" fontId="42" fillId="21" borderId="28" xfId="0" applyFont="1" applyFill="1" applyBorder="1" applyAlignment="1">
      <alignment horizontal="right"/>
    </xf>
    <xf numFmtId="0" fontId="42" fillId="21" borderId="12" xfId="0" applyFont="1" applyFill="1" applyBorder="1" applyAlignment="1"/>
    <xf numFmtId="0" fontId="46" fillId="21" borderId="12" xfId="0" applyFont="1" applyFill="1" applyBorder="1" applyAlignment="1"/>
    <xf numFmtId="0" fontId="46" fillId="21" borderId="13" xfId="0" applyFont="1" applyFill="1" applyBorder="1" applyAlignment="1"/>
    <xf numFmtId="0" fontId="46" fillId="21" borderId="14" xfId="0" applyFont="1" applyFill="1" applyBorder="1" applyAlignment="1"/>
    <xf numFmtId="0" fontId="42" fillId="21" borderId="12" xfId="0" applyFont="1" applyFill="1" applyBorder="1" applyAlignment="1">
      <alignment horizontal="right"/>
    </xf>
    <xf numFmtId="0" fontId="42" fillId="23" borderId="13" xfId="0" applyFont="1" applyFill="1" applyBorder="1" applyAlignment="1"/>
    <xf numFmtId="0" fontId="42" fillId="23" borderId="14" xfId="0" applyFont="1" applyFill="1" applyBorder="1" applyAlignment="1"/>
    <xf numFmtId="0" fontId="42" fillId="23" borderId="28" xfId="0" applyFont="1" applyFill="1" applyBorder="1" applyAlignment="1"/>
    <xf numFmtId="0" fontId="46" fillId="21" borderId="28" xfId="0" applyFont="1" applyFill="1" applyBorder="1" applyAlignment="1"/>
    <xf numFmtId="0" fontId="31" fillId="21" borderId="12" xfId="0" applyFont="1" applyFill="1" applyBorder="1" applyAlignment="1">
      <alignment horizontal="right"/>
    </xf>
    <xf numFmtId="0" fontId="2" fillId="2" borderId="0" xfId="90" applyFont="1"/>
    <xf numFmtId="0" fontId="2" fillId="25" borderId="12" xfId="90" applyFont="1" applyFill="1" applyBorder="1" applyAlignment="1">
      <alignment vertical="center" wrapText="1"/>
    </xf>
    <xf numFmtId="0" fontId="2" fillId="25" borderId="12" xfId="83" applyFill="1" applyBorder="1" applyAlignment="1">
      <alignment vertical="center" wrapText="1"/>
    </xf>
    <xf numFmtId="0" fontId="38" fillId="0" borderId="0" xfId="90" applyFont="1" applyFill="1" applyBorder="1" applyAlignment="1">
      <alignment horizontal="left" vertical="center" wrapText="1"/>
    </xf>
    <xf numFmtId="0" fontId="2" fillId="2" borderId="0" xfId="90" applyAlignment="1">
      <alignment horizontal="left" vertical="center"/>
    </xf>
    <xf numFmtId="0" fontId="41" fillId="21" borderId="13" xfId="90" applyFont="1" applyFill="1" applyBorder="1" applyAlignment="1">
      <alignment horizontal="center" vertical="center" wrapText="1"/>
    </xf>
    <xf numFmtId="0" fontId="41" fillId="21" borderId="37" xfId="90" applyFont="1" applyFill="1" applyBorder="1" applyAlignment="1">
      <alignment horizontal="center" vertical="center" wrapText="1"/>
    </xf>
    <xf numFmtId="0" fontId="41" fillId="21" borderId="28" xfId="90" applyFont="1" applyFill="1" applyBorder="1" applyAlignment="1">
      <alignment horizontal="center" vertical="center" wrapText="1"/>
    </xf>
  </cellXfs>
  <cellStyles count="141">
    <cellStyle name="20% - Accent1" xfId="1" builtinId="30" customBuiltin="1"/>
    <cellStyle name="20% - Accent1 2" xfId="59"/>
    <cellStyle name="20% - Accent2" xfId="2" builtinId="34" customBuiltin="1"/>
    <cellStyle name="20% - Accent2 2" xfId="60"/>
    <cellStyle name="20% - Accent3" xfId="3" builtinId="38" customBuiltin="1"/>
    <cellStyle name="20% - Accent3 2" xfId="61"/>
    <cellStyle name="20% - Accent4" xfId="4" builtinId="42" customBuiltin="1"/>
    <cellStyle name="20% - Accent4 2" xfId="62"/>
    <cellStyle name="20% - Accent5" xfId="5" builtinId="46" customBuiltin="1"/>
    <cellStyle name="20% - Accent5 2" xfId="63"/>
    <cellStyle name="20% - Accent6" xfId="6" builtinId="50" customBuiltin="1"/>
    <cellStyle name="20% - Accent6 2" xfId="64"/>
    <cellStyle name="40% - Accent1" xfId="7" builtinId="31" customBuiltin="1"/>
    <cellStyle name="40% - Accent1 2" xfId="65"/>
    <cellStyle name="40% - Accent2" xfId="8" builtinId="35" customBuiltin="1"/>
    <cellStyle name="40% - Accent2 2" xfId="66"/>
    <cellStyle name="40% - Accent3" xfId="9" builtinId="39" customBuiltin="1"/>
    <cellStyle name="40% - Accent3 2" xfId="67"/>
    <cellStyle name="40% - Accent4" xfId="10" builtinId="43" customBuiltin="1"/>
    <cellStyle name="40% - Accent4 2" xfId="68"/>
    <cellStyle name="40% - Accent5" xfId="11" builtinId="47" customBuiltin="1"/>
    <cellStyle name="40% - Accent5 2" xfId="69"/>
    <cellStyle name="40% - Accent6" xfId="12" builtinId="51" customBuiltin="1"/>
    <cellStyle name="40% - Accent6 2" xfId="7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Blockout 2" xfId="71"/>
    <cellStyle name="Calculation" xfId="27" builtinId="22" customBuiltin="1"/>
    <cellStyle name="Calculation 2" xfId="116"/>
    <cellStyle name="Check Cell" xfId="28" builtinId="23" customBuiltin="1"/>
    <cellStyle name="Comma 2" xfId="53"/>
    <cellStyle name="Comma 2 2" xfId="72"/>
    <cellStyle name="Comma 2 3" xfId="73"/>
    <cellStyle name="Comma 2 3 2" xfId="100"/>
    <cellStyle name="Comma 2 3 3" xfId="117"/>
    <cellStyle name="Comma 2 3 4" xfId="137"/>
    <cellStyle name="Comma 2 4" xfId="99"/>
    <cellStyle name="Comma 2 5" xfId="138"/>
    <cellStyle name="Comma 3" xfId="74"/>
    <cellStyle name="Comma 3 2" xfId="75"/>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76"/>
    <cellStyle name="Hyperlink 2 2" xfId="120"/>
    <cellStyle name="Hyperlink 2 3" xfId="119"/>
    <cellStyle name="Input" xfId="36" builtinId="20" customBuiltin="1"/>
    <cellStyle name="Input 2" xfId="118"/>
    <cellStyle name="Input1" xfId="37"/>
    <cellStyle name="Input1 2" xfId="77"/>
    <cellStyle name="Input1 2 2" xfId="78"/>
    <cellStyle name="Input1 3" xfId="79"/>
    <cellStyle name="Input1 3 2" xfId="80"/>
    <cellStyle name="Input1 4" xfId="102"/>
    <cellStyle name="Input1 5" xfId="103"/>
    <cellStyle name="Input1 6" xfId="101"/>
    <cellStyle name="Input1 7" xfId="136"/>
    <cellStyle name="Input2" xfId="38"/>
    <cellStyle name="Input2 2" xfId="81"/>
    <cellStyle name="Input3" xfId="39"/>
    <cellStyle name="Input3 2" xfId="82"/>
    <cellStyle name="Linked Cell" xfId="40" builtinId="24" customBuiltin="1"/>
    <cellStyle name="Neutral" xfId="41" builtinId="28" customBuiltin="1"/>
    <cellStyle name="Normal" xfId="0" builtinId="0"/>
    <cellStyle name="Normal 10" xfId="128"/>
    <cellStyle name="Normal 11" xfId="123"/>
    <cellStyle name="Normal 12" xfId="130"/>
    <cellStyle name="Normal 13" xfId="122"/>
    <cellStyle name="Normal 14" xfId="132"/>
    <cellStyle name="Normal 15" xfId="133"/>
    <cellStyle name="Normal 16" xfId="134"/>
    <cellStyle name="Normal 17" xfId="135"/>
    <cellStyle name="Normal 18" xfId="131"/>
    <cellStyle name="Normal 19" xfId="139"/>
    <cellStyle name="Normal 2" xfId="54"/>
    <cellStyle name="Normal 2 2" xfId="83"/>
    <cellStyle name="Normal 2 2 2" xfId="84"/>
    <cellStyle name="Normal 2 2 2 2" xfId="85"/>
    <cellStyle name="Normal 2 2 3" xfId="86"/>
    <cellStyle name="Normal 3" xfId="57"/>
    <cellStyle name="Normal 3 2" xfId="87"/>
    <cellStyle name="Normal 3 3" xfId="88"/>
    <cellStyle name="Normal 4" xfId="89"/>
    <cellStyle name="Normal 4 2" xfId="105"/>
    <cellStyle name="Normal 4 3" xfId="106"/>
    <cellStyle name="Normal 4 4" xfId="104"/>
    <cellStyle name="Normal 4 5" xfId="121"/>
    <cellStyle name="Normal 5" xfId="98"/>
    <cellStyle name="Normal 6" xfId="108"/>
    <cellStyle name="Normal 7" xfId="114"/>
    <cellStyle name="Normal 8" xfId="115"/>
    <cellStyle name="Normal 9" xfId="126"/>
    <cellStyle name="Normal_2010 06 02 - Urgent RIN for Vic DNSPs revised proposals 2" xfId="97"/>
    <cellStyle name="Normal_2010 06 22 - AA - Scheme Templates for data collection" xfId="42"/>
    <cellStyle name="Normal_2010 06 22 - IE - Scheme Template for data collection" xfId="43"/>
    <cellStyle name="Normal_2010 07 28 - AA - Template for data collection" xfId="44"/>
    <cellStyle name="Normal_2010 07 28 - AA - Template for data collection 2" xfId="55"/>
    <cellStyle name="Normal_2010 07 28 - AA - Template for data collection 2 2" xfId="90"/>
    <cellStyle name="Normal_2010 07 28 - AA - Template for data collection 2 3" xfId="56"/>
    <cellStyle name="Normal_Book1" xfId="45"/>
    <cellStyle name="Normal_D12 2657  STPIS - 2012 draft RIN - Ausgrid" xfId="58"/>
    <cellStyle name="Normal_Integral Energy 2009–10 RIN – incentive schemes" xfId="46"/>
    <cellStyle name="Note" xfId="47" builtinId="10" customBuiltin="1"/>
    <cellStyle name="Note 2" xfId="91"/>
    <cellStyle name="Note 2 2" xfId="125"/>
    <cellStyle name="Note 3" xfId="124"/>
    <cellStyle name="Output" xfId="48" builtinId="21" customBuiltin="1"/>
    <cellStyle name="Output 2" xfId="127"/>
    <cellStyle name="Style 1" xfId="49"/>
    <cellStyle name="Style 1 2" xfId="92"/>
    <cellStyle name="Style 1 2 2" xfId="93"/>
    <cellStyle name="Style 1 3" xfId="94"/>
    <cellStyle name="Style 1 3 2" xfId="95"/>
    <cellStyle name="Style 1 3 3" xfId="96"/>
    <cellStyle name="Style 1 4" xfId="109"/>
    <cellStyle name="Style 1 4 2" xfId="110"/>
    <cellStyle name="Style 1 4 3" xfId="111"/>
    <cellStyle name="Style 1 5" xfId="112"/>
    <cellStyle name="Style 1 6" xfId="113"/>
    <cellStyle name="Style 1 7" xfId="107"/>
    <cellStyle name="Style 1 8" xfId="140"/>
    <cellStyle name="Title" xfId="50" builtinId="15" customBuiltin="1"/>
    <cellStyle name="Total" xfId="51" builtinId="25" customBuiltin="1"/>
    <cellStyle name="Total 2" xfId="129"/>
    <cellStyle name="Warning Text" xfId="52" builtinId="11" customBuiltin="1"/>
  </cellStyles>
  <dxfs count="1">
    <dxf>
      <fill>
        <patternFill>
          <bgColor indexed="2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307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4735286</xdr:colOff>
      <xdr:row>2</xdr:row>
      <xdr:rowOff>68036</xdr:rowOff>
    </xdr:from>
    <xdr:to>
      <xdr:col>4</xdr:col>
      <xdr:colOff>264523</xdr:colOff>
      <xdr:row>2</xdr:row>
      <xdr:rowOff>391886</xdr:rowOff>
    </xdr:to>
    <xdr:pic>
      <xdr:nvPicPr>
        <xdr:cNvPr id="3"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021036" y="449036"/>
          <a:ext cx="754380" cy="32385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7200" name="Group 1"/>
        <xdr:cNvGrpSpPr>
          <a:grpSpLocks/>
        </xdr:cNvGrpSpPr>
      </xdr:nvGrpSpPr>
      <xdr:grpSpPr bwMode="auto">
        <a:xfrm>
          <a:off x="0" y="19050"/>
          <a:ext cx="695325" cy="5365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839899507073"/>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5" name="Group 1"/>
        <xdr:cNvGrpSpPr>
          <a:grpSpLocks/>
        </xdr:cNvGrpSpPr>
      </xdr:nvGrpSpPr>
      <xdr:grpSpPr bwMode="auto">
        <a:xfrm>
          <a:off x="0" y="19050"/>
          <a:ext cx="698500" cy="669925"/>
          <a:chOff x="0" y="2"/>
          <a:chExt cx="77" cy="61"/>
        </a:xfrm>
      </xdr:grpSpPr>
      <xdr:sp macro="" textlink="">
        <xdr:nvSpPr>
          <xdr:cNvPr id="6" name="AutoShape 45">
            <a:hlinkClick xmlns:r="http://schemas.openxmlformats.org/officeDocument/2006/relationships" r:id="rId3"/>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67662" name="Group 1"/>
        <xdr:cNvGrpSpPr>
          <a:grpSpLocks/>
        </xdr:cNvGrpSpPr>
      </xdr:nvGrpSpPr>
      <xdr:grpSpPr bwMode="auto">
        <a:xfrm>
          <a:off x="0" y="19050"/>
          <a:ext cx="838200" cy="669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766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209550</xdr:rowOff>
    </xdr:to>
    <xdr:grpSp>
      <xdr:nvGrpSpPr>
        <xdr:cNvPr id="60524" name="Group 1"/>
        <xdr:cNvGrpSpPr>
          <a:grpSpLocks/>
        </xdr:cNvGrpSpPr>
      </xdr:nvGrpSpPr>
      <xdr:grpSpPr bwMode="auto">
        <a:xfrm>
          <a:off x="0" y="19050"/>
          <a:ext cx="561975" cy="7143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052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561975</xdr:colOff>
      <xdr:row>2</xdr:row>
      <xdr:rowOff>209550</xdr:rowOff>
    </xdr:to>
    <xdr:grpSp>
      <xdr:nvGrpSpPr>
        <xdr:cNvPr id="5" name="Group 1"/>
        <xdr:cNvGrpSpPr>
          <a:grpSpLocks/>
        </xdr:cNvGrpSpPr>
      </xdr:nvGrpSpPr>
      <xdr:grpSpPr bwMode="auto">
        <a:xfrm>
          <a:off x="0" y="19050"/>
          <a:ext cx="561975" cy="714375"/>
          <a:chOff x="0" y="2"/>
          <a:chExt cx="77" cy="61"/>
        </a:xfrm>
      </xdr:grpSpPr>
      <xdr:sp macro="" textlink="">
        <xdr:nvSpPr>
          <xdr:cNvPr id="6" name="AutoShape 45">
            <a:hlinkClick xmlns:r="http://schemas.openxmlformats.org/officeDocument/2006/relationships" r:id="rId3"/>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0</xdr:colOff>
      <xdr:row>2</xdr:row>
      <xdr:rowOff>180975</xdr:rowOff>
    </xdr:to>
    <xdr:grpSp>
      <xdr:nvGrpSpPr>
        <xdr:cNvPr id="2" name="Group 1"/>
        <xdr:cNvGrpSpPr>
          <a:grpSpLocks/>
        </xdr:cNvGrpSpPr>
      </xdr:nvGrpSpPr>
      <xdr:grpSpPr bwMode="auto">
        <a:xfrm>
          <a:off x="19050" y="19050"/>
          <a:ext cx="838200" cy="669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58469" name="Group 1"/>
        <xdr:cNvGrpSpPr>
          <a:grpSpLocks/>
        </xdr:cNvGrpSpPr>
      </xdr:nvGrpSpPr>
      <xdr:grpSpPr bwMode="auto">
        <a:xfrm>
          <a:off x="0" y="19050"/>
          <a:ext cx="623358" cy="5365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4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63585" name="Group 1"/>
        <xdr:cNvGrpSpPr>
          <a:grpSpLocks/>
        </xdr:cNvGrpSpPr>
      </xdr:nvGrpSpPr>
      <xdr:grpSpPr bwMode="auto">
        <a:xfrm>
          <a:off x="9525" y="19050"/>
          <a:ext cx="742950" cy="7143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3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5" name="Group 1"/>
        <xdr:cNvGrpSpPr>
          <a:grpSpLocks/>
        </xdr:cNvGrpSpPr>
      </xdr:nvGrpSpPr>
      <xdr:grpSpPr bwMode="auto">
        <a:xfrm>
          <a:off x="9525" y="19050"/>
          <a:ext cx="740569" cy="714375"/>
          <a:chOff x="0" y="2"/>
          <a:chExt cx="77" cy="61"/>
        </a:xfrm>
      </xdr:grpSpPr>
      <xdr:sp macro="" textlink="">
        <xdr:nvSpPr>
          <xdr:cNvPr id="6" name="AutoShape 45">
            <a:hlinkClick xmlns:r="http://schemas.openxmlformats.org/officeDocument/2006/relationships" r:id="rId3"/>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2" name="Group 1"/>
        <xdr:cNvGrpSpPr>
          <a:grpSpLocks/>
        </xdr:cNvGrpSpPr>
      </xdr:nvGrpSpPr>
      <xdr:grpSpPr bwMode="auto">
        <a:xfrm>
          <a:off x="0" y="19050"/>
          <a:ext cx="733425" cy="5365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sheetPr>
    <pageSetUpPr fitToPage="1"/>
  </sheetPr>
  <dimension ref="A8:J43"/>
  <sheetViews>
    <sheetView tabSelected="1" zoomScale="90" zoomScaleNormal="90" zoomScaleSheetLayoutView="100" workbookViewId="0">
      <selection activeCell="A13" sqref="A13:I13"/>
    </sheetView>
  </sheetViews>
  <sheetFormatPr defaultRowHeight="12.75"/>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4.85546875" style="2" customWidth="1"/>
    <col min="10" max="16384" width="9.140625" style="2"/>
  </cols>
  <sheetData>
    <row r="8" spans="1:9" ht="20.25">
      <c r="A8" s="1" t="s">
        <v>52</v>
      </c>
    </row>
    <row r="9" spans="1:9" ht="20.25">
      <c r="A9" s="1" t="s">
        <v>53</v>
      </c>
    </row>
    <row r="11" spans="1:9">
      <c r="A11" s="3" t="s">
        <v>54</v>
      </c>
    </row>
    <row r="12" spans="1:9" ht="13.5" thickBot="1"/>
    <row r="13" spans="1:9" ht="15.75">
      <c r="A13" s="235" t="s">
        <v>55</v>
      </c>
      <c r="B13" s="236"/>
      <c r="C13" s="236"/>
      <c r="D13" s="236"/>
      <c r="E13" s="236"/>
      <c r="F13" s="236"/>
      <c r="G13" s="236"/>
      <c r="H13" s="236"/>
      <c r="I13" s="237"/>
    </row>
    <row r="14" spans="1:9">
      <c r="A14" s="4" t="s">
        <v>101</v>
      </c>
      <c r="B14" s="5"/>
      <c r="C14" s="5"/>
      <c r="D14" s="5"/>
      <c r="E14" s="5"/>
      <c r="F14" s="5"/>
      <c r="G14" s="5"/>
      <c r="H14" s="5"/>
      <c r="I14" s="6"/>
    </row>
    <row r="15" spans="1:9">
      <c r="A15" s="241" t="s">
        <v>56</v>
      </c>
      <c r="B15" s="242"/>
      <c r="C15" s="242"/>
      <c r="D15" s="242"/>
      <c r="E15" s="242"/>
      <c r="F15" s="242"/>
      <c r="G15" s="242"/>
      <c r="H15" s="242"/>
      <c r="I15" s="243"/>
    </row>
    <row r="16" spans="1:9" ht="13.5" thickBot="1">
      <c r="A16" s="238" t="s">
        <v>57</v>
      </c>
      <c r="B16" s="239"/>
      <c r="C16" s="239"/>
      <c r="D16" s="239"/>
      <c r="E16" s="239"/>
      <c r="F16" s="239"/>
      <c r="G16" s="239"/>
      <c r="H16" s="239"/>
      <c r="I16" s="240"/>
    </row>
    <row r="17" spans="1:10">
      <c r="A17" s="233"/>
      <c r="B17" s="234"/>
      <c r="C17" s="234"/>
      <c r="D17" s="234"/>
      <c r="E17" s="234"/>
      <c r="F17" s="234"/>
      <c r="G17" s="234"/>
      <c r="H17" s="234"/>
      <c r="I17" s="234"/>
    </row>
    <row r="18" spans="1:10">
      <c r="A18" s="7" t="s">
        <v>58</v>
      </c>
      <c r="B18" s="8"/>
      <c r="C18" s="8"/>
      <c r="D18" s="9"/>
      <c r="E18" s="9"/>
      <c r="F18" s="9"/>
      <c r="G18" s="9"/>
    </row>
    <row r="19" spans="1:10">
      <c r="A19" s="10" t="s">
        <v>59</v>
      </c>
    </row>
    <row r="21" spans="1:10">
      <c r="J21" s="11"/>
    </row>
    <row r="22" spans="1:10" ht="18">
      <c r="A22" s="12" t="s">
        <v>60</v>
      </c>
      <c r="B22" s="13"/>
      <c r="C22" s="244" t="s">
        <v>199</v>
      </c>
      <c r="D22" s="245"/>
      <c r="E22" s="245"/>
    </row>
    <row r="23" spans="1:10" ht="18">
      <c r="A23" s="14"/>
      <c r="B23" s="14"/>
    </row>
    <row r="24" spans="1:10" ht="18">
      <c r="A24" s="12" t="s">
        <v>200</v>
      </c>
      <c r="B24" s="13"/>
      <c r="C24" s="244" t="s">
        <v>201</v>
      </c>
      <c r="D24" s="245"/>
      <c r="E24" s="245"/>
    </row>
    <row r="25" spans="1:10" ht="18">
      <c r="A25" s="14"/>
      <c r="B25" s="14"/>
      <c r="C25" s="246"/>
      <c r="D25" s="247"/>
      <c r="E25" s="247"/>
    </row>
    <row r="26" spans="1:10" ht="18">
      <c r="A26" s="15" t="s">
        <v>61</v>
      </c>
      <c r="B26" s="16"/>
      <c r="C26" s="248" t="s">
        <v>202</v>
      </c>
      <c r="D26" s="249"/>
      <c r="E26" s="250"/>
    </row>
    <row r="29" spans="1:10" ht="13.5" thickBot="1"/>
    <row r="30" spans="1:10">
      <c r="A30" s="17"/>
      <c r="B30" s="18"/>
      <c r="C30" s="18"/>
      <c r="D30" s="18"/>
      <c r="E30" s="19"/>
      <c r="F30" s="19"/>
      <c r="G30" s="19"/>
      <c r="H30" s="20"/>
    </row>
    <row r="31" spans="1:10">
      <c r="A31" s="21" t="s">
        <v>62</v>
      </c>
      <c r="B31" s="226" t="s">
        <v>63</v>
      </c>
      <c r="C31" s="227"/>
      <c r="D31" s="228" t="s">
        <v>248</v>
      </c>
      <c r="E31" s="229"/>
      <c r="F31" s="229"/>
      <c r="G31" s="230"/>
      <c r="H31" s="23"/>
    </row>
    <row r="32" spans="1:10">
      <c r="A32" s="21"/>
      <c r="B32" s="226" t="s">
        <v>64</v>
      </c>
      <c r="C32" s="227"/>
      <c r="D32" s="228" t="s">
        <v>249</v>
      </c>
      <c r="E32" s="229"/>
      <c r="F32" s="229"/>
      <c r="G32" s="230"/>
      <c r="H32" s="23"/>
    </row>
    <row r="33" spans="1:8">
      <c r="A33" s="21"/>
      <c r="B33" s="24"/>
      <c r="C33" s="22" t="s">
        <v>65</v>
      </c>
      <c r="D33" s="212" t="s">
        <v>250</v>
      </c>
      <c r="E33" s="22" t="s">
        <v>66</v>
      </c>
      <c r="F33" s="83">
        <v>7008</v>
      </c>
      <c r="G33" s="25"/>
      <c r="H33" s="26"/>
    </row>
    <row r="34" spans="1:8">
      <c r="A34" s="21"/>
      <c r="B34" s="24"/>
      <c r="C34" s="24"/>
      <c r="D34" s="24"/>
      <c r="E34" s="25"/>
      <c r="F34" s="24"/>
      <c r="G34" s="25"/>
      <c r="H34" s="27"/>
    </row>
    <row r="35" spans="1:8">
      <c r="A35" s="21" t="s">
        <v>67</v>
      </c>
      <c r="B35" s="226" t="s">
        <v>63</v>
      </c>
      <c r="C35" s="227"/>
      <c r="D35" s="228" t="s">
        <v>252</v>
      </c>
      <c r="E35" s="229"/>
      <c r="F35" s="229"/>
      <c r="G35" s="230"/>
      <c r="H35" s="28"/>
    </row>
    <row r="36" spans="1:8">
      <c r="A36" s="21"/>
      <c r="B36" s="226" t="s">
        <v>64</v>
      </c>
      <c r="C36" s="227"/>
      <c r="D36" s="228" t="s">
        <v>251</v>
      </c>
      <c r="E36" s="229"/>
      <c r="F36" s="229"/>
      <c r="G36" s="230"/>
      <c r="H36" s="28"/>
    </row>
    <row r="37" spans="1:8">
      <c r="A37" s="29"/>
      <c r="B37" s="24"/>
      <c r="C37" s="22" t="s">
        <v>65</v>
      </c>
      <c r="D37" s="212" t="s">
        <v>250</v>
      </c>
      <c r="E37" s="22" t="s">
        <v>66</v>
      </c>
      <c r="F37" s="83">
        <v>7009</v>
      </c>
      <c r="G37" s="25"/>
      <c r="H37" s="26"/>
    </row>
    <row r="38" spans="1:8" ht="13.5" thickBot="1">
      <c r="A38" s="30"/>
      <c r="B38" s="31"/>
      <c r="C38" s="31"/>
      <c r="D38" s="31"/>
      <c r="E38" s="32"/>
      <c r="F38" s="32"/>
      <c r="G38" s="32"/>
      <c r="H38" s="33"/>
    </row>
    <row r="39" spans="1:8">
      <c r="A39" s="17"/>
      <c r="B39" s="18"/>
      <c r="C39" s="18"/>
      <c r="D39" s="18"/>
      <c r="E39" s="19"/>
      <c r="F39" s="19"/>
      <c r="G39" s="19"/>
      <c r="H39" s="20"/>
    </row>
    <row r="40" spans="1:8">
      <c r="A40" s="21" t="s">
        <v>68</v>
      </c>
      <c r="B40" s="228" t="s">
        <v>580</v>
      </c>
      <c r="C40" s="229"/>
      <c r="D40" s="231"/>
      <c r="E40" s="231"/>
      <c r="F40" s="232"/>
      <c r="G40" s="25"/>
      <c r="H40" s="27"/>
    </row>
    <row r="41" spans="1:8">
      <c r="A41" s="21" t="s">
        <v>69</v>
      </c>
      <c r="B41" s="228" t="s">
        <v>581</v>
      </c>
      <c r="C41" s="229"/>
      <c r="D41" s="229"/>
      <c r="E41" s="229"/>
      <c r="F41" s="230"/>
      <c r="G41" s="25"/>
      <c r="H41" s="27"/>
    </row>
    <row r="42" spans="1:8">
      <c r="A42" s="21" t="s">
        <v>70</v>
      </c>
      <c r="B42" s="228" t="s">
        <v>582</v>
      </c>
      <c r="C42" s="229"/>
      <c r="D42" s="229"/>
      <c r="E42" s="229"/>
      <c r="F42" s="230"/>
      <c r="G42" s="25"/>
      <c r="H42" s="27"/>
    </row>
    <row r="43" spans="1:8" ht="13.5" thickBot="1">
      <c r="A43" s="30"/>
      <c r="B43" s="31"/>
      <c r="C43" s="31"/>
      <c r="D43" s="31"/>
      <c r="E43" s="32"/>
      <c r="F43" s="32"/>
      <c r="G43" s="32"/>
      <c r="H43" s="33"/>
    </row>
  </sheetData>
  <customSheetViews>
    <customSheetView guid="{12548F66-3706-4126-8BB8-663EB3B7FE4B}" showPageBreaks="1" fitToPage="1" printArea="1" hiddenColumns="1" view="pageBreakPreview" topLeftCell="A26">
      <selection activeCell="C26" sqref="C26:E26"/>
      <pageMargins left="0.75" right="0.75" top="1" bottom="1" header="0.5" footer="0.5"/>
      <pageSetup paperSize="9" scale="88" orientation="portrait" verticalDpi="2" r:id="rId1"/>
      <headerFooter alignWithMargins="0"/>
    </customSheetView>
  </customSheetViews>
  <mergeCells count="19">
    <mergeCell ref="A17:I17"/>
    <mergeCell ref="A13:I13"/>
    <mergeCell ref="A16:I16"/>
    <mergeCell ref="A15:I15"/>
    <mergeCell ref="B31:C31"/>
    <mergeCell ref="D31:G31"/>
    <mergeCell ref="C22:E22"/>
    <mergeCell ref="C25:E25"/>
    <mergeCell ref="C26:E26"/>
    <mergeCell ref="C24:E24"/>
    <mergeCell ref="B32:C32"/>
    <mergeCell ref="D32:G32"/>
    <mergeCell ref="B35:C35"/>
    <mergeCell ref="D35:G35"/>
    <mergeCell ref="B42:F42"/>
    <mergeCell ref="B36:C36"/>
    <mergeCell ref="D36:G36"/>
    <mergeCell ref="B40:F40"/>
    <mergeCell ref="B41:F41"/>
  </mergeCells>
  <phoneticPr fontId="22" type="noConversion"/>
  <dataValidations count="1">
    <dataValidation type="list" allowBlank="1" showInputMessage="1" showErrorMessage="1" sqref="C26:E26">
      <formula1>"2013-14, 2014-15, 2015-16, 2016-17"</formula1>
    </dataValidation>
  </dataValidations>
  <pageMargins left="0.75" right="0.75" top="1" bottom="1" header="0.5" footer="0.5"/>
  <pageSetup paperSize="9" scale="88" orientation="portrait" verticalDpi="2" r:id="rId2"/>
  <headerFooter alignWithMargins="0"/>
  <drawing r:id="rId3"/>
</worksheet>
</file>

<file path=xl/worksheets/sheet2.xml><?xml version="1.0" encoding="utf-8"?>
<worksheet xmlns="http://schemas.openxmlformats.org/spreadsheetml/2006/main" xmlns:r="http://schemas.openxmlformats.org/officeDocument/2006/relationships">
  <sheetPr>
    <pageSetUpPr fitToPage="1"/>
  </sheetPr>
  <dimension ref="A1:L18"/>
  <sheetViews>
    <sheetView zoomScale="90" zoomScaleNormal="90" zoomScaleSheetLayoutView="100" workbookViewId="0"/>
  </sheetViews>
  <sheetFormatPr defaultRowHeight="23.25"/>
  <cols>
    <col min="1" max="1" width="1.7109375" style="98" customWidth="1"/>
    <col min="2" max="2" width="2.7109375" style="98" customWidth="1"/>
    <col min="3" max="3" width="75.7109375" style="98" customWidth="1"/>
    <col min="4" max="4" width="2.7109375" style="98" customWidth="1"/>
    <col min="5" max="5" width="75.7109375" style="98" customWidth="1"/>
    <col min="6" max="6" width="2.7109375" style="98" customWidth="1"/>
    <col min="7" max="7" width="1.7109375" style="98" customWidth="1"/>
    <col min="8" max="9" width="10.7109375" style="98" customWidth="1"/>
    <col min="10" max="10" width="4" style="98" customWidth="1"/>
    <col min="11" max="256" width="9.140625" style="98"/>
    <col min="257" max="257" width="8.140625" style="98" customWidth="1"/>
    <col min="258" max="258" width="5.7109375" style="98" customWidth="1"/>
    <col min="259" max="259" width="70.7109375" style="98" customWidth="1"/>
    <col min="260" max="260" width="10.7109375" style="98" customWidth="1"/>
    <col min="261" max="261" width="70.7109375" style="98" customWidth="1"/>
    <col min="262" max="262" width="5.7109375" style="98" customWidth="1"/>
    <col min="263" max="263" width="3.7109375" style="98" customWidth="1"/>
    <col min="264" max="265" width="10.7109375" style="98" customWidth="1"/>
    <col min="266" max="266" width="4" style="98" customWidth="1"/>
    <col min="267" max="512" width="9.140625" style="98"/>
    <col min="513" max="513" width="8.140625" style="98" customWidth="1"/>
    <col min="514" max="514" width="5.7109375" style="98" customWidth="1"/>
    <col min="515" max="515" width="70.7109375" style="98" customWidth="1"/>
    <col min="516" max="516" width="10.7109375" style="98" customWidth="1"/>
    <col min="517" max="517" width="70.7109375" style="98" customWidth="1"/>
    <col min="518" max="518" width="5.7109375" style="98" customWidth="1"/>
    <col min="519" max="519" width="3.7109375" style="98" customWidth="1"/>
    <col min="520" max="521" width="10.7109375" style="98" customWidth="1"/>
    <col min="522" max="522" width="4" style="98" customWidth="1"/>
    <col min="523" max="768" width="9.140625" style="98"/>
    <col min="769" max="769" width="8.140625" style="98" customWidth="1"/>
    <col min="770" max="770" width="5.7109375" style="98" customWidth="1"/>
    <col min="771" max="771" width="70.7109375" style="98" customWidth="1"/>
    <col min="772" max="772" width="10.7109375" style="98" customWidth="1"/>
    <col min="773" max="773" width="70.7109375" style="98" customWidth="1"/>
    <col min="774" max="774" width="5.7109375" style="98" customWidth="1"/>
    <col min="775" max="775" width="3.7109375" style="98" customWidth="1"/>
    <col min="776" max="777" width="10.7109375" style="98" customWidth="1"/>
    <col min="778" max="778" width="4" style="98" customWidth="1"/>
    <col min="779" max="1024" width="9.140625" style="98"/>
    <col min="1025" max="1025" width="8.140625" style="98" customWidth="1"/>
    <col min="1026" max="1026" width="5.7109375" style="98" customWidth="1"/>
    <col min="1027" max="1027" width="70.7109375" style="98" customWidth="1"/>
    <col min="1028" max="1028" width="10.7109375" style="98" customWidth="1"/>
    <col min="1029" max="1029" width="70.7109375" style="98" customWidth="1"/>
    <col min="1030" max="1030" width="5.7109375" style="98" customWidth="1"/>
    <col min="1031" max="1031" width="3.7109375" style="98" customWidth="1"/>
    <col min="1032" max="1033" width="10.7109375" style="98" customWidth="1"/>
    <col min="1034" max="1034" width="4" style="98" customWidth="1"/>
    <col min="1035" max="1280" width="9.140625" style="98"/>
    <col min="1281" max="1281" width="8.140625" style="98" customWidth="1"/>
    <col min="1282" max="1282" width="5.7109375" style="98" customWidth="1"/>
    <col min="1283" max="1283" width="70.7109375" style="98" customWidth="1"/>
    <col min="1284" max="1284" width="10.7109375" style="98" customWidth="1"/>
    <col min="1285" max="1285" width="70.7109375" style="98" customWidth="1"/>
    <col min="1286" max="1286" width="5.7109375" style="98" customWidth="1"/>
    <col min="1287" max="1287" width="3.7109375" style="98" customWidth="1"/>
    <col min="1288" max="1289" width="10.7109375" style="98" customWidth="1"/>
    <col min="1290" max="1290" width="4" style="98" customWidth="1"/>
    <col min="1291" max="1536" width="9.140625" style="98"/>
    <col min="1537" max="1537" width="8.140625" style="98" customWidth="1"/>
    <col min="1538" max="1538" width="5.7109375" style="98" customWidth="1"/>
    <col min="1539" max="1539" width="70.7109375" style="98" customWidth="1"/>
    <col min="1540" max="1540" width="10.7109375" style="98" customWidth="1"/>
    <col min="1541" max="1541" width="70.7109375" style="98" customWidth="1"/>
    <col min="1542" max="1542" width="5.7109375" style="98" customWidth="1"/>
    <col min="1543" max="1543" width="3.7109375" style="98" customWidth="1"/>
    <col min="1544" max="1545" width="10.7109375" style="98" customWidth="1"/>
    <col min="1546" max="1546" width="4" style="98" customWidth="1"/>
    <col min="1547" max="1792" width="9.140625" style="98"/>
    <col min="1793" max="1793" width="8.140625" style="98" customWidth="1"/>
    <col min="1794" max="1794" width="5.7109375" style="98" customWidth="1"/>
    <col min="1795" max="1795" width="70.7109375" style="98" customWidth="1"/>
    <col min="1796" max="1796" width="10.7109375" style="98" customWidth="1"/>
    <col min="1797" max="1797" width="70.7109375" style="98" customWidth="1"/>
    <col min="1798" max="1798" width="5.7109375" style="98" customWidth="1"/>
    <col min="1799" max="1799" width="3.7109375" style="98" customWidth="1"/>
    <col min="1800" max="1801" width="10.7109375" style="98" customWidth="1"/>
    <col min="1802" max="1802" width="4" style="98" customWidth="1"/>
    <col min="1803" max="2048" width="9.140625" style="98"/>
    <col min="2049" max="2049" width="8.140625" style="98" customWidth="1"/>
    <col min="2050" max="2050" width="5.7109375" style="98" customWidth="1"/>
    <col min="2051" max="2051" width="70.7109375" style="98" customWidth="1"/>
    <col min="2052" max="2052" width="10.7109375" style="98" customWidth="1"/>
    <col min="2053" max="2053" width="70.7109375" style="98" customWidth="1"/>
    <col min="2054" max="2054" width="5.7109375" style="98" customWidth="1"/>
    <col min="2055" max="2055" width="3.7109375" style="98" customWidth="1"/>
    <col min="2056" max="2057" width="10.7109375" style="98" customWidth="1"/>
    <col min="2058" max="2058" width="4" style="98" customWidth="1"/>
    <col min="2059" max="2304" width="9.140625" style="98"/>
    <col min="2305" max="2305" width="8.140625" style="98" customWidth="1"/>
    <col min="2306" max="2306" width="5.7109375" style="98" customWidth="1"/>
    <col min="2307" max="2307" width="70.7109375" style="98" customWidth="1"/>
    <col min="2308" max="2308" width="10.7109375" style="98" customWidth="1"/>
    <col min="2309" max="2309" width="70.7109375" style="98" customWidth="1"/>
    <col min="2310" max="2310" width="5.7109375" style="98" customWidth="1"/>
    <col min="2311" max="2311" width="3.7109375" style="98" customWidth="1"/>
    <col min="2312" max="2313" width="10.7109375" style="98" customWidth="1"/>
    <col min="2314" max="2314" width="4" style="98" customWidth="1"/>
    <col min="2315" max="2560" width="9.140625" style="98"/>
    <col min="2561" max="2561" width="8.140625" style="98" customWidth="1"/>
    <col min="2562" max="2562" width="5.7109375" style="98" customWidth="1"/>
    <col min="2563" max="2563" width="70.7109375" style="98" customWidth="1"/>
    <col min="2564" max="2564" width="10.7109375" style="98" customWidth="1"/>
    <col min="2565" max="2565" width="70.7109375" style="98" customWidth="1"/>
    <col min="2566" max="2566" width="5.7109375" style="98" customWidth="1"/>
    <col min="2567" max="2567" width="3.7109375" style="98" customWidth="1"/>
    <col min="2568" max="2569" width="10.7109375" style="98" customWidth="1"/>
    <col min="2570" max="2570" width="4" style="98" customWidth="1"/>
    <col min="2571" max="2816" width="9.140625" style="98"/>
    <col min="2817" max="2817" width="8.140625" style="98" customWidth="1"/>
    <col min="2818" max="2818" width="5.7109375" style="98" customWidth="1"/>
    <col min="2819" max="2819" width="70.7109375" style="98" customWidth="1"/>
    <col min="2820" max="2820" width="10.7109375" style="98" customWidth="1"/>
    <col min="2821" max="2821" width="70.7109375" style="98" customWidth="1"/>
    <col min="2822" max="2822" width="5.7109375" style="98" customWidth="1"/>
    <col min="2823" max="2823" width="3.7109375" style="98" customWidth="1"/>
    <col min="2824" max="2825" width="10.7109375" style="98" customWidth="1"/>
    <col min="2826" max="2826" width="4" style="98" customWidth="1"/>
    <col min="2827" max="3072" width="9.140625" style="98"/>
    <col min="3073" max="3073" width="8.140625" style="98" customWidth="1"/>
    <col min="3074" max="3074" width="5.7109375" style="98" customWidth="1"/>
    <col min="3075" max="3075" width="70.7109375" style="98" customWidth="1"/>
    <col min="3076" max="3076" width="10.7109375" style="98" customWidth="1"/>
    <col min="3077" max="3077" width="70.7109375" style="98" customWidth="1"/>
    <col min="3078" max="3078" width="5.7109375" style="98" customWidth="1"/>
    <col min="3079" max="3079" width="3.7109375" style="98" customWidth="1"/>
    <col min="3080" max="3081" width="10.7109375" style="98" customWidth="1"/>
    <col min="3082" max="3082" width="4" style="98" customWidth="1"/>
    <col min="3083" max="3328" width="9.140625" style="98"/>
    <col min="3329" max="3329" width="8.140625" style="98" customWidth="1"/>
    <col min="3330" max="3330" width="5.7109375" style="98" customWidth="1"/>
    <col min="3331" max="3331" width="70.7109375" style="98" customWidth="1"/>
    <col min="3332" max="3332" width="10.7109375" style="98" customWidth="1"/>
    <col min="3333" max="3333" width="70.7109375" style="98" customWidth="1"/>
    <col min="3334" max="3334" width="5.7109375" style="98" customWidth="1"/>
    <col min="3335" max="3335" width="3.7109375" style="98" customWidth="1"/>
    <col min="3336" max="3337" width="10.7109375" style="98" customWidth="1"/>
    <col min="3338" max="3338" width="4" style="98" customWidth="1"/>
    <col min="3339" max="3584" width="9.140625" style="98"/>
    <col min="3585" max="3585" width="8.140625" style="98" customWidth="1"/>
    <col min="3586" max="3586" width="5.7109375" style="98" customWidth="1"/>
    <col min="3587" max="3587" width="70.7109375" style="98" customWidth="1"/>
    <col min="3588" max="3588" width="10.7109375" style="98" customWidth="1"/>
    <col min="3589" max="3589" width="70.7109375" style="98" customWidth="1"/>
    <col min="3590" max="3590" width="5.7109375" style="98" customWidth="1"/>
    <col min="3591" max="3591" width="3.7109375" style="98" customWidth="1"/>
    <col min="3592" max="3593" width="10.7109375" style="98" customWidth="1"/>
    <col min="3594" max="3594" width="4" style="98" customWidth="1"/>
    <col min="3595" max="3840" width="9.140625" style="98"/>
    <col min="3841" max="3841" width="8.140625" style="98" customWidth="1"/>
    <col min="3842" max="3842" width="5.7109375" style="98" customWidth="1"/>
    <col min="3843" max="3843" width="70.7109375" style="98" customWidth="1"/>
    <col min="3844" max="3844" width="10.7109375" style="98" customWidth="1"/>
    <col min="3845" max="3845" width="70.7109375" style="98" customWidth="1"/>
    <col min="3846" max="3846" width="5.7109375" style="98" customWidth="1"/>
    <col min="3847" max="3847" width="3.7109375" style="98" customWidth="1"/>
    <col min="3848" max="3849" width="10.7109375" style="98" customWidth="1"/>
    <col min="3850" max="3850" width="4" style="98" customWidth="1"/>
    <col min="3851" max="4096" width="9.140625" style="98"/>
    <col min="4097" max="4097" width="8.140625" style="98" customWidth="1"/>
    <col min="4098" max="4098" width="5.7109375" style="98" customWidth="1"/>
    <col min="4099" max="4099" width="70.7109375" style="98" customWidth="1"/>
    <col min="4100" max="4100" width="10.7109375" style="98" customWidth="1"/>
    <col min="4101" max="4101" width="70.7109375" style="98" customWidth="1"/>
    <col min="4102" max="4102" width="5.7109375" style="98" customWidth="1"/>
    <col min="4103" max="4103" width="3.7109375" style="98" customWidth="1"/>
    <col min="4104" max="4105" width="10.7109375" style="98" customWidth="1"/>
    <col min="4106" max="4106" width="4" style="98" customWidth="1"/>
    <col min="4107" max="4352" width="9.140625" style="98"/>
    <col min="4353" max="4353" width="8.140625" style="98" customWidth="1"/>
    <col min="4354" max="4354" width="5.7109375" style="98" customWidth="1"/>
    <col min="4355" max="4355" width="70.7109375" style="98" customWidth="1"/>
    <col min="4356" max="4356" width="10.7109375" style="98" customWidth="1"/>
    <col min="4357" max="4357" width="70.7109375" style="98" customWidth="1"/>
    <col min="4358" max="4358" width="5.7109375" style="98" customWidth="1"/>
    <col min="4359" max="4359" width="3.7109375" style="98" customWidth="1"/>
    <col min="4360" max="4361" width="10.7109375" style="98" customWidth="1"/>
    <col min="4362" max="4362" width="4" style="98" customWidth="1"/>
    <col min="4363" max="4608" width="9.140625" style="98"/>
    <col min="4609" max="4609" width="8.140625" style="98" customWidth="1"/>
    <col min="4610" max="4610" width="5.7109375" style="98" customWidth="1"/>
    <col min="4611" max="4611" width="70.7109375" style="98" customWidth="1"/>
    <col min="4612" max="4612" width="10.7109375" style="98" customWidth="1"/>
    <col min="4613" max="4613" width="70.7109375" style="98" customWidth="1"/>
    <col min="4614" max="4614" width="5.7109375" style="98" customWidth="1"/>
    <col min="4615" max="4615" width="3.7109375" style="98" customWidth="1"/>
    <col min="4616" max="4617" width="10.7109375" style="98" customWidth="1"/>
    <col min="4618" max="4618" width="4" style="98" customWidth="1"/>
    <col min="4619" max="4864" width="9.140625" style="98"/>
    <col min="4865" max="4865" width="8.140625" style="98" customWidth="1"/>
    <col min="4866" max="4866" width="5.7109375" style="98" customWidth="1"/>
    <col min="4867" max="4867" width="70.7109375" style="98" customWidth="1"/>
    <col min="4868" max="4868" width="10.7109375" style="98" customWidth="1"/>
    <col min="4869" max="4869" width="70.7109375" style="98" customWidth="1"/>
    <col min="4870" max="4870" width="5.7109375" style="98" customWidth="1"/>
    <col min="4871" max="4871" width="3.7109375" style="98" customWidth="1"/>
    <col min="4872" max="4873" width="10.7109375" style="98" customWidth="1"/>
    <col min="4874" max="4874" width="4" style="98" customWidth="1"/>
    <col min="4875" max="5120" width="9.140625" style="98"/>
    <col min="5121" max="5121" width="8.140625" style="98" customWidth="1"/>
    <col min="5122" max="5122" width="5.7109375" style="98" customWidth="1"/>
    <col min="5123" max="5123" width="70.7109375" style="98" customWidth="1"/>
    <col min="5124" max="5124" width="10.7109375" style="98" customWidth="1"/>
    <col min="5125" max="5125" width="70.7109375" style="98" customWidth="1"/>
    <col min="5126" max="5126" width="5.7109375" style="98" customWidth="1"/>
    <col min="5127" max="5127" width="3.7109375" style="98" customWidth="1"/>
    <col min="5128" max="5129" width="10.7109375" style="98" customWidth="1"/>
    <col min="5130" max="5130" width="4" style="98" customWidth="1"/>
    <col min="5131" max="5376" width="9.140625" style="98"/>
    <col min="5377" max="5377" width="8.140625" style="98" customWidth="1"/>
    <col min="5378" max="5378" width="5.7109375" style="98" customWidth="1"/>
    <col min="5379" max="5379" width="70.7109375" style="98" customWidth="1"/>
    <col min="5380" max="5380" width="10.7109375" style="98" customWidth="1"/>
    <col min="5381" max="5381" width="70.7109375" style="98" customWidth="1"/>
    <col min="5382" max="5382" width="5.7109375" style="98" customWidth="1"/>
    <col min="5383" max="5383" width="3.7109375" style="98" customWidth="1"/>
    <col min="5384" max="5385" width="10.7109375" style="98" customWidth="1"/>
    <col min="5386" max="5386" width="4" style="98" customWidth="1"/>
    <col min="5387" max="5632" width="9.140625" style="98"/>
    <col min="5633" max="5633" width="8.140625" style="98" customWidth="1"/>
    <col min="5634" max="5634" width="5.7109375" style="98" customWidth="1"/>
    <col min="5635" max="5635" width="70.7109375" style="98" customWidth="1"/>
    <col min="5636" max="5636" width="10.7109375" style="98" customWidth="1"/>
    <col min="5637" max="5637" width="70.7109375" style="98" customWidth="1"/>
    <col min="5638" max="5638" width="5.7109375" style="98" customWidth="1"/>
    <col min="5639" max="5639" width="3.7109375" style="98" customWidth="1"/>
    <col min="5640" max="5641" width="10.7109375" style="98" customWidth="1"/>
    <col min="5642" max="5642" width="4" style="98" customWidth="1"/>
    <col min="5643" max="5888" width="9.140625" style="98"/>
    <col min="5889" max="5889" width="8.140625" style="98" customWidth="1"/>
    <col min="5890" max="5890" width="5.7109375" style="98" customWidth="1"/>
    <col min="5891" max="5891" width="70.7109375" style="98" customWidth="1"/>
    <col min="5892" max="5892" width="10.7109375" style="98" customWidth="1"/>
    <col min="5893" max="5893" width="70.7109375" style="98" customWidth="1"/>
    <col min="5894" max="5894" width="5.7109375" style="98" customWidth="1"/>
    <col min="5895" max="5895" width="3.7109375" style="98" customWidth="1"/>
    <col min="5896" max="5897" width="10.7109375" style="98" customWidth="1"/>
    <col min="5898" max="5898" width="4" style="98" customWidth="1"/>
    <col min="5899" max="6144" width="9.140625" style="98"/>
    <col min="6145" max="6145" width="8.140625" style="98" customWidth="1"/>
    <col min="6146" max="6146" width="5.7109375" style="98" customWidth="1"/>
    <col min="6147" max="6147" width="70.7109375" style="98" customWidth="1"/>
    <col min="6148" max="6148" width="10.7109375" style="98" customWidth="1"/>
    <col min="6149" max="6149" width="70.7109375" style="98" customWidth="1"/>
    <col min="6150" max="6150" width="5.7109375" style="98" customWidth="1"/>
    <col min="6151" max="6151" width="3.7109375" style="98" customWidth="1"/>
    <col min="6152" max="6153" width="10.7109375" style="98" customWidth="1"/>
    <col min="6154" max="6154" width="4" style="98" customWidth="1"/>
    <col min="6155" max="6400" width="9.140625" style="98"/>
    <col min="6401" max="6401" width="8.140625" style="98" customWidth="1"/>
    <col min="6402" max="6402" width="5.7109375" style="98" customWidth="1"/>
    <col min="6403" max="6403" width="70.7109375" style="98" customWidth="1"/>
    <col min="6404" max="6404" width="10.7109375" style="98" customWidth="1"/>
    <col min="6405" max="6405" width="70.7109375" style="98" customWidth="1"/>
    <col min="6406" max="6406" width="5.7109375" style="98" customWidth="1"/>
    <col min="6407" max="6407" width="3.7109375" style="98" customWidth="1"/>
    <col min="6408" max="6409" width="10.7109375" style="98" customWidth="1"/>
    <col min="6410" max="6410" width="4" style="98" customWidth="1"/>
    <col min="6411" max="6656" width="9.140625" style="98"/>
    <col min="6657" max="6657" width="8.140625" style="98" customWidth="1"/>
    <col min="6658" max="6658" width="5.7109375" style="98" customWidth="1"/>
    <col min="6659" max="6659" width="70.7109375" style="98" customWidth="1"/>
    <col min="6660" max="6660" width="10.7109375" style="98" customWidth="1"/>
    <col min="6661" max="6661" width="70.7109375" style="98" customWidth="1"/>
    <col min="6662" max="6662" width="5.7109375" style="98" customWidth="1"/>
    <col min="6663" max="6663" width="3.7109375" style="98" customWidth="1"/>
    <col min="6664" max="6665" width="10.7109375" style="98" customWidth="1"/>
    <col min="6666" max="6666" width="4" style="98" customWidth="1"/>
    <col min="6667" max="6912" width="9.140625" style="98"/>
    <col min="6913" max="6913" width="8.140625" style="98" customWidth="1"/>
    <col min="6914" max="6914" width="5.7109375" style="98" customWidth="1"/>
    <col min="6915" max="6915" width="70.7109375" style="98" customWidth="1"/>
    <col min="6916" max="6916" width="10.7109375" style="98" customWidth="1"/>
    <col min="6917" max="6917" width="70.7109375" style="98" customWidth="1"/>
    <col min="6918" max="6918" width="5.7109375" style="98" customWidth="1"/>
    <col min="6919" max="6919" width="3.7109375" style="98" customWidth="1"/>
    <col min="6920" max="6921" width="10.7109375" style="98" customWidth="1"/>
    <col min="6922" max="6922" width="4" style="98" customWidth="1"/>
    <col min="6923" max="7168" width="9.140625" style="98"/>
    <col min="7169" max="7169" width="8.140625" style="98" customWidth="1"/>
    <col min="7170" max="7170" width="5.7109375" style="98" customWidth="1"/>
    <col min="7171" max="7171" width="70.7109375" style="98" customWidth="1"/>
    <col min="7172" max="7172" width="10.7109375" style="98" customWidth="1"/>
    <col min="7173" max="7173" width="70.7109375" style="98" customWidth="1"/>
    <col min="7174" max="7174" width="5.7109375" style="98" customWidth="1"/>
    <col min="7175" max="7175" width="3.7109375" style="98" customWidth="1"/>
    <col min="7176" max="7177" width="10.7109375" style="98" customWidth="1"/>
    <col min="7178" max="7178" width="4" style="98" customWidth="1"/>
    <col min="7179" max="7424" width="9.140625" style="98"/>
    <col min="7425" max="7425" width="8.140625" style="98" customWidth="1"/>
    <col min="7426" max="7426" width="5.7109375" style="98" customWidth="1"/>
    <col min="7427" max="7427" width="70.7109375" style="98" customWidth="1"/>
    <col min="7428" max="7428" width="10.7109375" style="98" customWidth="1"/>
    <col min="7429" max="7429" width="70.7109375" style="98" customWidth="1"/>
    <col min="7430" max="7430" width="5.7109375" style="98" customWidth="1"/>
    <col min="7431" max="7431" width="3.7109375" style="98" customWidth="1"/>
    <col min="7432" max="7433" width="10.7109375" style="98" customWidth="1"/>
    <col min="7434" max="7434" width="4" style="98" customWidth="1"/>
    <col min="7435" max="7680" width="9.140625" style="98"/>
    <col min="7681" max="7681" width="8.140625" style="98" customWidth="1"/>
    <col min="7682" max="7682" width="5.7109375" style="98" customWidth="1"/>
    <col min="7683" max="7683" width="70.7109375" style="98" customWidth="1"/>
    <col min="7684" max="7684" width="10.7109375" style="98" customWidth="1"/>
    <col min="7685" max="7685" width="70.7109375" style="98" customWidth="1"/>
    <col min="7686" max="7686" width="5.7109375" style="98" customWidth="1"/>
    <col min="7687" max="7687" width="3.7109375" style="98" customWidth="1"/>
    <col min="7688" max="7689" width="10.7109375" style="98" customWidth="1"/>
    <col min="7690" max="7690" width="4" style="98" customWidth="1"/>
    <col min="7691" max="7936" width="9.140625" style="98"/>
    <col min="7937" max="7937" width="8.140625" style="98" customWidth="1"/>
    <col min="7938" max="7938" width="5.7109375" style="98" customWidth="1"/>
    <col min="7939" max="7939" width="70.7109375" style="98" customWidth="1"/>
    <col min="7940" max="7940" width="10.7109375" style="98" customWidth="1"/>
    <col min="7941" max="7941" width="70.7109375" style="98" customWidth="1"/>
    <col min="7942" max="7942" width="5.7109375" style="98" customWidth="1"/>
    <col min="7943" max="7943" width="3.7109375" style="98" customWidth="1"/>
    <col min="7944" max="7945" width="10.7109375" style="98" customWidth="1"/>
    <col min="7946" max="7946" width="4" style="98" customWidth="1"/>
    <col min="7947" max="8192" width="9.140625" style="98"/>
    <col min="8193" max="8193" width="8.140625" style="98" customWidth="1"/>
    <col min="8194" max="8194" width="5.7109375" style="98" customWidth="1"/>
    <col min="8195" max="8195" width="70.7109375" style="98" customWidth="1"/>
    <col min="8196" max="8196" width="10.7109375" style="98" customWidth="1"/>
    <col min="8197" max="8197" width="70.7109375" style="98" customWidth="1"/>
    <col min="8198" max="8198" width="5.7109375" style="98" customWidth="1"/>
    <col min="8199" max="8199" width="3.7109375" style="98" customWidth="1"/>
    <col min="8200" max="8201" width="10.7109375" style="98" customWidth="1"/>
    <col min="8202" max="8202" width="4" style="98" customWidth="1"/>
    <col min="8203" max="8448" width="9.140625" style="98"/>
    <col min="8449" max="8449" width="8.140625" style="98" customWidth="1"/>
    <col min="8450" max="8450" width="5.7109375" style="98" customWidth="1"/>
    <col min="8451" max="8451" width="70.7109375" style="98" customWidth="1"/>
    <col min="8452" max="8452" width="10.7109375" style="98" customWidth="1"/>
    <col min="8453" max="8453" width="70.7109375" style="98" customWidth="1"/>
    <col min="8454" max="8454" width="5.7109375" style="98" customWidth="1"/>
    <col min="8455" max="8455" width="3.7109375" style="98" customWidth="1"/>
    <col min="8456" max="8457" width="10.7109375" style="98" customWidth="1"/>
    <col min="8458" max="8458" width="4" style="98" customWidth="1"/>
    <col min="8459" max="8704" width="9.140625" style="98"/>
    <col min="8705" max="8705" width="8.140625" style="98" customWidth="1"/>
    <col min="8706" max="8706" width="5.7109375" style="98" customWidth="1"/>
    <col min="8707" max="8707" width="70.7109375" style="98" customWidth="1"/>
    <col min="8708" max="8708" width="10.7109375" style="98" customWidth="1"/>
    <col min="8709" max="8709" width="70.7109375" style="98" customWidth="1"/>
    <col min="8710" max="8710" width="5.7109375" style="98" customWidth="1"/>
    <col min="8711" max="8711" width="3.7109375" style="98" customWidth="1"/>
    <col min="8712" max="8713" width="10.7109375" style="98" customWidth="1"/>
    <col min="8714" max="8714" width="4" style="98" customWidth="1"/>
    <col min="8715" max="8960" width="9.140625" style="98"/>
    <col min="8961" max="8961" width="8.140625" style="98" customWidth="1"/>
    <col min="8962" max="8962" width="5.7109375" style="98" customWidth="1"/>
    <col min="8963" max="8963" width="70.7109375" style="98" customWidth="1"/>
    <col min="8964" max="8964" width="10.7109375" style="98" customWidth="1"/>
    <col min="8965" max="8965" width="70.7109375" style="98" customWidth="1"/>
    <col min="8966" max="8966" width="5.7109375" style="98" customWidth="1"/>
    <col min="8967" max="8967" width="3.7109375" style="98" customWidth="1"/>
    <col min="8968" max="8969" width="10.7109375" style="98" customWidth="1"/>
    <col min="8970" max="8970" width="4" style="98" customWidth="1"/>
    <col min="8971" max="9216" width="9.140625" style="98"/>
    <col min="9217" max="9217" width="8.140625" style="98" customWidth="1"/>
    <col min="9218" max="9218" width="5.7109375" style="98" customWidth="1"/>
    <col min="9219" max="9219" width="70.7109375" style="98" customWidth="1"/>
    <col min="9220" max="9220" width="10.7109375" style="98" customWidth="1"/>
    <col min="9221" max="9221" width="70.7109375" style="98" customWidth="1"/>
    <col min="9222" max="9222" width="5.7109375" style="98" customWidth="1"/>
    <col min="9223" max="9223" width="3.7109375" style="98" customWidth="1"/>
    <col min="9224" max="9225" width="10.7109375" style="98" customWidth="1"/>
    <col min="9226" max="9226" width="4" style="98" customWidth="1"/>
    <col min="9227" max="9472" width="9.140625" style="98"/>
    <col min="9473" max="9473" width="8.140625" style="98" customWidth="1"/>
    <col min="9474" max="9474" width="5.7109375" style="98" customWidth="1"/>
    <col min="9475" max="9475" width="70.7109375" style="98" customWidth="1"/>
    <col min="9476" max="9476" width="10.7109375" style="98" customWidth="1"/>
    <col min="9477" max="9477" width="70.7109375" style="98" customWidth="1"/>
    <col min="9478" max="9478" width="5.7109375" style="98" customWidth="1"/>
    <col min="9479" max="9479" width="3.7109375" style="98" customWidth="1"/>
    <col min="9480" max="9481" width="10.7109375" style="98" customWidth="1"/>
    <col min="9482" max="9482" width="4" style="98" customWidth="1"/>
    <col min="9483" max="9728" width="9.140625" style="98"/>
    <col min="9729" max="9729" width="8.140625" style="98" customWidth="1"/>
    <col min="9730" max="9730" width="5.7109375" style="98" customWidth="1"/>
    <col min="9731" max="9731" width="70.7109375" style="98" customWidth="1"/>
    <col min="9732" max="9732" width="10.7109375" style="98" customWidth="1"/>
    <col min="9733" max="9733" width="70.7109375" style="98" customWidth="1"/>
    <col min="9734" max="9734" width="5.7109375" style="98" customWidth="1"/>
    <col min="9735" max="9735" width="3.7109375" style="98" customWidth="1"/>
    <col min="9736" max="9737" width="10.7109375" style="98" customWidth="1"/>
    <col min="9738" max="9738" width="4" style="98" customWidth="1"/>
    <col min="9739" max="9984" width="9.140625" style="98"/>
    <col min="9985" max="9985" width="8.140625" style="98" customWidth="1"/>
    <col min="9986" max="9986" width="5.7109375" style="98" customWidth="1"/>
    <col min="9987" max="9987" width="70.7109375" style="98" customWidth="1"/>
    <col min="9988" max="9988" width="10.7109375" style="98" customWidth="1"/>
    <col min="9989" max="9989" width="70.7109375" style="98" customWidth="1"/>
    <col min="9990" max="9990" width="5.7109375" style="98" customWidth="1"/>
    <col min="9991" max="9991" width="3.7109375" style="98" customWidth="1"/>
    <col min="9992" max="9993" width="10.7109375" style="98" customWidth="1"/>
    <col min="9994" max="9994" width="4" style="98" customWidth="1"/>
    <col min="9995" max="10240" width="9.140625" style="98"/>
    <col min="10241" max="10241" width="8.140625" style="98" customWidth="1"/>
    <col min="10242" max="10242" width="5.7109375" style="98" customWidth="1"/>
    <col min="10243" max="10243" width="70.7109375" style="98" customWidth="1"/>
    <col min="10244" max="10244" width="10.7109375" style="98" customWidth="1"/>
    <col min="10245" max="10245" width="70.7109375" style="98" customWidth="1"/>
    <col min="10246" max="10246" width="5.7109375" style="98" customWidth="1"/>
    <col min="10247" max="10247" width="3.7109375" style="98" customWidth="1"/>
    <col min="10248" max="10249" width="10.7109375" style="98" customWidth="1"/>
    <col min="10250" max="10250" width="4" style="98" customWidth="1"/>
    <col min="10251" max="10496" width="9.140625" style="98"/>
    <col min="10497" max="10497" width="8.140625" style="98" customWidth="1"/>
    <col min="10498" max="10498" width="5.7109375" style="98" customWidth="1"/>
    <col min="10499" max="10499" width="70.7109375" style="98" customWidth="1"/>
    <col min="10500" max="10500" width="10.7109375" style="98" customWidth="1"/>
    <col min="10501" max="10501" width="70.7109375" style="98" customWidth="1"/>
    <col min="10502" max="10502" width="5.7109375" style="98" customWidth="1"/>
    <col min="10503" max="10503" width="3.7109375" style="98" customWidth="1"/>
    <col min="10504" max="10505" width="10.7109375" style="98" customWidth="1"/>
    <col min="10506" max="10506" width="4" style="98" customWidth="1"/>
    <col min="10507" max="10752" width="9.140625" style="98"/>
    <col min="10753" max="10753" width="8.140625" style="98" customWidth="1"/>
    <col min="10754" max="10754" width="5.7109375" style="98" customWidth="1"/>
    <col min="10755" max="10755" width="70.7109375" style="98" customWidth="1"/>
    <col min="10756" max="10756" width="10.7109375" style="98" customWidth="1"/>
    <col min="10757" max="10757" width="70.7109375" style="98" customWidth="1"/>
    <col min="10758" max="10758" width="5.7109375" style="98" customWidth="1"/>
    <col min="10759" max="10759" width="3.7109375" style="98" customWidth="1"/>
    <col min="10760" max="10761" width="10.7109375" style="98" customWidth="1"/>
    <col min="10762" max="10762" width="4" style="98" customWidth="1"/>
    <col min="10763" max="11008" width="9.140625" style="98"/>
    <col min="11009" max="11009" width="8.140625" style="98" customWidth="1"/>
    <col min="11010" max="11010" width="5.7109375" style="98" customWidth="1"/>
    <col min="11011" max="11011" width="70.7109375" style="98" customWidth="1"/>
    <col min="11012" max="11012" width="10.7109375" style="98" customWidth="1"/>
    <col min="11013" max="11013" width="70.7109375" style="98" customWidth="1"/>
    <col min="11014" max="11014" width="5.7109375" style="98" customWidth="1"/>
    <col min="11015" max="11015" width="3.7109375" style="98" customWidth="1"/>
    <col min="11016" max="11017" width="10.7109375" style="98" customWidth="1"/>
    <col min="11018" max="11018" width="4" style="98" customWidth="1"/>
    <col min="11019" max="11264" width="9.140625" style="98"/>
    <col min="11265" max="11265" width="8.140625" style="98" customWidth="1"/>
    <col min="11266" max="11266" width="5.7109375" style="98" customWidth="1"/>
    <col min="11267" max="11267" width="70.7109375" style="98" customWidth="1"/>
    <col min="11268" max="11268" width="10.7109375" style="98" customWidth="1"/>
    <col min="11269" max="11269" width="70.7109375" style="98" customWidth="1"/>
    <col min="11270" max="11270" width="5.7109375" style="98" customWidth="1"/>
    <col min="11271" max="11271" width="3.7109375" style="98" customWidth="1"/>
    <col min="11272" max="11273" width="10.7109375" style="98" customWidth="1"/>
    <col min="11274" max="11274" width="4" style="98" customWidth="1"/>
    <col min="11275" max="11520" width="9.140625" style="98"/>
    <col min="11521" max="11521" width="8.140625" style="98" customWidth="1"/>
    <col min="11522" max="11522" width="5.7109375" style="98" customWidth="1"/>
    <col min="11523" max="11523" width="70.7109375" style="98" customWidth="1"/>
    <col min="11524" max="11524" width="10.7109375" style="98" customWidth="1"/>
    <col min="11525" max="11525" width="70.7109375" style="98" customWidth="1"/>
    <col min="11526" max="11526" width="5.7109375" style="98" customWidth="1"/>
    <col min="11527" max="11527" width="3.7109375" style="98" customWidth="1"/>
    <col min="11528" max="11529" width="10.7109375" style="98" customWidth="1"/>
    <col min="11530" max="11530" width="4" style="98" customWidth="1"/>
    <col min="11531" max="11776" width="9.140625" style="98"/>
    <col min="11777" max="11777" width="8.140625" style="98" customWidth="1"/>
    <col min="11778" max="11778" width="5.7109375" style="98" customWidth="1"/>
    <col min="11779" max="11779" width="70.7109375" style="98" customWidth="1"/>
    <col min="11780" max="11780" width="10.7109375" style="98" customWidth="1"/>
    <col min="11781" max="11781" width="70.7109375" style="98" customWidth="1"/>
    <col min="11782" max="11782" width="5.7109375" style="98" customWidth="1"/>
    <col min="11783" max="11783" width="3.7109375" style="98" customWidth="1"/>
    <col min="11784" max="11785" width="10.7109375" style="98" customWidth="1"/>
    <col min="11786" max="11786" width="4" style="98" customWidth="1"/>
    <col min="11787" max="12032" width="9.140625" style="98"/>
    <col min="12033" max="12033" width="8.140625" style="98" customWidth="1"/>
    <col min="12034" max="12034" width="5.7109375" style="98" customWidth="1"/>
    <col min="12035" max="12035" width="70.7109375" style="98" customWidth="1"/>
    <col min="12036" max="12036" width="10.7109375" style="98" customWidth="1"/>
    <col min="12037" max="12037" width="70.7109375" style="98" customWidth="1"/>
    <col min="12038" max="12038" width="5.7109375" style="98" customWidth="1"/>
    <col min="12039" max="12039" width="3.7109375" style="98" customWidth="1"/>
    <col min="12040" max="12041" width="10.7109375" style="98" customWidth="1"/>
    <col min="12042" max="12042" width="4" style="98" customWidth="1"/>
    <col min="12043" max="12288" width="9.140625" style="98"/>
    <col min="12289" max="12289" width="8.140625" style="98" customWidth="1"/>
    <col min="12290" max="12290" width="5.7109375" style="98" customWidth="1"/>
    <col min="12291" max="12291" width="70.7109375" style="98" customWidth="1"/>
    <col min="12292" max="12292" width="10.7109375" style="98" customWidth="1"/>
    <col min="12293" max="12293" width="70.7109375" style="98" customWidth="1"/>
    <col min="12294" max="12294" width="5.7109375" style="98" customWidth="1"/>
    <col min="12295" max="12295" width="3.7109375" style="98" customWidth="1"/>
    <col min="12296" max="12297" width="10.7109375" style="98" customWidth="1"/>
    <col min="12298" max="12298" width="4" style="98" customWidth="1"/>
    <col min="12299" max="12544" width="9.140625" style="98"/>
    <col min="12545" max="12545" width="8.140625" style="98" customWidth="1"/>
    <col min="12546" max="12546" width="5.7109375" style="98" customWidth="1"/>
    <col min="12547" max="12547" width="70.7109375" style="98" customWidth="1"/>
    <col min="12548" max="12548" width="10.7109375" style="98" customWidth="1"/>
    <col min="12549" max="12549" width="70.7109375" style="98" customWidth="1"/>
    <col min="12550" max="12550" width="5.7109375" style="98" customWidth="1"/>
    <col min="12551" max="12551" width="3.7109375" style="98" customWidth="1"/>
    <col min="12552" max="12553" width="10.7109375" style="98" customWidth="1"/>
    <col min="12554" max="12554" width="4" style="98" customWidth="1"/>
    <col min="12555" max="12800" width="9.140625" style="98"/>
    <col min="12801" max="12801" width="8.140625" style="98" customWidth="1"/>
    <col min="12802" max="12802" width="5.7109375" style="98" customWidth="1"/>
    <col min="12803" max="12803" width="70.7109375" style="98" customWidth="1"/>
    <col min="12804" max="12804" width="10.7109375" style="98" customWidth="1"/>
    <col min="12805" max="12805" width="70.7109375" style="98" customWidth="1"/>
    <col min="12806" max="12806" width="5.7109375" style="98" customWidth="1"/>
    <col min="12807" max="12807" width="3.7109375" style="98" customWidth="1"/>
    <col min="12808" max="12809" width="10.7109375" style="98" customWidth="1"/>
    <col min="12810" max="12810" width="4" style="98" customWidth="1"/>
    <col min="12811" max="13056" width="9.140625" style="98"/>
    <col min="13057" max="13057" width="8.140625" style="98" customWidth="1"/>
    <col min="13058" max="13058" width="5.7109375" style="98" customWidth="1"/>
    <col min="13059" max="13059" width="70.7109375" style="98" customWidth="1"/>
    <col min="13060" max="13060" width="10.7109375" style="98" customWidth="1"/>
    <col min="13061" max="13061" width="70.7109375" style="98" customWidth="1"/>
    <col min="13062" max="13062" width="5.7109375" style="98" customWidth="1"/>
    <col min="13063" max="13063" width="3.7109375" style="98" customWidth="1"/>
    <col min="13064" max="13065" width="10.7109375" style="98" customWidth="1"/>
    <col min="13066" max="13066" width="4" style="98" customWidth="1"/>
    <col min="13067" max="13312" width="9.140625" style="98"/>
    <col min="13313" max="13313" width="8.140625" style="98" customWidth="1"/>
    <col min="13314" max="13314" width="5.7109375" style="98" customWidth="1"/>
    <col min="13315" max="13315" width="70.7109375" style="98" customWidth="1"/>
    <col min="13316" max="13316" width="10.7109375" style="98" customWidth="1"/>
    <col min="13317" max="13317" width="70.7109375" style="98" customWidth="1"/>
    <col min="13318" max="13318" width="5.7109375" style="98" customWidth="1"/>
    <col min="13319" max="13319" width="3.7109375" style="98" customWidth="1"/>
    <col min="13320" max="13321" width="10.7109375" style="98" customWidth="1"/>
    <col min="13322" max="13322" width="4" style="98" customWidth="1"/>
    <col min="13323" max="13568" width="9.140625" style="98"/>
    <col min="13569" max="13569" width="8.140625" style="98" customWidth="1"/>
    <col min="13570" max="13570" width="5.7109375" style="98" customWidth="1"/>
    <col min="13571" max="13571" width="70.7109375" style="98" customWidth="1"/>
    <col min="13572" max="13572" width="10.7109375" style="98" customWidth="1"/>
    <col min="13573" max="13573" width="70.7109375" style="98" customWidth="1"/>
    <col min="13574" max="13574" width="5.7109375" style="98" customWidth="1"/>
    <col min="13575" max="13575" width="3.7109375" style="98" customWidth="1"/>
    <col min="13576" max="13577" width="10.7109375" style="98" customWidth="1"/>
    <col min="13578" max="13578" width="4" style="98" customWidth="1"/>
    <col min="13579" max="13824" width="9.140625" style="98"/>
    <col min="13825" max="13825" width="8.140625" style="98" customWidth="1"/>
    <col min="13826" max="13826" width="5.7109375" style="98" customWidth="1"/>
    <col min="13827" max="13827" width="70.7109375" style="98" customWidth="1"/>
    <col min="13828" max="13828" width="10.7109375" style="98" customWidth="1"/>
    <col min="13829" max="13829" width="70.7109375" style="98" customWidth="1"/>
    <col min="13830" max="13830" width="5.7109375" style="98" customWidth="1"/>
    <col min="13831" max="13831" width="3.7109375" style="98" customWidth="1"/>
    <col min="13832" max="13833" width="10.7109375" style="98" customWidth="1"/>
    <col min="13834" max="13834" width="4" style="98" customWidth="1"/>
    <col min="13835" max="14080" width="9.140625" style="98"/>
    <col min="14081" max="14081" width="8.140625" style="98" customWidth="1"/>
    <col min="14082" max="14082" width="5.7109375" style="98" customWidth="1"/>
    <col min="14083" max="14083" width="70.7109375" style="98" customWidth="1"/>
    <col min="14084" max="14084" width="10.7109375" style="98" customWidth="1"/>
    <col min="14085" max="14085" width="70.7109375" style="98" customWidth="1"/>
    <col min="14086" max="14086" width="5.7109375" style="98" customWidth="1"/>
    <col min="14087" max="14087" width="3.7109375" style="98" customWidth="1"/>
    <col min="14088" max="14089" width="10.7109375" style="98" customWidth="1"/>
    <col min="14090" max="14090" width="4" style="98" customWidth="1"/>
    <col min="14091" max="14336" width="9.140625" style="98"/>
    <col min="14337" max="14337" width="8.140625" style="98" customWidth="1"/>
    <col min="14338" max="14338" width="5.7109375" style="98" customWidth="1"/>
    <col min="14339" max="14339" width="70.7109375" style="98" customWidth="1"/>
    <col min="14340" max="14340" width="10.7109375" style="98" customWidth="1"/>
    <col min="14341" max="14341" width="70.7109375" style="98" customWidth="1"/>
    <col min="14342" max="14342" width="5.7109375" style="98" customWidth="1"/>
    <col min="14343" max="14343" width="3.7109375" style="98" customWidth="1"/>
    <col min="14344" max="14345" width="10.7109375" style="98" customWidth="1"/>
    <col min="14346" max="14346" width="4" style="98" customWidth="1"/>
    <col min="14347" max="14592" width="9.140625" style="98"/>
    <col min="14593" max="14593" width="8.140625" style="98" customWidth="1"/>
    <col min="14594" max="14594" width="5.7109375" style="98" customWidth="1"/>
    <col min="14595" max="14595" width="70.7109375" style="98" customWidth="1"/>
    <col min="14596" max="14596" width="10.7109375" style="98" customWidth="1"/>
    <col min="14597" max="14597" width="70.7109375" style="98" customWidth="1"/>
    <col min="14598" max="14598" width="5.7109375" style="98" customWidth="1"/>
    <col min="14599" max="14599" width="3.7109375" style="98" customWidth="1"/>
    <col min="14600" max="14601" width="10.7109375" style="98" customWidth="1"/>
    <col min="14602" max="14602" width="4" style="98" customWidth="1"/>
    <col min="14603" max="14848" width="9.140625" style="98"/>
    <col min="14849" max="14849" width="8.140625" style="98" customWidth="1"/>
    <col min="14850" max="14850" width="5.7109375" style="98" customWidth="1"/>
    <col min="14851" max="14851" width="70.7109375" style="98" customWidth="1"/>
    <col min="14852" max="14852" width="10.7109375" style="98" customWidth="1"/>
    <col min="14853" max="14853" width="70.7109375" style="98" customWidth="1"/>
    <col min="14854" max="14854" width="5.7109375" style="98" customWidth="1"/>
    <col min="14855" max="14855" width="3.7109375" style="98" customWidth="1"/>
    <col min="14856" max="14857" width="10.7109375" style="98" customWidth="1"/>
    <col min="14858" max="14858" width="4" style="98" customWidth="1"/>
    <col min="14859" max="15104" width="9.140625" style="98"/>
    <col min="15105" max="15105" width="8.140625" style="98" customWidth="1"/>
    <col min="15106" max="15106" width="5.7109375" style="98" customWidth="1"/>
    <col min="15107" max="15107" width="70.7109375" style="98" customWidth="1"/>
    <col min="15108" max="15108" width="10.7109375" style="98" customWidth="1"/>
    <col min="15109" max="15109" width="70.7109375" style="98" customWidth="1"/>
    <col min="15110" max="15110" width="5.7109375" style="98" customWidth="1"/>
    <col min="15111" max="15111" width="3.7109375" style="98" customWidth="1"/>
    <col min="15112" max="15113" width="10.7109375" style="98" customWidth="1"/>
    <col min="15114" max="15114" width="4" style="98" customWidth="1"/>
    <col min="15115" max="15360" width="9.140625" style="98"/>
    <col min="15361" max="15361" width="8.140625" style="98" customWidth="1"/>
    <col min="15362" max="15362" width="5.7109375" style="98" customWidth="1"/>
    <col min="15363" max="15363" width="70.7109375" style="98" customWidth="1"/>
    <col min="15364" max="15364" width="10.7109375" style="98" customWidth="1"/>
    <col min="15365" max="15365" width="70.7109375" style="98" customWidth="1"/>
    <col min="15366" max="15366" width="5.7109375" style="98" customWidth="1"/>
    <col min="15367" max="15367" width="3.7109375" style="98" customWidth="1"/>
    <col min="15368" max="15369" width="10.7109375" style="98" customWidth="1"/>
    <col min="15370" max="15370" width="4" style="98" customWidth="1"/>
    <col min="15371" max="15616" width="9.140625" style="98"/>
    <col min="15617" max="15617" width="8.140625" style="98" customWidth="1"/>
    <col min="15618" max="15618" width="5.7109375" style="98" customWidth="1"/>
    <col min="15619" max="15619" width="70.7109375" style="98" customWidth="1"/>
    <col min="15620" max="15620" width="10.7109375" style="98" customWidth="1"/>
    <col min="15621" max="15621" width="70.7109375" style="98" customWidth="1"/>
    <col min="15622" max="15622" width="5.7109375" style="98" customWidth="1"/>
    <col min="15623" max="15623" width="3.7109375" style="98" customWidth="1"/>
    <col min="15624" max="15625" width="10.7109375" style="98" customWidth="1"/>
    <col min="15626" max="15626" width="4" style="98" customWidth="1"/>
    <col min="15627" max="15872" width="9.140625" style="98"/>
    <col min="15873" max="15873" width="8.140625" style="98" customWidth="1"/>
    <col min="15874" max="15874" width="5.7109375" style="98" customWidth="1"/>
    <col min="15875" max="15875" width="70.7109375" style="98" customWidth="1"/>
    <col min="15876" max="15876" width="10.7109375" style="98" customWidth="1"/>
    <col min="15877" max="15877" width="70.7109375" style="98" customWidth="1"/>
    <col min="15878" max="15878" width="5.7109375" style="98" customWidth="1"/>
    <col min="15879" max="15879" width="3.7109375" style="98" customWidth="1"/>
    <col min="15880" max="15881" width="10.7109375" style="98" customWidth="1"/>
    <col min="15882" max="15882" width="4" style="98" customWidth="1"/>
    <col min="15883" max="16128" width="9.140625" style="98"/>
    <col min="16129" max="16129" width="8.140625" style="98" customWidth="1"/>
    <col min="16130" max="16130" width="5.7109375" style="98" customWidth="1"/>
    <col min="16131" max="16131" width="70.7109375" style="98" customWidth="1"/>
    <col min="16132" max="16132" width="10.7109375" style="98" customWidth="1"/>
    <col min="16133" max="16133" width="70.7109375" style="98" customWidth="1"/>
    <col min="16134" max="16134" width="5.7109375" style="98" customWidth="1"/>
    <col min="16135" max="16135" width="3.7109375" style="98" customWidth="1"/>
    <col min="16136" max="16137" width="10.7109375" style="98" customWidth="1"/>
    <col min="16138" max="16138" width="4" style="98" customWidth="1"/>
    <col min="16139" max="16384" width="9.140625" style="98"/>
  </cols>
  <sheetData>
    <row r="1" spans="1:12" ht="15" customHeight="1" thickBot="1"/>
    <row r="2" spans="1:12" ht="15" customHeight="1">
      <c r="B2" s="99"/>
      <c r="C2" s="100"/>
      <c r="D2" s="100"/>
      <c r="E2" s="100"/>
      <c r="F2" s="101"/>
      <c r="G2" s="102"/>
      <c r="H2" s="102"/>
      <c r="I2" s="102"/>
      <c r="J2" s="102"/>
      <c r="K2" s="103"/>
    </row>
    <row r="3" spans="1:12" ht="35.1" customHeight="1">
      <c r="B3" s="104"/>
      <c r="C3" s="105"/>
      <c r="D3" s="105"/>
      <c r="E3" s="105"/>
      <c r="F3" s="106"/>
      <c r="G3" s="102"/>
      <c r="H3" s="102"/>
      <c r="I3" s="102"/>
      <c r="J3" s="102"/>
      <c r="K3" s="103"/>
    </row>
    <row r="4" spans="1:12" ht="51.6" customHeight="1">
      <c r="B4" s="104"/>
      <c r="C4" s="251" t="s">
        <v>206</v>
      </c>
      <c r="D4" s="252"/>
      <c r="E4" s="252"/>
      <c r="F4" s="107"/>
      <c r="G4" s="108"/>
      <c r="H4" s="108"/>
      <c r="I4" s="108"/>
      <c r="J4" s="109"/>
      <c r="K4" s="103"/>
    </row>
    <row r="5" spans="1:12" ht="21" customHeight="1">
      <c r="B5" s="104"/>
      <c r="C5" s="253" t="s">
        <v>71</v>
      </c>
      <c r="D5" s="254"/>
      <c r="E5" s="254"/>
      <c r="F5" s="110"/>
      <c r="G5" s="111"/>
      <c r="H5" s="111"/>
      <c r="I5" s="111"/>
      <c r="J5" s="112"/>
      <c r="K5" s="103"/>
    </row>
    <row r="6" spans="1:12" ht="15" customHeight="1" thickBot="1">
      <c r="B6" s="104"/>
      <c r="C6" s="105"/>
      <c r="D6" s="105"/>
      <c r="E6" s="34"/>
      <c r="F6" s="113"/>
      <c r="G6" s="114"/>
      <c r="H6" s="114"/>
      <c r="I6" s="114"/>
      <c r="J6" s="102"/>
      <c r="K6" s="103"/>
    </row>
    <row r="7" spans="1:12" s="115" customFormat="1" ht="15" customHeight="1">
      <c r="B7" s="162"/>
      <c r="C7" s="163"/>
      <c r="D7" s="163"/>
      <c r="E7" s="164"/>
      <c r="F7" s="165"/>
      <c r="G7" s="116"/>
      <c r="H7" s="117"/>
      <c r="I7" s="117"/>
      <c r="J7" s="118"/>
      <c r="K7" s="119"/>
      <c r="L7" s="120"/>
    </row>
    <row r="8" spans="1:12" s="115" customFormat="1" ht="30" customHeight="1">
      <c r="B8" s="166"/>
      <c r="C8" s="205" t="s">
        <v>153</v>
      </c>
      <c r="D8" s="168"/>
      <c r="E8" s="167"/>
      <c r="F8" s="169"/>
      <c r="G8" s="116"/>
      <c r="H8" s="117"/>
      <c r="I8" s="117"/>
      <c r="J8" s="118"/>
      <c r="K8" s="119"/>
      <c r="L8" s="120"/>
    </row>
    <row r="9" spans="1:12" s="115" customFormat="1" ht="30" customHeight="1">
      <c r="B9" s="166"/>
      <c r="C9" s="198" t="s">
        <v>102</v>
      </c>
      <c r="D9" s="168"/>
      <c r="E9" s="167" t="s">
        <v>194</v>
      </c>
      <c r="F9" s="169"/>
      <c r="G9" s="116"/>
      <c r="H9" s="117"/>
      <c r="I9" s="117"/>
      <c r="J9" s="118"/>
      <c r="K9" s="119"/>
      <c r="L9" s="120"/>
    </row>
    <row r="10" spans="1:12" s="115" customFormat="1" ht="30" customHeight="1">
      <c r="B10" s="166"/>
      <c r="C10" s="170" t="s">
        <v>154</v>
      </c>
      <c r="D10" s="168"/>
      <c r="E10" s="199" t="s">
        <v>203</v>
      </c>
      <c r="F10" s="169"/>
      <c r="G10" s="116"/>
      <c r="H10" s="117"/>
      <c r="I10" s="117"/>
      <c r="J10" s="118"/>
      <c r="K10" s="119"/>
      <c r="L10" s="120"/>
    </row>
    <row r="11" spans="1:12" s="115" customFormat="1" ht="30" customHeight="1">
      <c r="B11" s="166"/>
      <c r="C11" s="171" t="s">
        <v>155</v>
      </c>
      <c r="D11" s="168"/>
      <c r="E11" s="173" t="s">
        <v>204</v>
      </c>
      <c r="F11" s="169"/>
      <c r="G11" s="116"/>
      <c r="H11" s="117"/>
      <c r="I11" s="117"/>
      <c r="J11" s="118"/>
      <c r="K11" s="119"/>
      <c r="L11" s="120"/>
    </row>
    <row r="12" spans="1:12" s="115" customFormat="1" ht="30" customHeight="1">
      <c r="B12" s="166"/>
      <c r="C12" s="171" t="s">
        <v>156</v>
      </c>
      <c r="D12" s="168"/>
      <c r="E12" s="204" t="s">
        <v>205</v>
      </c>
      <c r="F12" s="169"/>
      <c r="G12" s="116"/>
      <c r="H12" s="117"/>
      <c r="I12" s="117"/>
      <c r="J12" s="118"/>
      <c r="K12" s="119"/>
      <c r="L12" s="120"/>
    </row>
    <row r="13" spans="1:12" s="115" customFormat="1" ht="30" customHeight="1">
      <c r="B13" s="166"/>
      <c r="C13" s="171" t="s">
        <v>193</v>
      </c>
      <c r="D13" s="168"/>
      <c r="E13" s="167"/>
      <c r="F13" s="169"/>
      <c r="G13" s="116"/>
      <c r="H13" s="117"/>
      <c r="I13" s="117"/>
      <c r="J13" s="118"/>
      <c r="K13" s="119"/>
      <c r="L13" s="120"/>
    </row>
    <row r="14" spans="1:12" s="115" customFormat="1" ht="15" customHeight="1" thickBot="1">
      <c r="B14" s="201"/>
      <c r="C14" s="202"/>
      <c r="D14" s="203"/>
      <c r="E14" s="202"/>
      <c r="F14" s="172"/>
      <c r="G14" s="116"/>
      <c r="H14" s="121"/>
      <c r="I14" s="117"/>
      <c r="J14" s="118"/>
      <c r="K14" s="119"/>
      <c r="L14" s="120"/>
    </row>
    <row r="15" spans="1:12">
      <c r="A15" s="103"/>
      <c r="B15" s="102"/>
      <c r="C15" s="102"/>
      <c r="D15" s="102"/>
      <c r="E15" s="102"/>
    </row>
    <row r="16" spans="1:12">
      <c r="A16" s="103"/>
      <c r="B16" s="102"/>
      <c r="C16" s="103"/>
      <c r="D16" s="102"/>
      <c r="E16" s="102"/>
    </row>
    <row r="17" spans="1:5">
      <c r="A17" s="103"/>
      <c r="B17" s="103"/>
      <c r="C17" s="103"/>
      <c r="D17" s="103"/>
      <c r="E17" s="103"/>
    </row>
    <row r="18" spans="1:5">
      <c r="A18" s="103"/>
      <c r="B18" s="103"/>
      <c r="D18" s="103"/>
    </row>
  </sheetData>
  <customSheetViews>
    <customSheetView guid="{12548F66-3706-4126-8BB8-663EB3B7FE4B}" scale="70" showPageBreaks="1" fitToPage="1" printArea="1" view="pageBreakPreview">
      <selection activeCell="E24" sqref="E24"/>
      <pageMargins left="0.55118110236220474" right="0.55118110236220474" top="0.78740157480314965" bottom="0.78740157480314965" header="0.51181102362204722" footer="0.31496062992125984"/>
      <pageSetup paperSize="8" fitToHeight="100" orientation="landscape" r:id="rId1"/>
      <headerFooter scaleWithDoc="0" alignWithMargins="0">
        <oddFooter>&amp;L&amp;8&amp;D&amp;C&amp;8&amp; Template: &amp;A
&amp;F&amp;R&amp;8&amp;P of &amp;N</oddFooter>
      </headerFooter>
    </customSheetView>
  </customSheetViews>
  <mergeCells count="2">
    <mergeCell ref="C4:E4"/>
    <mergeCell ref="C5:E5"/>
  </mergeCells>
  <hyperlinks>
    <hyperlink ref="C8" location="Cover!A1" display="Cover sheet"/>
    <hyperlink ref="C10" location="'1a. STPIS Reliability'!A1" display="1a. STPIS - Reliability"/>
    <hyperlink ref="C11" location="'1b. STPIS Customer Service'!A1" display="1b. STPIS - Customer service"/>
    <hyperlink ref="C12" location="'1c. STPIS Daily Performance'!A1" display="1c. STPIS - Daily performance"/>
    <hyperlink ref="C13" location="'1d. STPIS GSL'!A1" display="1d. STPIS - GSL"/>
    <hyperlink ref="E11" location="'3a. Feeder Reliability'!Print_Area" display="  3a. Feeder reliability"/>
    <hyperlink ref="E12" location="'3b. Planned outages '!Print_Area" display="  3b. Planned outages"/>
    <hyperlink ref="E9" location="'2. Customer Service'!A1" display="2. Quality of service and customer service"/>
  </hyperlinks>
  <pageMargins left="0.55118110236220474" right="0.55118110236220474" top="0.78740157480314965" bottom="0.78740157480314965" header="0.51181102362204722" footer="0.31496062992125984"/>
  <pageSetup paperSize="8" fitToHeight="100" orientation="landscape" r:id="rId2"/>
  <headerFooter scaleWithDoc="0" alignWithMargins="0">
    <oddFooter>&amp;L&amp;8&amp;D&amp;C&amp;8&amp; Template: &amp;A
&amp;F&amp;R&amp;8&amp;P of &amp;N</oddFooter>
  </headerFooter>
  <drawing r:id="rId3"/>
</worksheet>
</file>

<file path=xl/worksheets/sheet3.xml><?xml version="1.0" encoding="utf-8"?>
<worksheet xmlns="http://schemas.openxmlformats.org/spreadsheetml/2006/main" xmlns:r="http://schemas.openxmlformats.org/officeDocument/2006/relationships">
  <sheetPr>
    <pageSetUpPr fitToPage="1"/>
  </sheetPr>
  <dimension ref="B1:K69"/>
  <sheetViews>
    <sheetView showGridLines="0" zoomScale="90" zoomScaleNormal="90" zoomScaleSheetLayoutView="100" workbookViewId="0"/>
  </sheetViews>
  <sheetFormatPr defaultColWidth="8.85546875" defaultRowHeight="12.75"/>
  <cols>
    <col min="1" max="1" width="10.42578125" style="41" customWidth="1"/>
    <col min="2" max="2" width="49.5703125" style="41" customWidth="1"/>
    <col min="3" max="3" width="15.28515625" style="41" customWidth="1"/>
    <col min="4" max="4" width="16.42578125" style="41" customWidth="1"/>
    <col min="5" max="5" width="16.140625" style="41" customWidth="1"/>
    <col min="6" max="6" width="16.140625" style="174" customWidth="1"/>
    <col min="7" max="7" width="18.5703125" style="41" customWidth="1"/>
    <col min="8" max="8" width="15.7109375" style="41" customWidth="1"/>
    <col min="9" max="9" width="3" style="41" customWidth="1"/>
    <col min="10" max="10" width="8.85546875" style="41"/>
    <col min="11" max="11" width="10.7109375" style="41" customWidth="1"/>
    <col min="12" max="16384" width="8.85546875" style="41"/>
  </cols>
  <sheetData>
    <row r="1" spans="2:11" ht="20.25">
      <c r="B1" s="37" t="str">
        <f>Cover!C22</f>
        <v>TasNetworks</v>
      </c>
    </row>
    <row r="2" spans="2:11" ht="20.25">
      <c r="B2" s="37" t="s">
        <v>98</v>
      </c>
    </row>
    <row r="3" spans="2:11" ht="20.25">
      <c r="B3" s="39" t="str">
        <f>Cover!C26</f>
        <v>2013-14</v>
      </c>
    </row>
    <row r="4" spans="2:11" ht="18">
      <c r="B4" s="64" t="s">
        <v>5</v>
      </c>
      <c r="I4" s="259"/>
      <c r="J4" s="259"/>
      <c r="K4" s="259"/>
    </row>
    <row r="5" spans="2:11" ht="23.25">
      <c r="B5" s="73"/>
      <c r="I5" s="259"/>
      <c r="J5" s="259"/>
      <c r="K5" s="259"/>
    </row>
    <row r="6" spans="2:11" s="135" customFormat="1" ht="46.5" customHeight="1">
      <c r="B6" s="260" t="s">
        <v>126</v>
      </c>
      <c r="C6" s="261"/>
      <c r="D6" s="261"/>
      <c r="F6" s="174"/>
    </row>
    <row r="8" spans="2:11" ht="15.75">
      <c r="B8" s="40" t="s">
        <v>113</v>
      </c>
    </row>
    <row r="10" spans="2:11" ht="20.25" customHeight="1">
      <c r="B10" s="42"/>
      <c r="C10" s="256" t="s">
        <v>184</v>
      </c>
      <c r="D10" s="257"/>
      <c r="E10" s="257"/>
      <c r="F10" s="257"/>
      <c r="G10" s="257"/>
      <c r="H10" s="258"/>
    </row>
    <row r="11" spans="2:11" ht="30">
      <c r="B11" s="43"/>
      <c r="C11" s="44" t="s">
        <v>181</v>
      </c>
      <c r="D11" s="44" t="s">
        <v>180</v>
      </c>
      <c r="E11" s="44" t="s">
        <v>1</v>
      </c>
      <c r="F11" s="44" t="s">
        <v>178</v>
      </c>
      <c r="G11" s="44" t="s">
        <v>179</v>
      </c>
      <c r="H11" s="45" t="s">
        <v>6</v>
      </c>
    </row>
    <row r="12" spans="2:11" ht="17.25" customHeight="1">
      <c r="B12" s="46" t="s">
        <v>108</v>
      </c>
      <c r="C12" s="215">
        <v>6.8383334161190179</v>
      </c>
      <c r="D12" s="215">
        <v>39.163807817091993</v>
      </c>
      <c r="E12" s="215">
        <v>154.18174242682764</v>
      </c>
      <c r="F12" s="215">
        <v>551.8730435599133</v>
      </c>
      <c r="G12" s="215">
        <v>807.16238481596395</v>
      </c>
      <c r="H12" s="215">
        <v>385.01097295366628</v>
      </c>
    </row>
    <row r="13" spans="2:11" ht="17.25" customHeight="1">
      <c r="B13" s="46" t="s">
        <v>124</v>
      </c>
      <c r="C13" s="215">
        <v>6.8289151980002423</v>
      </c>
      <c r="D13" s="215">
        <v>27.660498355192875</v>
      </c>
      <c r="E13" s="215">
        <v>101.89276487605744</v>
      </c>
      <c r="F13" s="215">
        <v>289.29170283612052</v>
      </c>
      <c r="G13" s="215">
        <v>532.99776725782328</v>
      </c>
      <c r="H13" s="215">
        <v>239.38849353377034</v>
      </c>
    </row>
    <row r="14" spans="2:11">
      <c r="B14" s="48"/>
      <c r="C14" s="49"/>
      <c r="D14" s="49"/>
      <c r="E14" s="49"/>
      <c r="F14" s="175"/>
      <c r="G14" s="49"/>
      <c r="H14" s="49"/>
    </row>
    <row r="15" spans="2:11" ht="15.75">
      <c r="B15" s="40" t="s">
        <v>114</v>
      </c>
      <c r="C15" s="50"/>
      <c r="D15" s="50"/>
      <c r="E15" s="50"/>
      <c r="F15" s="50"/>
      <c r="G15" s="50"/>
      <c r="H15" s="50"/>
    </row>
    <row r="16" spans="2:11">
      <c r="B16" s="51"/>
      <c r="C16" s="52"/>
      <c r="D16" s="52"/>
      <c r="E16" s="52"/>
      <c r="F16" s="52"/>
      <c r="G16" s="52"/>
      <c r="H16" s="52"/>
      <c r="I16" s="259"/>
      <c r="J16" s="259"/>
      <c r="K16" s="259"/>
    </row>
    <row r="17" spans="2:8" ht="15.75" customHeight="1">
      <c r="B17" s="47"/>
      <c r="C17" s="256" t="s">
        <v>184</v>
      </c>
      <c r="D17" s="257"/>
      <c r="E17" s="257"/>
      <c r="F17" s="257"/>
      <c r="G17" s="257"/>
      <c r="H17" s="258"/>
    </row>
    <row r="18" spans="2:8" ht="30">
      <c r="B18" s="43"/>
      <c r="C18" s="44" t="s">
        <v>181</v>
      </c>
      <c r="D18" s="44" t="s">
        <v>182</v>
      </c>
      <c r="E18" s="44" t="s">
        <v>1</v>
      </c>
      <c r="F18" s="44" t="s">
        <v>178</v>
      </c>
      <c r="G18" s="44" t="s">
        <v>179</v>
      </c>
      <c r="H18" s="45" t="s">
        <v>6</v>
      </c>
    </row>
    <row r="19" spans="2:8" s="74" customFormat="1" ht="17.25" customHeight="1">
      <c r="B19" s="46" t="s">
        <v>108</v>
      </c>
      <c r="C19" s="215">
        <v>0.13408055477160022</v>
      </c>
      <c r="D19" s="215">
        <v>0.41762611275964406</v>
      </c>
      <c r="E19" s="215">
        <v>1.4585896691189932</v>
      </c>
      <c r="F19" s="215">
        <v>3.6649374091088904</v>
      </c>
      <c r="G19" s="215">
        <v>5.3731289243246971</v>
      </c>
      <c r="H19" s="215">
        <v>2.7800048687097108</v>
      </c>
    </row>
    <row r="20" spans="2:8" s="74" customFormat="1" ht="17.25" customHeight="1">
      <c r="B20" s="46" t="s">
        <v>124</v>
      </c>
      <c r="C20" s="215">
        <v>0.13382252146917711</v>
      </c>
      <c r="D20" s="215">
        <v>0.3152077151335313</v>
      </c>
      <c r="E20" s="215">
        <v>1.2057873404491724</v>
      </c>
      <c r="F20" s="215">
        <v>2.9957357533305427</v>
      </c>
      <c r="G20" s="215">
        <v>4.650012506420647</v>
      </c>
      <c r="H20" s="215">
        <v>2.3421165854974282</v>
      </c>
    </row>
    <row r="21" spans="2:8">
      <c r="B21" s="53"/>
      <c r="C21" s="50"/>
      <c r="D21" s="50"/>
      <c r="E21" s="50"/>
      <c r="F21" s="50"/>
      <c r="G21" s="50"/>
      <c r="H21" s="50"/>
    </row>
    <row r="22" spans="2:8" ht="15.75">
      <c r="B22" s="40" t="s">
        <v>115</v>
      </c>
      <c r="C22" s="50"/>
      <c r="D22" s="50"/>
      <c r="E22" s="50"/>
      <c r="F22" s="50"/>
      <c r="G22" s="50"/>
      <c r="H22" s="50"/>
    </row>
    <row r="23" spans="2:8">
      <c r="B23" s="51"/>
      <c r="C23" s="52"/>
      <c r="D23" s="52"/>
      <c r="E23" s="52"/>
      <c r="F23" s="52"/>
      <c r="G23" s="52"/>
      <c r="H23" s="52"/>
    </row>
    <row r="24" spans="2:8" ht="15.75" customHeight="1">
      <c r="B24" s="47"/>
      <c r="C24" s="256" t="s">
        <v>184</v>
      </c>
      <c r="D24" s="257"/>
      <c r="E24" s="257"/>
      <c r="F24" s="257"/>
      <c r="G24" s="257"/>
      <c r="H24" s="258"/>
    </row>
    <row r="25" spans="2:8" ht="30">
      <c r="B25" s="43"/>
      <c r="C25" s="44" t="s">
        <v>181</v>
      </c>
      <c r="D25" s="44" t="s">
        <v>182</v>
      </c>
      <c r="E25" s="44" t="s">
        <v>1</v>
      </c>
      <c r="F25" s="44" t="s">
        <v>178</v>
      </c>
      <c r="G25" s="44" t="s">
        <v>179</v>
      </c>
      <c r="H25" s="45" t="s">
        <v>6</v>
      </c>
    </row>
    <row r="26" spans="2:8" s="74" customFormat="1" ht="17.25" customHeight="1">
      <c r="B26" s="46" t="s">
        <v>108</v>
      </c>
      <c r="C26" s="215">
        <v>0</v>
      </c>
      <c r="D26" s="215">
        <v>0.57641691394658745</v>
      </c>
      <c r="E26" s="215">
        <v>2.2048690663079227</v>
      </c>
      <c r="F26" s="215">
        <v>5.0483938135581168</v>
      </c>
      <c r="G26" s="215">
        <v>6.4806300450820462</v>
      </c>
      <c r="H26" s="215">
        <v>3.6928303979848467</v>
      </c>
    </row>
    <row r="27" spans="2:8" s="74" customFormat="1" ht="17.25" customHeight="1">
      <c r="B27" s="46" t="s">
        <v>124</v>
      </c>
      <c r="C27" s="215">
        <v>0</v>
      </c>
      <c r="D27" s="215">
        <v>0.52114985163204752</v>
      </c>
      <c r="E27" s="215">
        <v>2.0458694398797665</v>
      </c>
      <c r="F27" s="215">
        <v>4.6370056738390053</v>
      </c>
      <c r="G27" s="215">
        <v>5.9131909797374691</v>
      </c>
      <c r="H27" s="215">
        <v>3.3920242757597374</v>
      </c>
    </row>
    <row r="28" spans="2:8">
      <c r="B28" s="53"/>
      <c r="C28" s="50"/>
      <c r="D28" s="50"/>
      <c r="E28" s="50"/>
      <c r="F28" s="50"/>
      <c r="G28" s="50"/>
      <c r="H28" s="50"/>
    </row>
    <row r="30" spans="2:8" ht="15.75">
      <c r="B30" s="40" t="s">
        <v>188</v>
      </c>
    </row>
    <row r="32" spans="2:8" s="180" customFormat="1"/>
    <row r="33" spans="2:8" ht="21.75" customHeight="1">
      <c r="B33" s="47"/>
      <c r="C33" s="256" t="s">
        <v>184</v>
      </c>
      <c r="D33" s="257"/>
      <c r="E33" s="257"/>
      <c r="F33" s="257"/>
      <c r="G33" s="257"/>
      <c r="H33" s="258"/>
    </row>
    <row r="34" spans="2:8" s="180" customFormat="1" ht="30">
      <c r="B34" s="47"/>
      <c r="C34" s="196" t="s">
        <v>181</v>
      </c>
      <c r="D34" s="196" t="s">
        <v>182</v>
      </c>
      <c r="E34" s="196" t="s">
        <v>1</v>
      </c>
      <c r="F34" s="196" t="s">
        <v>178</v>
      </c>
      <c r="G34" s="196" t="s">
        <v>179</v>
      </c>
      <c r="H34" s="196" t="s">
        <v>6</v>
      </c>
    </row>
    <row r="35" spans="2:8" ht="15">
      <c r="B35" s="71" t="s">
        <v>48</v>
      </c>
      <c r="C35" s="154">
        <v>1883.5217674425335</v>
      </c>
      <c r="D35" s="154">
        <v>4655.1918226479802</v>
      </c>
      <c r="E35" s="154">
        <v>187544.95312963513</v>
      </c>
      <c r="F35" s="154">
        <v>42228.517563725029</v>
      </c>
      <c r="G35" s="154">
        <v>43304.815716549332</v>
      </c>
      <c r="H35" s="154">
        <v>279617</v>
      </c>
    </row>
    <row r="36" spans="2:8" ht="15">
      <c r="B36" s="71" t="s">
        <v>49</v>
      </c>
      <c r="C36" s="154">
        <v>1875.5719446571266</v>
      </c>
      <c r="D36" s="154">
        <v>4677.2771996419751</v>
      </c>
      <c r="E36" s="154">
        <v>189019.35022807907</v>
      </c>
      <c r="F36" s="154">
        <v>42655.835847774746</v>
      </c>
      <c r="G36" s="154">
        <v>43657.964779847083</v>
      </c>
      <c r="H36" s="154">
        <v>281886</v>
      </c>
    </row>
    <row r="37" spans="2:8" ht="15">
      <c r="B37" s="71" t="s">
        <v>189</v>
      </c>
      <c r="C37" s="216">
        <f>(C35+C36)/2</f>
        <v>1879.54685604983</v>
      </c>
      <c r="D37" s="216">
        <f t="shared" ref="D37:H37" si="0">(D35+D36)/2</f>
        <v>4666.2345111449777</v>
      </c>
      <c r="E37" s="216">
        <f>(E35+E36)/2</f>
        <v>188282.1516788571</v>
      </c>
      <c r="F37" s="216">
        <f>(F35+F36)/2</f>
        <v>42442.176705749887</v>
      </c>
      <c r="G37" s="216">
        <f t="shared" si="0"/>
        <v>43481.390248198208</v>
      </c>
      <c r="H37" s="216">
        <f t="shared" si="0"/>
        <v>280751.5</v>
      </c>
    </row>
    <row r="38" spans="2:8" s="178" customFormat="1" ht="15">
      <c r="B38" s="185"/>
      <c r="C38" s="186"/>
      <c r="D38" s="186"/>
      <c r="E38" s="186"/>
      <c r="F38" s="186"/>
      <c r="G38" s="186"/>
      <c r="H38" s="186"/>
    </row>
    <row r="39" spans="2:8" s="178" customFormat="1" ht="15">
      <c r="B39" s="185"/>
      <c r="C39" s="186"/>
      <c r="D39" s="186"/>
      <c r="E39" s="186"/>
      <c r="F39" s="186"/>
      <c r="G39" s="186"/>
      <c r="H39" s="186"/>
    </row>
    <row r="40" spans="2:8" s="178" customFormat="1" ht="15.75">
      <c r="B40" s="181" t="s">
        <v>190</v>
      </c>
      <c r="C40" s="179"/>
      <c r="D40" s="179"/>
      <c r="E40" s="179"/>
      <c r="F40" s="179"/>
      <c r="G40" s="179"/>
      <c r="H40" s="182"/>
    </row>
    <row r="41" spans="2:8" s="178" customFormat="1" ht="15.75">
      <c r="B41" s="181"/>
      <c r="C41" s="179"/>
      <c r="D41" s="179"/>
      <c r="E41" s="179"/>
      <c r="F41" s="179"/>
      <c r="G41" s="179"/>
      <c r="H41" s="182"/>
    </row>
    <row r="42" spans="2:8" s="178" customFormat="1" ht="18" customHeight="1">
      <c r="B42" s="153"/>
      <c r="C42" s="256" t="s">
        <v>186</v>
      </c>
      <c r="D42" s="257"/>
      <c r="E42" s="257"/>
      <c r="F42" s="257"/>
      <c r="G42" s="257"/>
      <c r="H42" s="258"/>
    </row>
    <row r="43" spans="2:8" s="178" customFormat="1" ht="30">
      <c r="B43" s="131"/>
      <c r="C43" s="44" t="s">
        <v>181</v>
      </c>
      <c r="D43" s="44" t="s">
        <v>182</v>
      </c>
      <c r="E43" s="44" t="s">
        <v>1</v>
      </c>
      <c r="F43" s="44" t="s">
        <v>178</v>
      </c>
      <c r="G43" s="44" t="s">
        <v>179</v>
      </c>
      <c r="H43" s="45" t="s">
        <v>6</v>
      </c>
    </row>
    <row r="44" spans="2:8" s="178" customFormat="1" ht="15">
      <c r="B44" s="197" t="s">
        <v>48</v>
      </c>
      <c r="C44" s="183">
        <v>124500</v>
      </c>
      <c r="D44" s="183">
        <v>134800</v>
      </c>
      <c r="E44" s="183">
        <v>1851043</v>
      </c>
      <c r="F44" s="183">
        <v>762009</v>
      </c>
      <c r="G44" s="183">
        <v>931839</v>
      </c>
      <c r="H44" s="184">
        <v>3804191</v>
      </c>
    </row>
    <row r="45" spans="2:8" s="178" customFormat="1" ht="15">
      <c r="B45" s="197" t="s">
        <v>49</v>
      </c>
      <c r="C45" s="183">
        <v>123530</v>
      </c>
      <c r="D45" s="183">
        <v>134800</v>
      </c>
      <c r="E45" s="183">
        <v>1853733</v>
      </c>
      <c r="F45" s="183">
        <v>760417</v>
      </c>
      <c r="G45" s="183">
        <v>935202</v>
      </c>
      <c r="H45" s="184">
        <v>3807682</v>
      </c>
    </row>
    <row r="46" spans="2:8" s="178" customFormat="1" ht="15">
      <c r="B46" s="197" t="s">
        <v>191</v>
      </c>
      <c r="C46" s="216">
        <f>(C44+C45)/2</f>
        <v>124015</v>
      </c>
      <c r="D46" s="216">
        <f t="shared" ref="D46:H46" si="1">(D44+D45)/2</f>
        <v>134800</v>
      </c>
      <c r="E46" s="216">
        <f t="shared" si="1"/>
        <v>1852388</v>
      </c>
      <c r="F46" s="216">
        <f t="shared" si="1"/>
        <v>761213</v>
      </c>
      <c r="G46" s="216">
        <f t="shared" si="1"/>
        <v>933520.5</v>
      </c>
      <c r="H46" s="216">
        <f t="shared" si="1"/>
        <v>3805936.5</v>
      </c>
    </row>
    <row r="47" spans="2:8" s="178" customFormat="1" ht="15">
      <c r="B47" s="185"/>
      <c r="C47" s="186"/>
      <c r="D47" s="186"/>
      <c r="E47" s="186"/>
      <c r="F47" s="186"/>
      <c r="G47" s="186"/>
      <c r="H47" s="186"/>
    </row>
    <row r="48" spans="2:8" s="178" customFormat="1" ht="15">
      <c r="B48" s="185"/>
      <c r="C48" s="186"/>
      <c r="D48" s="186"/>
      <c r="E48" s="186"/>
      <c r="F48" s="186"/>
      <c r="G48" s="186"/>
      <c r="H48" s="186"/>
    </row>
    <row r="49" spans="2:9" s="178" customFormat="1" ht="15">
      <c r="B49" s="185"/>
      <c r="C49" s="186"/>
      <c r="D49" s="186"/>
      <c r="E49" s="186"/>
      <c r="F49" s="186"/>
      <c r="G49" s="186"/>
      <c r="H49" s="186"/>
    </row>
    <row r="50" spans="2:9" s="178" customFormat="1" ht="15">
      <c r="B50" s="185"/>
      <c r="C50" s="186"/>
      <c r="D50" s="186"/>
      <c r="E50" s="186"/>
      <c r="F50" s="186"/>
      <c r="G50" s="186"/>
      <c r="H50" s="186"/>
    </row>
    <row r="51" spans="2:9" s="178" customFormat="1" ht="15">
      <c r="B51" s="185"/>
      <c r="C51" s="186"/>
      <c r="D51" s="186"/>
      <c r="E51" s="186"/>
      <c r="F51" s="186"/>
      <c r="G51" s="186"/>
      <c r="H51" s="186"/>
    </row>
    <row r="52" spans="2:9" s="178" customFormat="1" ht="15">
      <c r="B52" s="185"/>
      <c r="C52" s="186"/>
      <c r="D52" s="186"/>
      <c r="E52" s="186"/>
      <c r="F52" s="186"/>
      <c r="G52" s="186"/>
      <c r="H52" s="186"/>
    </row>
    <row r="53" spans="2:9" s="178" customFormat="1" ht="15">
      <c r="B53" s="185"/>
      <c r="C53" s="186"/>
      <c r="D53" s="186"/>
      <c r="E53" s="186"/>
      <c r="F53" s="186"/>
      <c r="G53" s="186"/>
      <c r="H53" s="186"/>
    </row>
    <row r="54" spans="2:9" s="178" customFormat="1" ht="15">
      <c r="B54" s="185"/>
      <c r="C54" s="186"/>
      <c r="D54" s="186"/>
      <c r="E54" s="186"/>
      <c r="F54" s="186"/>
      <c r="G54" s="186"/>
      <c r="H54" s="186"/>
    </row>
    <row r="55" spans="2:9" s="178" customFormat="1" ht="15">
      <c r="B55" s="185"/>
      <c r="C55" s="186"/>
      <c r="D55" s="186"/>
      <c r="E55" s="186"/>
      <c r="F55" s="186"/>
      <c r="G55" s="186"/>
      <c r="H55" s="186"/>
    </row>
    <row r="56" spans="2:9" s="178" customFormat="1" ht="15">
      <c r="B56" s="185"/>
      <c r="C56" s="186"/>
      <c r="D56" s="186"/>
      <c r="E56" s="186"/>
      <c r="F56" s="186"/>
      <c r="G56" s="186"/>
      <c r="H56" s="186"/>
    </row>
    <row r="57" spans="2:9" s="178" customFormat="1" ht="15">
      <c r="B57" s="185"/>
      <c r="C57" s="186"/>
      <c r="D57" s="186"/>
      <c r="E57" s="186"/>
      <c r="F57" s="186"/>
      <c r="G57" s="186"/>
      <c r="H57" s="186"/>
    </row>
    <row r="58" spans="2:9" s="178" customFormat="1" ht="15">
      <c r="B58" s="185"/>
      <c r="C58" s="186"/>
      <c r="D58" s="186"/>
      <c r="E58" s="186"/>
      <c r="F58" s="186"/>
      <c r="G58" s="186"/>
      <c r="H58" s="186"/>
    </row>
    <row r="59" spans="2:9" s="178" customFormat="1" ht="15">
      <c r="B59" s="185"/>
      <c r="C59" s="186"/>
      <c r="D59" s="186"/>
      <c r="E59" s="186"/>
      <c r="F59" s="186"/>
      <c r="G59" s="186"/>
      <c r="H59" s="186"/>
    </row>
    <row r="60" spans="2:9" s="178" customFormat="1" ht="15">
      <c r="B60" s="185"/>
      <c r="C60" s="186"/>
      <c r="D60" s="186"/>
      <c r="E60" s="186"/>
      <c r="F60" s="186"/>
      <c r="G60" s="186"/>
      <c r="H60" s="186"/>
    </row>
    <row r="62" spans="2:9" ht="15.75">
      <c r="B62" s="69"/>
      <c r="C62" s="187"/>
      <c r="D62" s="188"/>
      <c r="E62" s="188"/>
      <c r="F62" s="188"/>
      <c r="G62" s="188"/>
      <c r="H62" s="188"/>
      <c r="I62" s="189"/>
    </row>
    <row r="63" spans="2:9" ht="15.75">
      <c r="B63" s="69"/>
      <c r="C63" s="187"/>
      <c r="D63" s="188"/>
      <c r="E63" s="188"/>
      <c r="F63" s="188"/>
      <c r="G63" s="188"/>
      <c r="H63" s="188"/>
      <c r="I63" s="189"/>
    </row>
    <row r="64" spans="2:9">
      <c r="B64" s="69"/>
      <c r="C64" s="190"/>
      <c r="D64" s="255"/>
      <c r="E64" s="255"/>
      <c r="F64" s="255"/>
      <c r="G64" s="255"/>
      <c r="H64" s="255"/>
      <c r="I64" s="255"/>
    </row>
    <row r="65" spans="2:9" ht="15">
      <c r="B65" s="69"/>
      <c r="C65" s="191"/>
      <c r="D65" s="66"/>
      <c r="E65" s="66"/>
      <c r="F65" s="66"/>
      <c r="G65" s="66"/>
      <c r="H65" s="66"/>
      <c r="I65" s="66"/>
    </row>
    <row r="66" spans="2:9">
      <c r="B66" s="69"/>
      <c r="C66" s="192"/>
      <c r="D66" s="193"/>
      <c r="E66" s="193"/>
      <c r="F66" s="193"/>
      <c r="G66" s="193"/>
      <c r="H66" s="193"/>
      <c r="I66" s="194"/>
    </row>
    <row r="67" spans="2:9">
      <c r="B67" s="69"/>
      <c r="C67" s="192"/>
      <c r="D67" s="193"/>
      <c r="E67" s="193"/>
      <c r="F67" s="193"/>
      <c r="G67" s="193"/>
      <c r="H67" s="193"/>
      <c r="I67" s="194"/>
    </row>
    <row r="68" spans="2:9">
      <c r="B68" s="69"/>
      <c r="C68" s="192"/>
      <c r="D68" s="195"/>
      <c r="E68" s="195"/>
      <c r="F68" s="195"/>
      <c r="G68" s="195"/>
      <c r="H68" s="195"/>
      <c r="I68" s="195"/>
    </row>
    <row r="69" spans="2:9">
      <c r="B69" s="69"/>
      <c r="C69" s="69"/>
      <c r="D69" s="69"/>
      <c r="E69" s="69"/>
      <c r="F69" s="69"/>
      <c r="G69" s="69"/>
      <c r="H69" s="69"/>
      <c r="I69" s="182"/>
    </row>
  </sheetData>
  <protectedRanges>
    <protectedRange sqref="I66:I67" name="Input cells_4"/>
    <protectedRange sqref="D66:H67" name="Input cells_4_1"/>
    <protectedRange sqref="H44:H45" name="Input cells_4_3"/>
    <protectedRange sqref="C44:G45" name="Input cells_4_1_2"/>
  </protectedRanges>
  <customSheetViews>
    <customSheetView guid="{12548F66-3706-4126-8BB8-663EB3B7FE4B}" showPageBreaks="1" showGridLines="0" fitToPage="1" printArea="1" view="pageBreakPreview">
      <pageMargins left="0" right="0" top="0" bottom="0" header="0" footer="0"/>
      <pageSetup paperSize="9" scale="68" orientation="portrait" verticalDpi="2" r:id="rId1"/>
      <headerFooter alignWithMargins="0">
        <oddFooter>&amp;L&amp;D&amp;C&amp; Template: &amp;A
&amp;F&amp;R&amp;P of &amp;N</oddFooter>
      </headerFooter>
    </customSheetView>
  </customSheetViews>
  <mergeCells count="10">
    <mergeCell ref="D64:I64"/>
    <mergeCell ref="C42:H42"/>
    <mergeCell ref="C24:H24"/>
    <mergeCell ref="I4:K4"/>
    <mergeCell ref="I5:K5"/>
    <mergeCell ref="C10:H10"/>
    <mergeCell ref="I16:K16"/>
    <mergeCell ref="C17:H17"/>
    <mergeCell ref="B6:D6"/>
    <mergeCell ref="C33:H33"/>
  </mergeCells>
  <phoneticPr fontId="22" type="noConversion"/>
  <dataValidations count="1">
    <dataValidation allowBlank="1" showInputMessage="1" showErrorMessage="1" error="invalid entry" sqref="D66:I67 C44:H45"/>
  </dataValidations>
  <pageMargins left="0" right="0" top="0" bottom="0" header="0" footer="0"/>
  <pageSetup paperSize="9" scale="68" orientation="portrait" verticalDpi="2" r:id="rId2"/>
  <headerFooter alignWithMargins="0">
    <oddFooter>&amp;L&amp;D&amp;C&amp; Template: &amp;A
&amp;F&amp;R&amp;P of &amp;N</oddFooter>
  </headerFooter>
  <drawing r:id="rId3"/>
</worksheet>
</file>

<file path=xl/worksheets/sheet4.xml><?xml version="1.0" encoding="utf-8"?>
<worksheet xmlns="http://schemas.openxmlformats.org/spreadsheetml/2006/main" xmlns:r="http://schemas.openxmlformats.org/officeDocument/2006/relationships">
  <dimension ref="B1:J32"/>
  <sheetViews>
    <sheetView showGridLines="0" zoomScale="90" zoomScaleNormal="90" zoomScaleSheetLayoutView="100" workbookViewId="0">
      <selection activeCell="D12" sqref="D12"/>
    </sheetView>
  </sheetViews>
  <sheetFormatPr defaultColWidth="8.85546875" defaultRowHeight="12.75"/>
  <cols>
    <col min="1" max="1" width="12.85546875" style="38" customWidth="1"/>
    <col min="2" max="2" width="35.5703125" style="38" customWidth="1"/>
    <col min="3" max="3" width="21.28515625" style="38" customWidth="1"/>
    <col min="4" max="4" width="15.28515625" style="38" customWidth="1"/>
    <col min="5" max="5" width="16.5703125" style="38" customWidth="1"/>
    <col min="6" max="6" width="14.28515625" style="38" customWidth="1"/>
    <col min="7" max="7" width="14.7109375" style="38" customWidth="1"/>
    <col min="8" max="8" width="16.140625" style="38" customWidth="1"/>
    <col min="9" max="16384" width="8.85546875" style="38"/>
  </cols>
  <sheetData>
    <row r="1" spans="2:10" ht="20.25">
      <c r="B1" s="37" t="str">
        <f>Cover!C22</f>
        <v>TasNetworks</v>
      </c>
      <c r="E1" s="54"/>
    </row>
    <row r="2" spans="2:10" ht="20.25">
      <c r="B2" s="37" t="s">
        <v>99</v>
      </c>
      <c r="E2" s="54"/>
    </row>
    <row r="3" spans="2:10" ht="20.25">
      <c r="B3" s="39" t="str">
        <f>Cover!C26</f>
        <v>2013-14</v>
      </c>
      <c r="E3" s="54"/>
    </row>
    <row r="4" spans="2:10" ht="18">
      <c r="B4" s="64" t="s">
        <v>0</v>
      </c>
      <c r="E4" s="54"/>
      <c r="H4" s="262"/>
      <c r="I4" s="262"/>
      <c r="J4" s="262"/>
    </row>
    <row r="6" spans="2:10" s="135" customFormat="1" ht="46.5" customHeight="1">
      <c r="B6" s="266" t="s">
        <v>126</v>
      </c>
      <c r="C6" s="267"/>
      <c r="D6" s="267"/>
    </row>
    <row r="7" spans="2:10" s="69" customFormat="1"/>
    <row r="8" spans="2:10">
      <c r="B8" s="56" t="s">
        <v>2</v>
      </c>
      <c r="C8" s="56"/>
      <c r="D8" s="149"/>
      <c r="E8" s="149"/>
    </row>
    <row r="9" spans="2:10">
      <c r="B9" s="56"/>
      <c r="C9" s="56"/>
      <c r="D9" s="149"/>
      <c r="E9" s="149"/>
    </row>
    <row r="10" spans="2:10" ht="25.5">
      <c r="B10" s="145"/>
      <c r="C10" s="138" t="s">
        <v>158</v>
      </c>
      <c r="D10" s="138" t="s">
        <v>108</v>
      </c>
      <c r="E10" s="149"/>
    </row>
    <row r="11" spans="2:10">
      <c r="B11" s="153" t="s">
        <v>159</v>
      </c>
      <c r="C11" s="154">
        <v>56943</v>
      </c>
      <c r="D11" s="154">
        <v>81609</v>
      </c>
      <c r="E11" s="149"/>
    </row>
    <row r="12" spans="2:10">
      <c r="B12" s="153" t="s">
        <v>176</v>
      </c>
      <c r="C12" s="154">
        <v>45541</v>
      </c>
      <c r="D12" s="154">
        <v>62411</v>
      </c>
      <c r="E12" s="149"/>
    </row>
    <row r="13" spans="2:10" ht="25.5">
      <c r="B13" s="153" t="s">
        <v>7</v>
      </c>
      <c r="C13" s="155">
        <f>C12/C11</f>
        <v>0.7997646769576594</v>
      </c>
      <c r="D13" s="155">
        <f>D12/D11</f>
        <v>0.7647563381489787</v>
      </c>
      <c r="E13" s="149"/>
    </row>
    <row r="14" spans="2:10">
      <c r="B14" s="156"/>
      <c r="C14" s="157"/>
      <c r="D14" s="158"/>
      <c r="E14" s="149"/>
    </row>
    <row r="15" spans="2:10">
      <c r="B15" s="56" t="s">
        <v>3</v>
      </c>
      <c r="C15" s="56"/>
      <c r="D15" s="57"/>
      <c r="E15" s="150"/>
      <c r="F15" s="58"/>
    </row>
    <row r="16" spans="2:10">
      <c r="B16" s="56"/>
      <c r="C16" s="56"/>
      <c r="D16" s="57"/>
      <c r="E16" s="150"/>
      <c r="F16" s="58"/>
    </row>
    <row r="17" spans="2:7">
      <c r="B17" s="263" t="s">
        <v>94</v>
      </c>
      <c r="C17" s="264"/>
      <c r="D17" s="151"/>
      <c r="E17" s="151"/>
      <c r="F17" s="59"/>
      <c r="G17" s="60"/>
    </row>
    <row r="18" spans="2:7">
      <c r="B18" s="56"/>
      <c r="C18" s="56"/>
      <c r="D18" s="57"/>
      <c r="E18" s="150"/>
      <c r="F18" s="58"/>
    </row>
    <row r="19" spans="2:7" ht="24.6" customHeight="1">
      <c r="B19" s="145"/>
      <c r="C19" s="145" t="s">
        <v>108</v>
      </c>
      <c r="D19" s="150"/>
      <c r="E19" s="150"/>
      <c r="F19" s="58"/>
    </row>
    <row r="20" spans="2:7" ht="21" customHeight="1">
      <c r="B20" s="153" t="s">
        <v>8</v>
      </c>
      <c r="C20" s="155"/>
      <c r="D20" s="150"/>
      <c r="E20" s="150"/>
      <c r="F20" s="58"/>
    </row>
    <row r="21" spans="2:7" ht="32.25" customHeight="1">
      <c r="B21" s="153" t="s">
        <v>9</v>
      </c>
      <c r="C21" s="155"/>
      <c r="D21" s="149"/>
      <c r="E21" s="149"/>
    </row>
    <row r="22" spans="2:7" ht="35.25" customHeight="1">
      <c r="B22" s="153" t="s">
        <v>10</v>
      </c>
      <c r="C22" s="155" t="e">
        <f>(C21/C20)*100</f>
        <v>#DIV/0!</v>
      </c>
      <c r="D22" s="149"/>
      <c r="E22" s="149"/>
    </row>
    <row r="23" spans="2:7" ht="16.149999999999999" customHeight="1">
      <c r="B23" s="156"/>
      <c r="C23" s="157"/>
      <c r="D23" s="149"/>
      <c r="E23" s="149"/>
    </row>
    <row r="24" spans="2:7">
      <c r="B24" s="265" t="s">
        <v>4</v>
      </c>
      <c r="C24" s="265"/>
      <c r="D24" s="56"/>
      <c r="E24" s="149"/>
    </row>
    <row r="25" spans="2:7">
      <c r="B25" s="159"/>
      <c r="C25" s="159"/>
      <c r="D25" s="56"/>
      <c r="E25" s="149"/>
    </row>
    <row r="26" spans="2:7">
      <c r="B26" s="145"/>
      <c r="C26" s="145" t="s">
        <v>108</v>
      </c>
      <c r="D26" s="149"/>
      <c r="E26" s="149"/>
    </row>
    <row r="27" spans="2:7" ht="18.75" customHeight="1">
      <c r="B27" s="153" t="s">
        <v>11</v>
      </c>
      <c r="C27" s="155"/>
      <c r="D27" s="149"/>
      <c r="E27" s="149"/>
    </row>
    <row r="28" spans="2:7" ht="18" customHeight="1">
      <c r="B28" s="153" t="s">
        <v>12</v>
      </c>
      <c r="C28" s="155"/>
      <c r="D28" s="149"/>
      <c r="E28" s="149"/>
    </row>
    <row r="29" spans="2:7" ht="80.25" customHeight="1">
      <c r="B29" s="153" t="s">
        <v>103</v>
      </c>
      <c r="C29" s="155"/>
      <c r="D29" s="149"/>
      <c r="E29" s="149"/>
    </row>
    <row r="30" spans="2:7" ht="38.25">
      <c r="B30" s="160" t="s">
        <v>111</v>
      </c>
      <c r="C30" s="155"/>
      <c r="D30" s="149"/>
      <c r="E30" s="149"/>
    </row>
    <row r="31" spans="2:7" ht="38.25">
      <c r="B31" s="160" t="s">
        <v>112</v>
      </c>
      <c r="C31" s="155" t="e">
        <f>C30/C28</f>
        <v>#DIV/0!</v>
      </c>
      <c r="D31" s="149"/>
      <c r="E31" s="149"/>
    </row>
    <row r="32" spans="2:7">
      <c r="B32" s="61"/>
      <c r="C32" s="152"/>
      <c r="D32" s="149"/>
      <c r="E32" s="149"/>
    </row>
  </sheetData>
  <customSheetViews>
    <customSheetView guid="{12548F66-3706-4126-8BB8-663EB3B7FE4B}" showPageBreaks="1" showGridLines="0" printArea="1" view="pageBreakPreview">
      <pageMargins left="0" right="0" top="0" bottom="0" header="0" footer="0"/>
      <pageSetup paperSize="8" scale="93" fitToHeight="2" orientation="portrait" verticalDpi="2" r:id="rId1"/>
      <headerFooter alignWithMargins="0">
        <oddFooter>&amp;L&amp;D&amp;C&amp; Template: &amp;A
&amp;F&amp;R&amp;P of &amp;N</oddFooter>
      </headerFooter>
    </customSheetView>
  </customSheetViews>
  <mergeCells count="4">
    <mergeCell ref="H4:J4"/>
    <mergeCell ref="B17:C17"/>
    <mergeCell ref="B24:C24"/>
    <mergeCell ref="B6:D6"/>
  </mergeCells>
  <pageMargins left="0" right="0" top="0" bottom="0" header="0" footer="0"/>
  <pageSetup paperSize="8" scale="93" fitToHeight="2" orientation="portrait" verticalDpi="2" r:id="rId2"/>
  <headerFooter alignWithMargins="0">
    <oddFooter>&amp;L&amp;D&amp;C&amp; Template: &amp;A
&amp;F&amp;R&amp;P of &amp;N</oddFooter>
  </headerFooter>
  <drawing r:id="rId3"/>
</worksheet>
</file>

<file path=xl/worksheets/sheet5.xml><?xml version="1.0" encoding="utf-8"?>
<worksheet xmlns="http://schemas.openxmlformats.org/spreadsheetml/2006/main" xmlns:r="http://schemas.openxmlformats.org/officeDocument/2006/relationships">
  <sheetPr>
    <pageSetUpPr fitToPage="1"/>
  </sheetPr>
  <dimension ref="B1:CD548"/>
  <sheetViews>
    <sheetView showGridLines="0" topLeftCell="AA1" zoomScale="80" zoomScaleNormal="80" zoomScaleSheetLayoutView="80" workbookViewId="0">
      <selection activeCell="AM13" sqref="AM13"/>
    </sheetView>
  </sheetViews>
  <sheetFormatPr defaultRowHeight="12.75"/>
  <cols>
    <col min="1" max="1" width="9.140625" style="68"/>
    <col min="2" max="35" width="17.28515625" style="77" customWidth="1"/>
    <col min="36" max="36" width="13" style="81" customWidth="1"/>
    <col min="37" max="37" width="15.42578125" style="81" bestFit="1" customWidth="1"/>
    <col min="38" max="38" width="17.42578125" style="68" customWidth="1"/>
    <col min="39" max="39" width="16.140625" style="68" customWidth="1"/>
    <col min="40" max="40" width="14.42578125" style="67" customWidth="1"/>
    <col min="41" max="41" width="17.5703125" style="68" customWidth="1"/>
    <col min="42" max="16384" width="9.140625" style="68"/>
  </cols>
  <sheetData>
    <row r="1" spans="2:82" ht="20.25">
      <c r="B1" s="208" t="str">
        <f>Cover!C22</f>
        <v>TasNetworks</v>
      </c>
      <c r="C1" s="75"/>
      <c r="D1" s="75"/>
      <c r="E1" s="136">
        <v>41456</v>
      </c>
      <c r="F1" s="136">
        <v>41456</v>
      </c>
      <c r="G1" s="136"/>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N1" s="144"/>
    </row>
    <row r="2" spans="2:82" ht="20.25">
      <c r="B2" s="75" t="s">
        <v>98</v>
      </c>
      <c r="C2" s="75"/>
      <c r="D2" s="75"/>
      <c r="E2" s="136">
        <v>41821</v>
      </c>
      <c r="F2" s="136">
        <v>41821</v>
      </c>
      <c r="G2" s="136"/>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N2" s="144"/>
    </row>
    <row r="3" spans="2:82" ht="20.25">
      <c r="B3" s="75" t="str">
        <f>Cover!C26</f>
        <v>2013-14</v>
      </c>
      <c r="C3" s="75"/>
      <c r="D3" s="75"/>
      <c r="E3" s="136">
        <v>42186</v>
      </c>
      <c r="F3" s="136">
        <v>42186</v>
      </c>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N3" s="144"/>
    </row>
    <row r="4" spans="2:82" ht="20.25">
      <c r="B4" s="75" t="s">
        <v>100</v>
      </c>
      <c r="C4" s="75"/>
      <c r="D4" s="75"/>
      <c r="E4" s="136">
        <v>42552</v>
      </c>
      <c r="F4" s="136">
        <v>42552</v>
      </c>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N4" s="144"/>
    </row>
    <row r="5" spans="2:82" ht="12" customHeight="1">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N5" s="144"/>
    </row>
    <row r="6" spans="2:82" ht="37.5" customHeight="1">
      <c r="B6" s="268" t="s">
        <v>126</v>
      </c>
      <c r="C6" s="269"/>
      <c r="D6" s="269"/>
      <c r="E6" s="270"/>
      <c r="F6" s="75"/>
      <c r="G6" s="75"/>
      <c r="AN6" s="144"/>
    </row>
    <row r="7" spans="2:82" ht="8.25" customHeight="1">
      <c r="AN7" s="144"/>
    </row>
    <row r="8" spans="2:82" ht="16.5" customHeight="1">
      <c r="B8" s="76" t="s">
        <v>116</v>
      </c>
      <c r="C8" s="76"/>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82"/>
      <c r="AN8" s="144"/>
    </row>
    <row r="9" spans="2:82" s="144" customFormat="1" ht="15.75" hidden="1">
      <c r="B9" s="76"/>
      <c r="C9" s="76"/>
      <c r="D9" s="77"/>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81"/>
    </row>
    <row r="10" spans="2:82" s="144" customFormat="1" ht="38.25" customHeight="1">
      <c r="B10" s="271" t="s">
        <v>177</v>
      </c>
      <c r="C10" s="272"/>
      <c r="D10" s="272"/>
      <c r="E10" s="272"/>
      <c r="F10" s="272"/>
      <c r="G10" s="272"/>
      <c r="H10" s="272"/>
      <c r="I10" s="273"/>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7"/>
      <c r="AI10" s="77"/>
    </row>
    <row r="11" spans="2:82" ht="11.25" customHeight="1">
      <c r="B11" s="79"/>
      <c r="C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M11" s="274" t="s">
        <v>0</v>
      </c>
      <c r="AN11" s="275"/>
      <c r="AO11" s="144"/>
    </row>
    <row r="12" spans="2:82" s="144" customFormat="1" ht="79.5" customHeight="1">
      <c r="B12" s="206" t="s">
        <v>13</v>
      </c>
      <c r="C12" s="210" t="s">
        <v>209</v>
      </c>
      <c r="D12" s="210" t="s">
        <v>210</v>
      </c>
      <c r="E12" s="210" t="s">
        <v>211</v>
      </c>
      <c r="F12" s="210" t="s">
        <v>212</v>
      </c>
      <c r="G12" s="210" t="s">
        <v>213</v>
      </c>
      <c r="H12" s="210" t="s">
        <v>214</v>
      </c>
      <c r="I12" s="210" t="s">
        <v>215</v>
      </c>
      <c r="J12" s="210" t="s">
        <v>216</v>
      </c>
      <c r="K12" s="210" t="s">
        <v>217</v>
      </c>
      <c r="L12" s="210" t="s">
        <v>218</v>
      </c>
      <c r="M12" s="210" t="s">
        <v>219</v>
      </c>
      <c r="N12" s="210" t="s">
        <v>220</v>
      </c>
      <c r="O12" s="210" t="s">
        <v>221</v>
      </c>
      <c r="P12" s="210" t="s">
        <v>222</v>
      </c>
      <c r="Q12" s="210" t="s">
        <v>223</v>
      </c>
      <c r="R12" s="210" t="s">
        <v>224</v>
      </c>
      <c r="S12" s="210" t="s">
        <v>225</v>
      </c>
      <c r="T12" s="210" t="s">
        <v>226</v>
      </c>
      <c r="U12" s="210" t="s">
        <v>227</v>
      </c>
      <c r="V12" s="210" t="s">
        <v>228</v>
      </c>
      <c r="W12" s="210" t="s">
        <v>229</v>
      </c>
      <c r="X12" s="210" t="s">
        <v>230</v>
      </c>
      <c r="Y12" s="210" t="s">
        <v>231</v>
      </c>
      <c r="Z12" s="210" t="s">
        <v>232</v>
      </c>
      <c r="AA12" s="210" t="s">
        <v>233</v>
      </c>
      <c r="AB12" s="210" t="s">
        <v>234</v>
      </c>
      <c r="AC12" s="210" t="s">
        <v>235</v>
      </c>
      <c r="AD12" s="210" t="s">
        <v>236</v>
      </c>
      <c r="AE12" s="210" t="s">
        <v>237</v>
      </c>
      <c r="AF12" s="210" t="s">
        <v>238</v>
      </c>
      <c r="AG12" s="210" t="s">
        <v>239</v>
      </c>
      <c r="AH12" s="210" t="s">
        <v>240</v>
      </c>
      <c r="AI12" s="210" t="s">
        <v>241</v>
      </c>
      <c r="AJ12" s="210" t="s">
        <v>242</v>
      </c>
      <c r="AK12" s="210" t="s">
        <v>243</v>
      </c>
      <c r="AL12" s="210" t="s">
        <v>244</v>
      </c>
      <c r="AM12" s="210" t="s">
        <v>245</v>
      </c>
      <c r="AN12" s="210" t="s">
        <v>246</v>
      </c>
      <c r="AO12" s="211" t="s">
        <v>247</v>
      </c>
      <c r="AP12" s="91"/>
      <c r="AQ12" s="63"/>
      <c r="AR12" s="79"/>
      <c r="AS12" s="79"/>
      <c r="AT12" s="77"/>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7"/>
      <c r="BY12" s="77"/>
      <c r="BZ12" s="81"/>
      <c r="CA12" s="81"/>
      <c r="CD12" s="137"/>
    </row>
    <row r="13" spans="2:82" s="144" customFormat="1" ht="12.75" customHeight="1">
      <c r="B13" s="209">
        <f>IF(B3="2013-14",F1,IF(B3="2014-15",F2,IF(B3="2015-16",F3,F4)))</f>
        <v>41456</v>
      </c>
      <c r="C13" s="217">
        <v>1.4264452573047395</v>
      </c>
      <c r="D13" s="217">
        <v>1.4260963282335373</v>
      </c>
      <c r="E13" s="217">
        <v>0</v>
      </c>
      <c r="F13" s="217">
        <v>0</v>
      </c>
      <c r="G13" s="217">
        <v>0.20586064540059346</v>
      </c>
      <c r="H13" s="217">
        <v>0.20586064540059346</v>
      </c>
      <c r="I13" s="217">
        <v>1.9922864626762862</v>
      </c>
      <c r="J13" s="217">
        <v>1.9921784937712834</v>
      </c>
      <c r="K13" s="217">
        <v>0.16836805225344287</v>
      </c>
      <c r="L13" s="217">
        <v>0.16836805225344287</v>
      </c>
      <c r="M13" s="217">
        <v>1.6952585067430228</v>
      </c>
      <c r="N13" s="217">
        <v>1.6940501759307911</v>
      </c>
      <c r="O13" s="217">
        <v>2.8225641704742056E-2</v>
      </c>
      <c r="P13" s="217">
        <v>2.8215131807900633E-2</v>
      </c>
      <c r="Q13" s="217">
        <v>0</v>
      </c>
      <c r="R13" s="217">
        <v>0</v>
      </c>
      <c r="S13" s="217">
        <v>5.5637982195845702E-3</v>
      </c>
      <c r="T13" s="217">
        <v>5.5637982195845702E-3</v>
      </c>
      <c r="U13" s="217">
        <v>4.8124906876960978E-2</v>
      </c>
      <c r="V13" s="217">
        <v>4.8111950628054158E-2</v>
      </c>
      <c r="W13" s="217">
        <v>3.5995181374989652E-4</v>
      </c>
      <c r="X13" s="217">
        <v>3.5995181374989652E-4</v>
      </c>
      <c r="Y13" s="217">
        <v>1.8483793339299996E-2</v>
      </c>
      <c r="Z13" s="217">
        <v>1.8466653919222985E-2</v>
      </c>
      <c r="AA13" s="217">
        <v>1.3452405209598214E-2</v>
      </c>
      <c r="AB13" s="217">
        <v>1.3452405209598214E-2</v>
      </c>
      <c r="AC13" s="217">
        <v>0</v>
      </c>
      <c r="AD13" s="217">
        <v>0</v>
      </c>
      <c r="AE13" s="217">
        <v>0</v>
      </c>
      <c r="AF13" s="217">
        <v>0</v>
      </c>
      <c r="AG13" s="217">
        <v>0</v>
      </c>
      <c r="AH13" s="217">
        <v>0</v>
      </c>
      <c r="AI13" s="217">
        <v>8.1908743019365148E-3</v>
      </c>
      <c r="AJ13" s="217">
        <v>8.1908743019365148E-3</v>
      </c>
      <c r="AK13" s="217">
        <v>4.8166055271416111E-2</v>
      </c>
      <c r="AL13" s="217">
        <v>4.8166055271416111E-2</v>
      </c>
      <c r="AM13" s="217">
        <v>424.8</v>
      </c>
      <c r="AN13" s="217">
        <v>332</v>
      </c>
      <c r="AO13" s="217" t="s">
        <v>253</v>
      </c>
      <c r="AP13" s="91"/>
      <c r="AQ13" s="63"/>
      <c r="AR13" s="79"/>
      <c r="AS13" s="79"/>
      <c r="AT13" s="77"/>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7"/>
      <c r="BY13" s="77"/>
      <c r="BZ13" s="81"/>
      <c r="CA13" s="81"/>
      <c r="CD13" s="137"/>
    </row>
    <row r="14" spans="2:82" s="144" customFormat="1" ht="12.75" customHeight="1">
      <c r="B14" s="209">
        <f>B13+1</f>
        <v>41457</v>
      </c>
      <c r="C14" s="217">
        <v>0.84964828029579575</v>
      </c>
      <c r="D14" s="217">
        <v>0.84907654144518696</v>
      </c>
      <c r="E14" s="217">
        <v>0</v>
      </c>
      <c r="F14" s="217">
        <v>0</v>
      </c>
      <c r="G14" s="217">
        <v>0</v>
      </c>
      <c r="H14" s="217">
        <v>0</v>
      </c>
      <c r="I14" s="217">
        <v>0.32001995334670696</v>
      </c>
      <c r="J14" s="217">
        <v>0.31984720327490779</v>
      </c>
      <c r="K14" s="217">
        <v>0.96172052153602217</v>
      </c>
      <c r="L14" s="217">
        <v>0.96172052153602217</v>
      </c>
      <c r="M14" s="217">
        <v>2.0447672198307378</v>
      </c>
      <c r="N14" s="217">
        <v>2.0427790453878627</v>
      </c>
      <c r="O14" s="217">
        <v>1.1714856514290231E-2</v>
      </c>
      <c r="P14" s="217">
        <v>1.1706448596817095E-2</v>
      </c>
      <c r="Q14" s="217">
        <v>0</v>
      </c>
      <c r="R14" s="217">
        <v>0</v>
      </c>
      <c r="S14" s="217">
        <v>0</v>
      </c>
      <c r="T14" s="217">
        <v>0</v>
      </c>
      <c r="U14" s="217">
        <v>9.0915078266540217E-3</v>
      </c>
      <c r="V14" s="217">
        <v>9.0785515777472067E-3</v>
      </c>
      <c r="W14" s="217">
        <v>1.0412328743728758E-2</v>
      </c>
      <c r="X14" s="217">
        <v>1.0412328743728758E-2</v>
      </c>
      <c r="Y14" s="217">
        <v>2.1230385406640771E-2</v>
      </c>
      <c r="Z14" s="217">
        <v>2.1221815696602267E-2</v>
      </c>
      <c r="AA14" s="217">
        <v>0</v>
      </c>
      <c r="AB14" s="217">
        <v>0</v>
      </c>
      <c r="AC14" s="217">
        <v>0</v>
      </c>
      <c r="AD14" s="217">
        <v>0</v>
      </c>
      <c r="AE14" s="217">
        <v>0</v>
      </c>
      <c r="AF14" s="217">
        <v>0</v>
      </c>
      <c r="AG14" s="217">
        <v>0</v>
      </c>
      <c r="AH14" s="217">
        <v>0</v>
      </c>
      <c r="AI14" s="217">
        <v>0</v>
      </c>
      <c r="AJ14" s="217">
        <v>0</v>
      </c>
      <c r="AK14" s="217">
        <v>0</v>
      </c>
      <c r="AL14" s="217">
        <v>0</v>
      </c>
      <c r="AM14" s="217">
        <v>290.39999999999998</v>
      </c>
      <c r="AN14" s="217">
        <v>227</v>
      </c>
      <c r="AO14" s="217" t="s">
        <v>253</v>
      </c>
      <c r="AP14" s="91"/>
      <c r="AQ14" s="63"/>
      <c r="AR14" s="79"/>
      <c r="AS14" s="79"/>
      <c r="AT14" s="77"/>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7"/>
      <c r="BY14" s="77"/>
      <c r="BZ14" s="81"/>
      <c r="CA14" s="81"/>
      <c r="CD14" s="137"/>
    </row>
    <row r="15" spans="2:82" s="144" customFormat="1" ht="12.75" customHeight="1">
      <c r="B15" s="209">
        <f t="shared" ref="B15:B78" si="0">B14+1</f>
        <v>41458</v>
      </c>
      <c r="C15" s="217">
        <v>0.16222644127141891</v>
      </c>
      <c r="D15" s="217">
        <v>0.16138144518701239</v>
      </c>
      <c r="E15" s="217">
        <v>0</v>
      </c>
      <c r="F15" s="217">
        <v>0</v>
      </c>
      <c r="G15" s="217">
        <v>0</v>
      </c>
      <c r="H15" s="217">
        <v>0</v>
      </c>
      <c r="I15" s="217">
        <v>2.5437456947464557E-3</v>
      </c>
      <c r="J15" s="217">
        <v>1.5245200897436178E-3</v>
      </c>
      <c r="K15" s="217">
        <v>0.12491660704691067</v>
      </c>
      <c r="L15" s="217">
        <v>0.12481151141664686</v>
      </c>
      <c r="M15" s="217">
        <v>0.55448528971779409</v>
      </c>
      <c r="N15" s="217">
        <v>0.55314841495178735</v>
      </c>
      <c r="O15" s="217">
        <v>1.0885625653502093E-3</v>
      </c>
      <c r="P15" s="217">
        <v>1.078052668508788E-3</v>
      </c>
      <c r="Q15" s="217">
        <v>0</v>
      </c>
      <c r="R15" s="217">
        <v>0</v>
      </c>
      <c r="S15" s="217">
        <v>0</v>
      </c>
      <c r="T15" s="217">
        <v>0</v>
      </c>
      <c r="U15" s="217">
        <v>6.4781244534082479E-5</v>
      </c>
      <c r="V15" s="217">
        <v>5.1824995627265979E-5</v>
      </c>
      <c r="W15" s="217">
        <v>1.3662404609485123E-3</v>
      </c>
      <c r="X15" s="217">
        <v>1.3557309189412162E-3</v>
      </c>
      <c r="Y15" s="217">
        <v>3.1954306306074699E-3</v>
      </c>
      <c r="Z15" s="217">
        <v>3.1868609205689649E-3</v>
      </c>
      <c r="AA15" s="217">
        <v>0</v>
      </c>
      <c r="AB15" s="217">
        <v>0</v>
      </c>
      <c r="AC15" s="217">
        <v>0</v>
      </c>
      <c r="AD15" s="217">
        <v>0</v>
      </c>
      <c r="AE15" s="217">
        <v>0</v>
      </c>
      <c r="AF15" s="217">
        <v>0</v>
      </c>
      <c r="AG15" s="217">
        <v>0</v>
      </c>
      <c r="AH15" s="217">
        <v>0</v>
      </c>
      <c r="AI15" s="217">
        <v>0</v>
      </c>
      <c r="AJ15" s="217">
        <v>0</v>
      </c>
      <c r="AK15" s="217">
        <v>0</v>
      </c>
      <c r="AL15" s="217">
        <v>0</v>
      </c>
      <c r="AM15" s="217">
        <v>229</v>
      </c>
      <c r="AN15" s="217">
        <v>188</v>
      </c>
      <c r="AO15" s="217" t="s">
        <v>253</v>
      </c>
      <c r="AP15" s="91"/>
      <c r="AQ15" s="63"/>
      <c r="AR15" s="79"/>
      <c r="AS15" s="79"/>
      <c r="AT15" s="77"/>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7"/>
      <c r="BY15" s="77"/>
      <c r="BZ15" s="81"/>
      <c r="CA15" s="81"/>
      <c r="CD15" s="137"/>
    </row>
    <row r="16" spans="2:82" s="144" customFormat="1" ht="12.75" customHeight="1">
      <c r="B16" s="209">
        <f t="shared" si="0"/>
        <v>41459</v>
      </c>
      <c r="C16" s="217">
        <v>0.80022068024519077</v>
      </c>
      <c r="D16" s="217">
        <v>0.7977886900320067</v>
      </c>
      <c r="E16" s="217">
        <v>0</v>
      </c>
      <c r="F16" s="217">
        <v>0</v>
      </c>
      <c r="G16" s="217">
        <v>0</v>
      </c>
      <c r="H16" s="217">
        <v>0</v>
      </c>
      <c r="I16" s="217">
        <v>0.55875302790776016</v>
      </c>
      <c r="J16" s="217">
        <v>0.55768629666139058</v>
      </c>
      <c r="K16" s="217">
        <v>1.9978318010858986</v>
      </c>
      <c r="L16" s="217">
        <v>1.9978318010858986</v>
      </c>
      <c r="M16" s="217">
        <v>0.5246656633035911</v>
      </c>
      <c r="N16" s="217">
        <v>0.51686722699715759</v>
      </c>
      <c r="O16" s="217">
        <v>1.1407704779099703E-2</v>
      </c>
      <c r="P16" s="217">
        <v>1.1388261469943073E-2</v>
      </c>
      <c r="Q16" s="217">
        <v>0</v>
      </c>
      <c r="R16" s="217">
        <v>0</v>
      </c>
      <c r="S16" s="217">
        <v>0</v>
      </c>
      <c r="T16" s="217">
        <v>0</v>
      </c>
      <c r="U16" s="217">
        <v>1.1876021654210672E-2</v>
      </c>
      <c r="V16" s="217">
        <v>1.1867384154939462E-2</v>
      </c>
      <c r="W16" s="217">
        <v>1.5049664154448229E-2</v>
      </c>
      <c r="X16" s="217">
        <v>1.5049664154448229E-2</v>
      </c>
      <c r="Y16" s="217">
        <v>1.0671431425448076E-2</v>
      </c>
      <c r="Z16" s="217">
        <v>1.0609301027668916E-2</v>
      </c>
      <c r="AA16" s="217">
        <v>1.5252750538533685E-2</v>
      </c>
      <c r="AB16" s="217">
        <v>1.5252750538533685E-2</v>
      </c>
      <c r="AC16" s="217">
        <v>0</v>
      </c>
      <c r="AD16" s="217">
        <v>0</v>
      </c>
      <c r="AE16" s="217">
        <v>0</v>
      </c>
      <c r="AF16" s="217">
        <v>0</v>
      </c>
      <c r="AG16" s="217">
        <v>1.5898397096072744E-3</v>
      </c>
      <c r="AH16" s="217">
        <v>1.5898397096072744E-3</v>
      </c>
      <c r="AI16" s="217">
        <v>3.4783956658648758E-2</v>
      </c>
      <c r="AJ16" s="217">
        <v>3.4783956658648758E-2</v>
      </c>
      <c r="AK16" s="217">
        <v>3.0666707372789349E-2</v>
      </c>
      <c r="AL16" s="217">
        <v>3.0666707372789349E-2</v>
      </c>
      <c r="AM16" s="217">
        <v>278.39999999999998</v>
      </c>
      <c r="AN16" s="217">
        <v>243</v>
      </c>
      <c r="AO16" s="217" t="s">
        <v>253</v>
      </c>
      <c r="AP16" s="91"/>
      <c r="AQ16" s="63"/>
      <c r="AR16" s="79"/>
      <c r="AS16" s="79"/>
      <c r="AT16" s="77"/>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7"/>
      <c r="BY16" s="77"/>
      <c r="BZ16" s="81"/>
      <c r="CA16" s="81"/>
      <c r="CD16" s="137"/>
    </row>
    <row r="17" spans="2:82" s="144" customFormat="1" ht="12.75" customHeight="1">
      <c r="B17" s="209">
        <f t="shared" si="0"/>
        <v>41460</v>
      </c>
      <c r="C17" s="217">
        <v>2.9002043428428186</v>
      </c>
      <c r="D17" s="217">
        <v>2.898748719244264</v>
      </c>
      <c r="E17" s="217">
        <v>0</v>
      </c>
      <c r="F17" s="217">
        <v>0</v>
      </c>
      <c r="G17" s="217">
        <v>0</v>
      </c>
      <c r="H17" s="217">
        <v>0</v>
      </c>
      <c r="I17" s="217">
        <v>1.1260856640185533</v>
      </c>
      <c r="J17" s="217">
        <v>1.1260856640185533</v>
      </c>
      <c r="K17" s="217">
        <v>1.0325833860220461</v>
      </c>
      <c r="L17" s="217">
        <v>1.0259623614415412</v>
      </c>
      <c r="M17" s="217">
        <v>8.747563763045374</v>
      </c>
      <c r="N17" s="217">
        <v>8.7470281550967535</v>
      </c>
      <c r="O17" s="217">
        <v>1.9135631926596786E-2</v>
      </c>
      <c r="P17" s="217">
        <v>1.8989018865658965E-2</v>
      </c>
      <c r="Q17" s="217">
        <v>0</v>
      </c>
      <c r="R17" s="217">
        <v>0</v>
      </c>
      <c r="S17" s="217">
        <v>0</v>
      </c>
      <c r="T17" s="217">
        <v>0</v>
      </c>
      <c r="U17" s="217">
        <v>1.1453324033625784E-2</v>
      </c>
      <c r="V17" s="217">
        <v>1.1453324033625784E-2</v>
      </c>
      <c r="W17" s="217">
        <v>1.4541265059845272E-2</v>
      </c>
      <c r="X17" s="217">
        <v>1.3873909142381961E-2</v>
      </c>
      <c r="Y17" s="217">
        <v>4.3431290475142222E-2</v>
      </c>
      <c r="Z17" s="217">
        <v>4.3377729787401564E-2</v>
      </c>
      <c r="AA17" s="217">
        <v>2.1573927993806519E-2</v>
      </c>
      <c r="AB17" s="217">
        <v>2.1573927993806519E-2</v>
      </c>
      <c r="AC17" s="217">
        <v>0</v>
      </c>
      <c r="AD17" s="217">
        <v>0</v>
      </c>
      <c r="AE17" s="217">
        <v>0</v>
      </c>
      <c r="AF17" s="217">
        <v>0</v>
      </c>
      <c r="AG17" s="217">
        <v>3.9230442002431455E-3</v>
      </c>
      <c r="AH17" s="217">
        <v>3.9230442002431455E-3</v>
      </c>
      <c r="AI17" s="217">
        <v>1.9943169651595545E-2</v>
      </c>
      <c r="AJ17" s="217">
        <v>1.9943169651595545E-2</v>
      </c>
      <c r="AK17" s="217">
        <v>6.3909683825904187E-2</v>
      </c>
      <c r="AL17" s="217">
        <v>6.3909683825904187E-2</v>
      </c>
      <c r="AM17" s="217">
        <v>485.2</v>
      </c>
      <c r="AN17" s="217">
        <v>390</v>
      </c>
      <c r="AO17" s="217" t="s">
        <v>253</v>
      </c>
      <c r="AP17" s="91"/>
      <c r="AQ17" s="63"/>
      <c r="AR17" s="79"/>
      <c r="AS17" s="79"/>
      <c r="AT17" s="77"/>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7"/>
      <c r="BY17" s="77"/>
      <c r="BZ17" s="81"/>
      <c r="CA17" s="81"/>
      <c r="CD17" s="137"/>
    </row>
    <row r="18" spans="2:82" s="144" customFormat="1" ht="12.75" customHeight="1">
      <c r="B18" s="209">
        <f t="shared" si="0"/>
        <v>41461</v>
      </c>
      <c r="C18" s="217">
        <v>0.52349640257108865</v>
      </c>
      <c r="D18" s="217">
        <v>0.5233229893204997</v>
      </c>
      <c r="E18" s="217">
        <v>0</v>
      </c>
      <c r="F18" s="217">
        <v>0</v>
      </c>
      <c r="G18" s="217">
        <v>0</v>
      </c>
      <c r="H18" s="217">
        <v>0</v>
      </c>
      <c r="I18" s="217">
        <v>0.45549504176230893</v>
      </c>
      <c r="J18" s="217">
        <v>0.45549504176230893</v>
      </c>
      <c r="K18" s="217">
        <v>1.0278399282776305</v>
      </c>
      <c r="L18" s="217">
        <v>1.0278399282776305</v>
      </c>
      <c r="M18" s="217">
        <v>0.3923163995006001</v>
      </c>
      <c r="N18" s="217">
        <v>0.39160939861524197</v>
      </c>
      <c r="O18" s="217">
        <v>5.1335591121922279E-3</v>
      </c>
      <c r="P18" s="217">
        <v>5.1227864679297712E-3</v>
      </c>
      <c r="Q18" s="217">
        <v>0</v>
      </c>
      <c r="R18" s="217">
        <v>0</v>
      </c>
      <c r="S18" s="217">
        <v>0</v>
      </c>
      <c r="T18" s="217">
        <v>0</v>
      </c>
      <c r="U18" s="217">
        <v>4.9136573979101572E-3</v>
      </c>
      <c r="V18" s="217">
        <v>4.9136573979101572E-3</v>
      </c>
      <c r="W18" s="217">
        <v>9.3285322242263324E-3</v>
      </c>
      <c r="X18" s="217">
        <v>9.3285322242263324E-3</v>
      </c>
      <c r="Y18" s="217">
        <v>3.5724978723016797E-3</v>
      </c>
      <c r="Z18" s="217">
        <v>3.5285781083543425E-3</v>
      </c>
      <c r="AA18" s="217">
        <v>2.2969905041768299E-2</v>
      </c>
      <c r="AB18" s="217">
        <v>2.2969905041768299E-2</v>
      </c>
      <c r="AC18" s="217">
        <v>0</v>
      </c>
      <c r="AD18" s="217">
        <v>0</v>
      </c>
      <c r="AE18" s="217">
        <v>0</v>
      </c>
      <c r="AF18" s="217">
        <v>0</v>
      </c>
      <c r="AG18" s="217">
        <v>4.6939410101987274E-3</v>
      </c>
      <c r="AH18" s="217">
        <v>4.6939410101987274E-3</v>
      </c>
      <c r="AI18" s="217">
        <v>9.0854990653076086E-3</v>
      </c>
      <c r="AJ18" s="217">
        <v>9.0854990653076086E-3</v>
      </c>
      <c r="AK18" s="217">
        <v>7.6924930946883324E-2</v>
      </c>
      <c r="AL18" s="217">
        <v>7.6924930946883324E-2</v>
      </c>
      <c r="AM18" s="217">
        <v>246.6</v>
      </c>
      <c r="AN18" s="217">
        <v>169</v>
      </c>
      <c r="AO18" s="217" t="s">
        <v>253</v>
      </c>
      <c r="AP18" s="91"/>
      <c r="AQ18" s="63"/>
      <c r="AR18" s="79"/>
      <c r="AS18" s="79"/>
      <c r="AT18" s="77"/>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7"/>
      <c r="BY18" s="77"/>
      <c r="BZ18" s="81"/>
      <c r="CA18" s="81"/>
      <c r="CD18" s="137"/>
    </row>
    <row r="19" spans="2:82" s="144" customFormat="1" ht="12.75" customHeight="1">
      <c r="B19" s="209">
        <f t="shared" si="0"/>
        <v>41462</v>
      </c>
      <c r="C19" s="217">
        <v>0.51723968114023966</v>
      </c>
      <c r="D19" s="217">
        <v>0.51707152270669776</v>
      </c>
      <c r="E19" s="217">
        <v>0</v>
      </c>
      <c r="F19" s="217">
        <v>0</v>
      </c>
      <c r="G19" s="217">
        <v>0</v>
      </c>
      <c r="H19" s="217">
        <v>0</v>
      </c>
      <c r="I19" s="217">
        <v>6.6134229848174353E-2</v>
      </c>
      <c r="J19" s="217">
        <v>6.578872970457593E-2</v>
      </c>
      <c r="K19" s="217">
        <v>1.315401520651907</v>
      </c>
      <c r="L19" s="217">
        <v>1.315401520651907</v>
      </c>
      <c r="M19" s="217">
        <v>0.90493394649608649</v>
      </c>
      <c r="N19" s="217">
        <v>0.90493394649608649</v>
      </c>
      <c r="O19" s="217">
        <v>4.9769616492550519E-3</v>
      </c>
      <c r="P19" s="217">
        <v>4.9706557111501995E-3</v>
      </c>
      <c r="Q19" s="217">
        <v>0</v>
      </c>
      <c r="R19" s="217">
        <v>0</v>
      </c>
      <c r="S19" s="217">
        <v>0</v>
      </c>
      <c r="T19" s="217">
        <v>0</v>
      </c>
      <c r="U19" s="217">
        <v>1.0327210066141651E-3</v>
      </c>
      <c r="V19" s="217">
        <v>1.0197647577073485E-3</v>
      </c>
      <c r="W19" s="217">
        <v>1.4860492398316896E-2</v>
      </c>
      <c r="X19" s="217">
        <v>1.4860492398316896E-2</v>
      </c>
      <c r="Y19" s="217">
        <v>6.1241290362664767E-3</v>
      </c>
      <c r="Z19" s="217">
        <v>6.1241290362664767E-3</v>
      </c>
      <c r="AA19" s="217">
        <v>0</v>
      </c>
      <c r="AB19" s="217">
        <v>0</v>
      </c>
      <c r="AC19" s="217">
        <v>0</v>
      </c>
      <c r="AD19" s="217">
        <v>0</v>
      </c>
      <c r="AE19" s="217">
        <v>0</v>
      </c>
      <c r="AF19" s="217">
        <v>0</v>
      </c>
      <c r="AG19" s="217">
        <v>0</v>
      </c>
      <c r="AH19" s="217">
        <v>0</v>
      </c>
      <c r="AI19" s="217">
        <v>0</v>
      </c>
      <c r="AJ19" s="217">
        <v>0</v>
      </c>
      <c r="AK19" s="217">
        <v>0</v>
      </c>
      <c r="AL19" s="217">
        <v>0</v>
      </c>
      <c r="AM19" s="217">
        <v>125.4</v>
      </c>
      <c r="AN19" s="217">
        <v>104</v>
      </c>
      <c r="AO19" s="217" t="s">
        <v>253</v>
      </c>
      <c r="AP19" s="91"/>
      <c r="AQ19" s="63"/>
      <c r="AR19" s="79"/>
      <c r="AS19" s="79"/>
      <c r="AT19" s="77"/>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7"/>
      <c r="BY19" s="77"/>
      <c r="BZ19" s="81"/>
      <c r="CA19" s="81"/>
      <c r="CD19" s="137"/>
    </row>
    <row r="20" spans="2:82" s="144" customFormat="1" ht="12.75" customHeight="1">
      <c r="B20" s="209">
        <f t="shared" si="0"/>
        <v>41463</v>
      </c>
      <c r="C20" s="217">
        <v>2.1920302522651118</v>
      </c>
      <c r="D20" s="217">
        <v>2.1919882125936669</v>
      </c>
      <c r="E20" s="217">
        <v>0</v>
      </c>
      <c r="F20" s="217">
        <v>0</v>
      </c>
      <c r="G20" s="217">
        <v>6.0534124629080116E-3</v>
      </c>
      <c r="H20" s="217">
        <v>6.0534124629080116E-3</v>
      </c>
      <c r="I20" s="217">
        <v>1.6473858824393162E-2</v>
      </c>
      <c r="J20" s="217">
        <v>1.6473858824393162E-2</v>
      </c>
      <c r="K20" s="217">
        <v>1.7518626914937081</v>
      </c>
      <c r="L20" s="217">
        <v>1.7517575958634439</v>
      </c>
      <c r="M20" s="217">
        <v>7.4747745901884306</v>
      </c>
      <c r="N20" s="217">
        <v>7.4746888929166513</v>
      </c>
      <c r="O20" s="217">
        <v>2.1611763622435626E-2</v>
      </c>
      <c r="P20" s="217">
        <v>2.1607559663699059E-2</v>
      </c>
      <c r="Q20" s="217">
        <v>0</v>
      </c>
      <c r="R20" s="217">
        <v>0</v>
      </c>
      <c r="S20" s="217">
        <v>5.934718100890208E-5</v>
      </c>
      <c r="T20" s="217">
        <v>5.934718100890208E-5</v>
      </c>
      <c r="U20" s="217">
        <v>7.5578118623096237E-5</v>
      </c>
      <c r="V20" s="217">
        <v>7.5578118623096237E-5</v>
      </c>
      <c r="W20" s="217">
        <v>5.4997747016932191E-2</v>
      </c>
      <c r="X20" s="217">
        <v>5.4987237474924892E-2</v>
      </c>
      <c r="Y20" s="217">
        <v>4.3105641493679035E-2</v>
      </c>
      <c r="Z20" s="217">
        <v>4.3097071783640528E-2</v>
      </c>
      <c r="AA20" s="217">
        <v>1.7512115612018223E-3</v>
      </c>
      <c r="AB20" s="217">
        <v>1.7512115612018223E-3</v>
      </c>
      <c r="AC20" s="217">
        <v>0</v>
      </c>
      <c r="AD20" s="217">
        <v>0</v>
      </c>
      <c r="AE20" s="217">
        <v>0</v>
      </c>
      <c r="AF20" s="217">
        <v>0</v>
      </c>
      <c r="AG20" s="217">
        <v>0</v>
      </c>
      <c r="AH20" s="217">
        <v>0</v>
      </c>
      <c r="AI20" s="217">
        <v>7.8033349404174656E-3</v>
      </c>
      <c r="AJ20" s="217">
        <v>7.8033349404174656E-3</v>
      </c>
      <c r="AK20" s="217">
        <v>7.7662997223949554E-4</v>
      </c>
      <c r="AL20" s="217">
        <v>7.7662997223949554E-4</v>
      </c>
      <c r="AM20" s="217">
        <v>323.39999999999998</v>
      </c>
      <c r="AN20" s="217">
        <v>227</v>
      </c>
      <c r="AO20" s="217" t="s">
        <v>253</v>
      </c>
      <c r="AP20" s="91"/>
      <c r="AQ20" s="63"/>
      <c r="AR20" s="79"/>
      <c r="AS20" s="79"/>
      <c r="AT20" s="77"/>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7"/>
      <c r="BY20" s="77"/>
      <c r="BZ20" s="81"/>
      <c r="CA20" s="81"/>
      <c r="CD20" s="137"/>
    </row>
    <row r="21" spans="2:82" s="144" customFormat="1" ht="12.75" customHeight="1">
      <c r="B21" s="209">
        <f t="shared" si="0"/>
        <v>41464</v>
      </c>
      <c r="C21" s="217">
        <v>7.594630884671881E-2</v>
      </c>
      <c r="D21" s="217">
        <v>7.5830699939423582E-2</v>
      </c>
      <c r="E21" s="217">
        <v>0</v>
      </c>
      <c r="F21" s="217">
        <v>0</v>
      </c>
      <c r="G21" s="217">
        <v>0</v>
      </c>
      <c r="H21" s="217">
        <v>0</v>
      </c>
      <c r="I21" s="217">
        <v>1.4116915581400873E-2</v>
      </c>
      <c r="J21" s="217">
        <v>1.3922571847798626E-2</v>
      </c>
      <c r="K21" s="217">
        <v>0.31770585683639141</v>
      </c>
      <c r="L21" s="217">
        <v>0.31770585683639141</v>
      </c>
      <c r="M21" s="217">
        <v>2.2554400744279317E-2</v>
      </c>
      <c r="N21" s="217">
        <v>2.246870347250007E-2</v>
      </c>
      <c r="O21" s="217">
        <v>8.1714447942050558E-4</v>
      </c>
      <c r="P21" s="217">
        <v>8.1083854131565271E-4</v>
      </c>
      <c r="Q21" s="217">
        <v>0</v>
      </c>
      <c r="R21" s="217">
        <v>0</v>
      </c>
      <c r="S21" s="217">
        <v>0</v>
      </c>
      <c r="T21" s="217">
        <v>0</v>
      </c>
      <c r="U21" s="217">
        <v>2.5426638479627379E-4</v>
      </c>
      <c r="V21" s="217">
        <v>2.456288855250628E-4</v>
      </c>
      <c r="W21" s="217">
        <v>3.2001555412217082E-3</v>
      </c>
      <c r="X21" s="217">
        <v>3.2001555412217082E-3</v>
      </c>
      <c r="Y21" s="217">
        <v>2.1745639222705876E-4</v>
      </c>
      <c r="Z21" s="217">
        <v>2.0888668218855397E-4</v>
      </c>
      <c r="AA21" s="217">
        <v>6.96017918323125E-3</v>
      </c>
      <c r="AB21" s="217">
        <v>6.96017918323125E-3</v>
      </c>
      <c r="AC21" s="217">
        <v>0</v>
      </c>
      <c r="AD21" s="217">
        <v>0</v>
      </c>
      <c r="AE21" s="217">
        <v>0</v>
      </c>
      <c r="AF21" s="217">
        <v>0</v>
      </c>
      <c r="AG21" s="217">
        <v>0</v>
      </c>
      <c r="AH21" s="217">
        <v>0</v>
      </c>
      <c r="AI21" s="217">
        <v>8.7794086543451048E-3</v>
      </c>
      <c r="AJ21" s="217">
        <v>8.7794086543451048E-3</v>
      </c>
      <c r="AK21" s="217">
        <v>2.121753084158302E-2</v>
      </c>
      <c r="AL21" s="217">
        <v>2.121753084158302E-2</v>
      </c>
      <c r="AM21" s="217">
        <v>206.6</v>
      </c>
      <c r="AN21" s="217">
        <v>192</v>
      </c>
      <c r="AO21" s="217" t="s">
        <v>253</v>
      </c>
      <c r="AP21" s="91"/>
      <c r="AQ21" s="63"/>
      <c r="AR21" s="79"/>
      <c r="AS21" s="79"/>
      <c r="AT21" s="77"/>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7"/>
      <c r="BY21" s="77"/>
      <c r="BZ21" s="81"/>
      <c r="CA21" s="81"/>
      <c r="CD21" s="137"/>
    </row>
    <row r="22" spans="2:82" s="144" customFormat="1" ht="12.75" customHeight="1">
      <c r="B22" s="209">
        <f t="shared" si="0"/>
        <v>41465</v>
      </c>
      <c r="C22" s="217">
        <v>4.4345250212135708E-2</v>
      </c>
      <c r="D22" s="217">
        <v>4.3321060201608738E-2</v>
      </c>
      <c r="E22" s="217">
        <v>0</v>
      </c>
      <c r="F22" s="217">
        <v>0</v>
      </c>
      <c r="G22" s="217">
        <v>0</v>
      </c>
      <c r="H22" s="217">
        <v>0</v>
      </c>
      <c r="I22" s="217">
        <v>3.3300880584413203E-2</v>
      </c>
      <c r="J22" s="217">
        <v>3.3015843030725744E-2</v>
      </c>
      <c r="K22" s="217">
        <v>7.3872921770910371E-2</v>
      </c>
      <c r="L22" s="217">
        <v>7.3872921770910371E-2</v>
      </c>
      <c r="M22" s="217">
        <v>5.4477674994818003E-2</v>
      </c>
      <c r="N22" s="217">
        <v>5.0867682498670352E-2</v>
      </c>
      <c r="O22" s="217">
        <v>4.8634547633677E-4</v>
      </c>
      <c r="P22" s="217">
        <v>4.7531008465327766E-4</v>
      </c>
      <c r="Q22" s="217">
        <v>0</v>
      </c>
      <c r="R22" s="217">
        <v>0</v>
      </c>
      <c r="S22" s="217">
        <v>0</v>
      </c>
      <c r="T22" s="217">
        <v>0</v>
      </c>
      <c r="U22" s="217">
        <v>4.4375152505846506E-4</v>
      </c>
      <c r="V22" s="217">
        <v>4.2647652651604307E-4</v>
      </c>
      <c r="W22" s="217">
        <v>9.8921064143675953E-4</v>
      </c>
      <c r="X22" s="217">
        <v>9.8921064143675953E-4</v>
      </c>
      <c r="Y22" s="217">
        <v>2.9565499632841486E-4</v>
      </c>
      <c r="Z22" s="217">
        <v>2.8494285878028386E-4</v>
      </c>
      <c r="AA22" s="217">
        <v>1.0255031843016823E-3</v>
      </c>
      <c r="AB22" s="217">
        <v>1.0255031843016823E-3</v>
      </c>
      <c r="AC22" s="217">
        <v>0</v>
      </c>
      <c r="AD22" s="217">
        <v>0</v>
      </c>
      <c r="AE22" s="217">
        <v>0</v>
      </c>
      <c r="AF22" s="217">
        <v>0</v>
      </c>
      <c r="AG22" s="217">
        <v>2.0665217006372314E-3</v>
      </c>
      <c r="AH22" s="217">
        <v>2.0665217006372314E-3</v>
      </c>
      <c r="AI22" s="217">
        <v>9.8526956318402341E-5</v>
      </c>
      <c r="AJ22" s="217">
        <v>9.8526956318402341E-5</v>
      </c>
      <c r="AK22" s="217">
        <v>0</v>
      </c>
      <c r="AL22" s="217">
        <v>0</v>
      </c>
      <c r="AM22" s="217">
        <v>238.4</v>
      </c>
      <c r="AN22" s="217">
        <v>223</v>
      </c>
      <c r="AO22" s="217" t="s">
        <v>253</v>
      </c>
      <c r="AP22" s="91"/>
      <c r="AQ22" s="63"/>
      <c r="AR22" s="79"/>
      <c r="AS22" s="79"/>
      <c r="AT22" s="77"/>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7"/>
      <c r="BY22" s="77"/>
      <c r="BZ22" s="81"/>
      <c r="CA22" s="81"/>
      <c r="CD22" s="137"/>
    </row>
    <row r="23" spans="2:82" s="144" customFormat="1" ht="12.75" customHeight="1">
      <c r="B23" s="209">
        <f t="shared" si="0"/>
        <v>41466</v>
      </c>
      <c r="C23" s="217">
        <v>0.14219266230637317</v>
      </c>
      <c r="D23" s="217">
        <v>0.14207074746097309</v>
      </c>
      <c r="E23" s="217">
        <v>1.4191844534935292E-3</v>
      </c>
      <c r="F23" s="217">
        <v>1.4191844534935292E-3</v>
      </c>
      <c r="G23" s="217">
        <v>0.70103857566765582</v>
      </c>
      <c r="H23" s="217">
        <v>0.70103857566765582</v>
      </c>
      <c r="I23" s="217">
        <v>5.5140694143991427E-2</v>
      </c>
      <c r="J23" s="217">
        <v>5.5140694143991427E-2</v>
      </c>
      <c r="K23" s="217">
        <v>8.4596529486490657E-2</v>
      </c>
      <c r="L23" s="217">
        <v>8.4596529486490657E-2</v>
      </c>
      <c r="M23" s="217">
        <v>0.29989947215942231</v>
      </c>
      <c r="N23" s="217">
        <v>0.29940242880579487</v>
      </c>
      <c r="O23" s="217">
        <v>2.3447579853210915E-3</v>
      </c>
      <c r="P23" s="217">
        <v>2.3426560059528071E-3</v>
      </c>
      <c r="Q23" s="217">
        <v>6.450832560577349E-5</v>
      </c>
      <c r="R23" s="217">
        <v>6.450832560577349E-5</v>
      </c>
      <c r="S23" s="217">
        <v>3.5237388724035611E-2</v>
      </c>
      <c r="T23" s="217">
        <v>3.5237388724035611E-2</v>
      </c>
      <c r="U23" s="217">
        <v>9.879139791447581E-4</v>
      </c>
      <c r="V23" s="217">
        <v>9.879139791447581E-4</v>
      </c>
      <c r="W23" s="217">
        <v>3.1528626021888758E-4</v>
      </c>
      <c r="X23" s="217">
        <v>3.1528626021888758E-4</v>
      </c>
      <c r="Y23" s="217">
        <v>2.2452640300882521E-3</v>
      </c>
      <c r="Z23" s="217">
        <v>2.2366943200497476E-3</v>
      </c>
      <c r="AA23" s="217">
        <v>3.9966510213714813E-3</v>
      </c>
      <c r="AB23" s="217">
        <v>3.9966510213714813E-3</v>
      </c>
      <c r="AC23" s="217">
        <v>0</v>
      </c>
      <c r="AD23" s="217">
        <v>0</v>
      </c>
      <c r="AE23" s="217">
        <v>3.5237388724035611E-2</v>
      </c>
      <c r="AF23" s="217">
        <v>3.5237388724035611E-2</v>
      </c>
      <c r="AG23" s="217">
        <v>6.7480463056335933E-4</v>
      </c>
      <c r="AH23" s="217">
        <v>6.7480463056335933E-4</v>
      </c>
      <c r="AI23" s="217">
        <v>4.4140076430644248E-3</v>
      </c>
      <c r="AJ23" s="217">
        <v>4.4140076430644248E-3</v>
      </c>
      <c r="AK23" s="217">
        <v>6.2676716794114323E-3</v>
      </c>
      <c r="AL23" s="217">
        <v>6.2676716794114323E-3</v>
      </c>
      <c r="AM23" s="217">
        <v>225.4</v>
      </c>
      <c r="AN23" s="217">
        <v>202</v>
      </c>
      <c r="AO23" s="217" t="s">
        <v>253</v>
      </c>
      <c r="AP23" s="91"/>
      <c r="AQ23" s="63"/>
      <c r="AR23" s="79"/>
      <c r="AS23" s="79"/>
      <c r="AT23" s="77"/>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7"/>
      <c r="BY23" s="77"/>
      <c r="BZ23" s="81"/>
      <c r="CA23" s="81"/>
      <c r="CD23" s="137"/>
    </row>
    <row r="24" spans="2:82" s="144" customFormat="1" ht="12.75" customHeight="1">
      <c r="B24" s="209">
        <f t="shared" si="0"/>
        <v>41467</v>
      </c>
      <c r="C24" s="217">
        <v>3.1913331186686905E-3</v>
      </c>
      <c r="D24" s="217">
        <v>3.004257375287265E-3</v>
      </c>
      <c r="E24" s="217">
        <v>0</v>
      </c>
      <c r="F24" s="217">
        <v>0</v>
      </c>
      <c r="G24" s="217">
        <v>5.2818872403560839E-3</v>
      </c>
      <c r="H24" s="217">
        <v>0</v>
      </c>
      <c r="I24" s="217">
        <v>1.6022560284346477E-3</v>
      </c>
      <c r="J24" s="217">
        <v>1.6022560284346477E-3</v>
      </c>
      <c r="K24" s="217">
        <v>8.155420703535015E-3</v>
      </c>
      <c r="L24" s="217">
        <v>8.155420703535015E-3</v>
      </c>
      <c r="M24" s="217">
        <v>2.4188014082176025E-3</v>
      </c>
      <c r="N24" s="217">
        <v>2.4188014082176025E-3</v>
      </c>
      <c r="O24" s="217">
        <v>5.8067180048852622E-5</v>
      </c>
      <c r="P24" s="217">
        <v>5.5965200680568365E-5</v>
      </c>
      <c r="Q24" s="217">
        <v>0</v>
      </c>
      <c r="R24" s="217">
        <v>0</v>
      </c>
      <c r="S24" s="217">
        <v>5.934718100890208E-5</v>
      </c>
      <c r="T24" s="217">
        <v>0</v>
      </c>
      <c r="U24" s="217">
        <v>3.0231247449238491E-5</v>
      </c>
      <c r="V24" s="217">
        <v>3.0231247449238491E-5</v>
      </c>
      <c r="W24" s="217">
        <v>1.1954604033299485E-4</v>
      </c>
      <c r="X24" s="217">
        <v>1.1954604033299485E-4</v>
      </c>
      <c r="Y24" s="217">
        <v>7.0700107817664421E-5</v>
      </c>
      <c r="Z24" s="217">
        <v>7.0700107817664421E-5</v>
      </c>
      <c r="AA24" s="217">
        <v>0</v>
      </c>
      <c r="AB24" s="217">
        <v>0</v>
      </c>
      <c r="AC24" s="217">
        <v>0</v>
      </c>
      <c r="AD24" s="217">
        <v>0</v>
      </c>
      <c r="AE24" s="217">
        <v>0</v>
      </c>
      <c r="AF24" s="217">
        <v>0</v>
      </c>
      <c r="AG24" s="217">
        <v>0</v>
      </c>
      <c r="AH24" s="217">
        <v>0</v>
      </c>
      <c r="AI24" s="217">
        <v>0</v>
      </c>
      <c r="AJ24" s="217">
        <v>0</v>
      </c>
      <c r="AK24" s="217">
        <v>0</v>
      </c>
      <c r="AL24" s="217">
        <v>0</v>
      </c>
      <c r="AM24" s="217">
        <v>180.6</v>
      </c>
      <c r="AN24" s="217">
        <v>168</v>
      </c>
      <c r="AO24" s="217" t="s">
        <v>253</v>
      </c>
      <c r="AP24" s="91"/>
      <c r="AQ24" s="63"/>
      <c r="AR24" s="79"/>
      <c r="AS24" s="79"/>
      <c r="AT24" s="77"/>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7"/>
      <c r="BY24" s="77"/>
      <c r="BZ24" s="81"/>
      <c r="CA24" s="81"/>
      <c r="CD24" s="137"/>
    </row>
    <row r="25" spans="2:82" s="144" customFormat="1" ht="12.75" customHeight="1">
      <c r="B25" s="209">
        <f t="shared" si="0"/>
        <v>41468</v>
      </c>
      <c r="C25" s="217">
        <v>0.10840545523552482</v>
      </c>
      <c r="D25" s="217">
        <v>0.10819525687830052</v>
      </c>
      <c r="E25" s="217">
        <v>0</v>
      </c>
      <c r="F25" s="217">
        <v>0</v>
      </c>
      <c r="G25" s="217">
        <v>0</v>
      </c>
      <c r="H25" s="217">
        <v>0</v>
      </c>
      <c r="I25" s="217">
        <v>7.000696225628756E-3</v>
      </c>
      <c r="J25" s="217">
        <v>7.000696225628756E-3</v>
      </c>
      <c r="K25" s="217">
        <v>3.1528626021888747E-4</v>
      </c>
      <c r="L25" s="217">
        <v>3.1528626021888747E-4</v>
      </c>
      <c r="M25" s="217">
        <v>0.42781735719783343</v>
      </c>
      <c r="N25" s="217">
        <v>0.42696038448004092</v>
      </c>
      <c r="O25" s="217">
        <v>8.6680374199622117E-4</v>
      </c>
      <c r="P25" s="217">
        <v>8.6470176262793677E-4</v>
      </c>
      <c r="Q25" s="217">
        <v>0</v>
      </c>
      <c r="R25" s="217">
        <v>0</v>
      </c>
      <c r="S25" s="217">
        <v>0</v>
      </c>
      <c r="T25" s="217">
        <v>0</v>
      </c>
      <c r="U25" s="217">
        <v>1.7490936024202274E-4</v>
      </c>
      <c r="V25" s="217">
        <v>1.7490936024202274E-4</v>
      </c>
      <c r="W25" s="217">
        <v>1.050954200729625E-5</v>
      </c>
      <c r="X25" s="217">
        <v>1.050954200729625E-5</v>
      </c>
      <c r="Y25" s="217">
        <v>3.17829121053046E-3</v>
      </c>
      <c r="Z25" s="217">
        <v>3.1697215004919551E-3</v>
      </c>
      <c r="AA25" s="217">
        <v>0</v>
      </c>
      <c r="AB25" s="217">
        <v>0</v>
      </c>
      <c r="AC25" s="217">
        <v>0</v>
      </c>
      <c r="AD25" s="217">
        <v>0</v>
      </c>
      <c r="AE25" s="217">
        <v>0</v>
      </c>
      <c r="AF25" s="217">
        <v>0</v>
      </c>
      <c r="AG25" s="217">
        <v>0</v>
      </c>
      <c r="AH25" s="217">
        <v>0</v>
      </c>
      <c r="AI25" s="217">
        <v>0</v>
      </c>
      <c r="AJ25" s="217">
        <v>0</v>
      </c>
      <c r="AK25" s="217">
        <v>0</v>
      </c>
      <c r="AL25" s="217">
        <v>0</v>
      </c>
      <c r="AM25" s="217">
        <v>70</v>
      </c>
      <c r="AN25" s="217">
        <v>61</v>
      </c>
      <c r="AO25" s="217" t="s">
        <v>253</v>
      </c>
      <c r="AP25" s="91"/>
      <c r="AQ25" s="63"/>
      <c r="AR25" s="79"/>
      <c r="AS25" s="79"/>
      <c r="AT25" s="77"/>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7"/>
      <c r="BY25" s="77"/>
      <c r="BZ25" s="81"/>
      <c r="CA25" s="81"/>
      <c r="CD25" s="137"/>
    </row>
    <row r="26" spans="2:82" s="144" customFormat="1" ht="12.75" customHeight="1">
      <c r="B26" s="209">
        <f t="shared" si="0"/>
        <v>41469</v>
      </c>
      <c r="C26" s="217">
        <v>0.50402794919778626</v>
      </c>
      <c r="D26" s="217">
        <v>0.50396068590004073</v>
      </c>
      <c r="E26" s="217">
        <v>0</v>
      </c>
      <c r="F26" s="217">
        <v>0</v>
      </c>
      <c r="G26" s="217">
        <v>0</v>
      </c>
      <c r="H26" s="217">
        <v>0</v>
      </c>
      <c r="I26" s="217">
        <v>1.4502362140113195E-2</v>
      </c>
      <c r="J26" s="217">
        <v>1.4502362140113195E-2</v>
      </c>
      <c r="K26" s="217">
        <v>0.56742892930099731</v>
      </c>
      <c r="L26" s="217">
        <v>0.56709262416695461</v>
      </c>
      <c r="M26" s="217">
        <v>1.5634365712504437</v>
      </c>
      <c r="N26" s="217">
        <v>1.5634365712504437</v>
      </c>
      <c r="O26" s="217">
        <v>6.5119320829446319E-3</v>
      </c>
      <c r="P26" s="217">
        <v>6.5098301035763475E-3</v>
      </c>
      <c r="Q26" s="217">
        <v>0</v>
      </c>
      <c r="R26" s="217">
        <v>0</v>
      </c>
      <c r="S26" s="217">
        <v>0</v>
      </c>
      <c r="T26" s="217">
        <v>0</v>
      </c>
      <c r="U26" s="217">
        <v>2.8287810113216023E-4</v>
      </c>
      <c r="V26" s="217">
        <v>2.8287810113216023E-4</v>
      </c>
      <c r="W26" s="217">
        <v>1.5160014345524837E-2</v>
      </c>
      <c r="X26" s="217">
        <v>1.5149504803517542E-2</v>
      </c>
      <c r="Y26" s="217">
        <v>1.3625838961222596E-2</v>
      </c>
      <c r="Z26" s="217">
        <v>1.3625838961222596E-2</v>
      </c>
      <c r="AA26" s="217">
        <v>3.9761567225307095E-3</v>
      </c>
      <c r="AB26" s="217">
        <v>3.9761567225307095E-3</v>
      </c>
      <c r="AC26" s="217">
        <v>0</v>
      </c>
      <c r="AD26" s="217">
        <v>0</v>
      </c>
      <c r="AE26" s="217">
        <v>0</v>
      </c>
      <c r="AF26" s="217">
        <v>0</v>
      </c>
      <c r="AG26" s="217">
        <v>4.1330434012744627E-3</v>
      </c>
      <c r="AH26" s="217">
        <v>4.1330434012744627E-3</v>
      </c>
      <c r="AI26" s="217">
        <v>8.3038518785149493E-3</v>
      </c>
      <c r="AJ26" s="217">
        <v>8.3038518785149493E-3</v>
      </c>
      <c r="AK26" s="217">
        <v>1.2383231005639406E-3</v>
      </c>
      <c r="AL26" s="217">
        <v>1.2383231005639406E-3</v>
      </c>
      <c r="AM26" s="217">
        <v>122</v>
      </c>
      <c r="AN26" s="217">
        <v>113</v>
      </c>
      <c r="AO26" s="217" t="s">
        <v>253</v>
      </c>
      <c r="AP26" s="91"/>
      <c r="AQ26" s="63"/>
      <c r="AR26" s="79"/>
      <c r="AS26" s="79"/>
      <c r="AT26" s="77"/>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7"/>
      <c r="BY26" s="77"/>
      <c r="BZ26" s="81"/>
      <c r="CA26" s="81"/>
      <c r="CD26" s="137"/>
    </row>
    <row r="27" spans="2:82" s="144" customFormat="1" ht="12.75" customHeight="1">
      <c r="B27" s="209">
        <f t="shared" si="0"/>
        <v>41470</v>
      </c>
      <c r="C27" s="217">
        <v>1.443362970033788</v>
      </c>
      <c r="D27" s="217">
        <v>1.4433209303623431</v>
      </c>
      <c r="E27" s="217">
        <v>0</v>
      </c>
      <c r="F27" s="217">
        <v>0</v>
      </c>
      <c r="G27" s="217">
        <v>0</v>
      </c>
      <c r="H27" s="217">
        <v>0</v>
      </c>
      <c r="I27" s="217">
        <v>2.7478413359620126</v>
      </c>
      <c r="J27" s="217">
        <v>2.7477549607965503</v>
      </c>
      <c r="K27" s="217">
        <v>0.42949928732168269</v>
      </c>
      <c r="L27" s="217">
        <v>0.42949928732168269</v>
      </c>
      <c r="M27" s="217">
        <v>8.1775443345914745E-2</v>
      </c>
      <c r="N27" s="217">
        <v>8.1775443345914745E-2</v>
      </c>
      <c r="O27" s="217">
        <v>1.2527008792711073E-2</v>
      </c>
      <c r="P27" s="217">
        <v>1.2522804833974504E-2</v>
      </c>
      <c r="Q27" s="217">
        <v>0</v>
      </c>
      <c r="R27" s="217">
        <v>0</v>
      </c>
      <c r="S27" s="217">
        <v>0</v>
      </c>
      <c r="T27" s="217">
        <v>0</v>
      </c>
      <c r="U27" s="217">
        <v>2.3996592506537504E-2</v>
      </c>
      <c r="V27" s="217">
        <v>2.3987955007266294E-2</v>
      </c>
      <c r="W27" s="217">
        <v>3.290800341034638E-3</v>
      </c>
      <c r="X27" s="217">
        <v>3.290800341034638E-3</v>
      </c>
      <c r="Y27" s="217">
        <v>7.723451172202433E-4</v>
      </c>
      <c r="Z27" s="217">
        <v>7.723451172202433E-4</v>
      </c>
      <c r="AA27" s="217">
        <v>1.1670977694977307E-2</v>
      </c>
      <c r="AB27" s="217">
        <v>1.1670977694977307E-2</v>
      </c>
      <c r="AC27" s="217">
        <v>0</v>
      </c>
      <c r="AD27" s="217">
        <v>0</v>
      </c>
      <c r="AE27" s="217">
        <v>0</v>
      </c>
      <c r="AF27" s="217">
        <v>0</v>
      </c>
      <c r="AG27" s="217">
        <v>2.0357506094835422E-2</v>
      </c>
      <c r="AH27" s="217">
        <v>2.0357506094835422E-2</v>
      </c>
      <c r="AI27" s="217">
        <v>3.3302111235619992E-3</v>
      </c>
      <c r="AJ27" s="217">
        <v>3.3302111235619992E-3</v>
      </c>
      <c r="AK27" s="217">
        <v>4.4712462125898684E-3</v>
      </c>
      <c r="AL27" s="217">
        <v>4.4712462125898684E-3</v>
      </c>
      <c r="AM27" s="217">
        <v>373</v>
      </c>
      <c r="AN27" s="217">
        <v>334</v>
      </c>
      <c r="AO27" s="217" t="s">
        <v>253</v>
      </c>
      <c r="AP27" s="91"/>
      <c r="AQ27" s="63"/>
      <c r="AR27" s="79"/>
      <c r="AS27" s="79"/>
      <c r="AT27" s="77"/>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7"/>
      <c r="BY27" s="77"/>
      <c r="BZ27" s="81"/>
      <c r="CA27" s="81"/>
      <c r="CD27" s="137"/>
    </row>
    <row r="28" spans="2:82" s="144" customFormat="1" ht="12.75" customHeight="1">
      <c r="B28" s="209">
        <f t="shared" si="0"/>
        <v>41471</v>
      </c>
      <c r="C28" s="217">
        <v>1.7222768989035946</v>
      </c>
      <c r="D28" s="217">
        <v>0.67799190236200724</v>
      </c>
      <c r="E28" s="217">
        <v>0</v>
      </c>
      <c r="F28" s="217">
        <v>0</v>
      </c>
      <c r="G28" s="217">
        <v>0</v>
      </c>
      <c r="H28" s="217">
        <v>0</v>
      </c>
      <c r="I28" s="217">
        <v>1.2455702274275151</v>
      </c>
      <c r="J28" s="217">
        <v>0.23313526037957488</v>
      </c>
      <c r="K28" s="217">
        <v>0.15183674740184416</v>
      </c>
      <c r="L28" s="217">
        <v>0.14645060580941208</v>
      </c>
      <c r="M28" s="217">
        <v>4.4262735142934728</v>
      </c>
      <c r="N28" s="217">
        <v>2.1821235465102267</v>
      </c>
      <c r="O28" s="217">
        <v>3.1081180676556217E-2</v>
      </c>
      <c r="P28" s="217">
        <v>1.4240647472704811E-2</v>
      </c>
      <c r="Q28" s="217">
        <v>0</v>
      </c>
      <c r="R28" s="217">
        <v>0</v>
      </c>
      <c r="S28" s="217">
        <v>0</v>
      </c>
      <c r="T28" s="217">
        <v>0</v>
      </c>
      <c r="U28" s="217">
        <v>3.2909412067018362E-2</v>
      </c>
      <c r="V28" s="217">
        <v>4.8623722459873418E-3</v>
      </c>
      <c r="W28" s="217">
        <v>2.2687473808250778E-3</v>
      </c>
      <c r="X28" s="217">
        <v>2.1373781057338749E-3</v>
      </c>
      <c r="Y28" s="217">
        <v>5.9564840836382277E-2</v>
      </c>
      <c r="Z28" s="217">
        <v>4.6667427228432583E-2</v>
      </c>
      <c r="AA28" s="217">
        <v>2.4038761550540843E-3</v>
      </c>
      <c r="AB28" s="217">
        <v>2.4038761550540843E-3</v>
      </c>
      <c r="AC28" s="217">
        <v>0</v>
      </c>
      <c r="AD28" s="217">
        <v>0</v>
      </c>
      <c r="AE28" s="217">
        <v>0</v>
      </c>
      <c r="AF28" s="217">
        <v>0</v>
      </c>
      <c r="AG28" s="217">
        <v>0</v>
      </c>
      <c r="AH28" s="217">
        <v>0</v>
      </c>
      <c r="AI28" s="217">
        <v>0</v>
      </c>
      <c r="AJ28" s="217">
        <v>0</v>
      </c>
      <c r="AK28" s="217">
        <v>9.800534642785028E-3</v>
      </c>
      <c r="AL28" s="217">
        <v>9.800534642785028E-3</v>
      </c>
      <c r="AM28" s="217">
        <v>360.6</v>
      </c>
      <c r="AN28" s="217">
        <v>261</v>
      </c>
      <c r="AO28" s="217" t="s">
        <v>253</v>
      </c>
      <c r="AP28" s="91"/>
      <c r="AQ28" s="63"/>
      <c r="AR28" s="79"/>
      <c r="AS28" s="79"/>
      <c r="AT28" s="77"/>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7"/>
      <c r="BY28" s="77"/>
      <c r="BZ28" s="81"/>
      <c r="CA28" s="81"/>
      <c r="CD28" s="137"/>
    </row>
    <row r="29" spans="2:82" s="144" customFormat="1" ht="12.75" customHeight="1">
      <c r="B29" s="209">
        <f t="shared" si="0"/>
        <v>41472</v>
      </c>
      <c r="C29" s="217">
        <v>0.2605029490428965</v>
      </c>
      <c r="D29" s="217">
        <v>0.26029695498072553</v>
      </c>
      <c r="E29" s="217">
        <v>0</v>
      </c>
      <c r="F29" s="217">
        <v>0</v>
      </c>
      <c r="G29" s="217">
        <v>0</v>
      </c>
      <c r="H29" s="217">
        <v>0</v>
      </c>
      <c r="I29" s="217">
        <v>4.6163694193657047E-2</v>
      </c>
      <c r="J29" s="217">
        <v>4.5783644139348767E-2</v>
      </c>
      <c r="K29" s="217">
        <v>0.33762005903735226</v>
      </c>
      <c r="L29" s="217">
        <v>0.33762005903735226</v>
      </c>
      <c r="M29" s="217">
        <v>0.69515755782545741</v>
      </c>
      <c r="N29" s="217">
        <v>0.6950718605536782</v>
      </c>
      <c r="O29" s="217">
        <v>3.0849174703781843E-3</v>
      </c>
      <c r="P29" s="217">
        <v>3.0765095529050467E-3</v>
      </c>
      <c r="Q29" s="217">
        <v>0</v>
      </c>
      <c r="R29" s="217">
        <v>0</v>
      </c>
      <c r="S29" s="217">
        <v>0</v>
      </c>
      <c r="T29" s="217">
        <v>0</v>
      </c>
      <c r="U29" s="217">
        <v>4.5616793026083088E-4</v>
      </c>
      <c r="V29" s="217">
        <v>4.4321168135401438E-4</v>
      </c>
      <c r="W29" s="217">
        <v>5.3178282556919027E-3</v>
      </c>
      <c r="X29" s="217">
        <v>5.3178282556919027E-3</v>
      </c>
      <c r="Y29" s="217">
        <v>7.335671792960091E-3</v>
      </c>
      <c r="Z29" s="217">
        <v>7.3271020829215857E-3</v>
      </c>
      <c r="AA29" s="217">
        <v>0</v>
      </c>
      <c r="AB29" s="217">
        <v>0</v>
      </c>
      <c r="AC29" s="217">
        <v>0</v>
      </c>
      <c r="AD29" s="217">
        <v>0</v>
      </c>
      <c r="AE29" s="217">
        <v>0</v>
      </c>
      <c r="AF29" s="217">
        <v>0</v>
      </c>
      <c r="AG29" s="217">
        <v>0</v>
      </c>
      <c r="AH29" s="217">
        <v>0</v>
      </c>
      <c r="AI29" s="217">
        <v>0</v>
      </c>
      <c r="AJ29" s="217">
        <v>0</v>
      </c>
      <c r="AK29" s="217">
        <v>0</v>
      </c>
      <c r="AL29" s="217">
        <v>0</v>
      </c>
      <c r="AM29" s="217">
        <v>234.8</v>
      </c>
      <c r="AN29" s="217">
        <v>212</v>
      </c>
      <c r="AO29" s="217" t="s">
        <v>253</v>
      </c>
      <c r="AP29" s="91"/>
      <c r="AQ29" s="63"/>
      <c r="AR29" s="79"/>
      <c r="AS29" s="79"/>
      <c r="AT29" s="77"/>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7"/>
      <c r="BY29" s="77"/>
      <c r="BZ29" s="81"/>
      <c r="CA29" s="81"/>
      <c r="CD29" s="137"/>
    </row>
    <row r="30" spans="2:82" s="144" customFormat="1" ht="12.75" customHeight="1">
      <c r="B30" s="209">
        <f t="shared" si="0"/>
        <v>41473</v>
      </c>
      <c r="C30" s="217">
        <v>7.3432390561429514E-2</v>
      </c>
      <c r="D30" s="217">
        <v>7.3017249594153788E-2</v>
      </c>
      <c r="E30" s="217">
        <v>0</v>
      </c>
      <c r="F30" s="217">
        <v>0</v>
      </c>
      <c r="G30" s="217">
        <v>5.9347299703264096E-4</v>
      </c>
      <c r="H30" s="217">
        <v>5.9347299703264096E-4</v>
      </c>
      <c r="I30" s="217">
        <v>2.2261025681444706E-2</v>
      </c>
      <c r="J30" s="217">
        <v>2.2261025681444706E-2</v>
      </c>
      <c r="K30" s="217">
        <v>2.164702746800173E-2</v>
      </c>
      <c r="L30" s="217">
        <v>1.957139271136988E-2</v>
      </c>
      <c r="M30" s="217">
        <v>0.23747197817294852</v>
      </c>
      <c r="N30" s="217">
        <v>0.23747197817294852</v>
      </c>
      <c r="O30" s="217">
        <v>6.2139765074903386E-4</v>
      </c>
      <c r="P30" s="217">
        <v>5.9302092927719641E-4</v>
      </c>
      <c r="Q30" s="217">
        <v>0</v>
      </c>
      <c r="R30" s="217">
        <v>0</v>
      </c>
      <c r="S30" s="217">
        <v>5.934718100890208E-5</v>
      </c>
      <c r="T30" s="217">
        <v>5.934718100890208E-5</v>
      </c>
      <c r="U30" s="217">
        <v>4.3511402578725412E-4</v>
      </c>
      <c r="V30" s="217">
        <v>4.3511402578725412E-4</v>
      </c>
      <c r="W30" s="217">
        <v>2.5617008642784612E-4</v>
      </c>
      <c r="X30" s="217">
        <v>1.1429126932934673E-4</v>
      </c>
      <c r="Y30" s="217">
        <v>1.45256585152656E-3</v>
      </c>
      <c r="Z30" s="217">
        <v>1.45256585152656E-3</v>
      </c>
      <c r="AA30" s="217">
        <v>5.4414990896458726E-4</v>
      </c>
      <c r="AB30" s="217">
        <v>5.4414990896458726E-4</v>
      </c>
      <c r="AC30" s="217">
        <v>0</v>
      </c>
      <c r="AD30" s="217">
        <v>0</v>
      </c>
      <c r="AE30" s="217">
        <v>0</v>
      </c>
      <c r="AF30" s="217">
        <v>0</v>
      </c>
      <c r="AG30" s="217">
        <v>0</v>
      </c>
      <c r="AH30" s="217">
        <v>0</v>
      </c>
      <c r="AI30" s="217">
        <v>1.1875782468244761E-3</v>
      </c>
      <c r="AJ30" s="217">
        <v>1.1875782468244761E-3</v>
      </c>
      <c r="AK30" s="217">
        <v>1.2501064518668846E-3</v>
      </c>
      <c r="AL30" s="217">
        <v>1.2501064518668846E-3</v>
      </c>
      <c r="AM30" s="217">
        <v>272.8</v>
      </c>
      <c r="AN30" s="217">
        <v>226</v>
      </c>
      <c r="AO30" s="217" t="s">
        <v>253</v>
      </c>
      <c r="AP30" s="91"/>
      <c r="AQ30" s="63"/>
      <c r="AR30" s="79"/>
      <c r="AS30" s="79"/>
      <c r="AT30" s="77"/>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7"/>
      <c r="BY30" s="77"/>
      <c r="BZ30" s="81"/>
      <c r="CA30" s="81"/>
      <c r="CD30" s="137"/>
    </row>
    <row r="31" spans="2:82" s="144" customFormat="1" ht="12.75" customHeight="1">
      <c r="B31" s="209">
        <f t="shared" si="0"/>
        <v>41474</v>
      </c>
      <c r="C31" s="217">
        <v>0.9024878641007279</v>
      </c>
      <c r="D31" s="217">
        <v>0.90234072546507282</v>
      </c>
      <c r="E31" s="217">
        <v>0</v>
      </c>
      <c r="F31" s="217">
        <v>0</v>
      </c>
      <c r="G31" s="217">
        <v>4.2136379821958456E-3</v>
      </c>
      <c r="H31" s="217">
        <v>4.2136379821958456E-3</v>
      </c>
      <c r="I31" s="217">
        <v>3.1656426882488977E-3</v>
      </c>
      <c r="J31" s="217">
        <v>3.1008613659773221E-3</v>
      </c>
      <c r="K31" s="217">
        <v>0.57097389687249167</v>
      </c>
      <c r="L31" s="217">
        <v>0.57039587185189955</v>
      </c>
      <c r="M31" s="217">
        <v>3.2069427001335269</v>
      </c>
      <c r="N31" s="217">
        <v>3.2069427001335269</v>
      </c>
      <c r="O31" s="217">
        <v>9.4851818993827129E-3</v>
      </c>
      <c r="P31" s="217">
        <v>9.4788759612778606E-3</v>
      </c>
      <c r="Q31" s="217">
        <v>0</v>
      </c>
      <c r="R31" s="217">
        <v>0</v>
      </c>
      <c r="S31" s="217">
        <v>5.934718100890208E-5</v>
      </c>
      <c r="T31" s="217">
        <v>5.934718100890208E-5</v>
      </c>
      <c r="U31" s="217">
        <v>4.3187496356054984E-5</v>
      </c>
      <c r="V31" s="217">
        <v>3.4549997084843988E-5</v>
      </c>
      <c r="W31" s="217">
        <v>4.6793735787486555E-3</v>
      </c>
      <c r="X31" s="217">
        <v>4.6688640367413591E-3</v>
      </c>
      <c r="Y31" s="217">
        <v>3.4760886343685009E-2</v>
      </c>
      <c r="Z31" s="217">
        <v>3.4760886343685009E-2</v>
      </c>
      <c r="AA31" s="217">
        <v>1.4422994182903472E-2</v>
      </c>
      <c r="AB31" s="217">
        <v>1.4422994182903472E-2</v>
      </c>
      <c r="AC31" s="217">
        <v>0</v>
      </c>
      <c r="AD31" s="217">
        <v>0</v>
      </c>
      <c r="AE31" s="217">
        <v>0</v>
      </c>
      <c r="AF31" s="217">
        <v>0</v>
      </c>
      <c r="AG31" s="217">
        <v>0</v>
      </c>
      <c r="AH31" s="217">
        <v>0</v>
      </c>
      <c r="AI31" s="217">
        <v>3.030689176354056E-2</v>
      </c>
      <c r="AJ31" s="217">
        <v>3.030689176354056E-2</v>
      </c>
      <c r="AK31" s="217">
        <v>3.4089235319417197E-2</v>
      </c>
      <c r="AL31" s="217">
        <v>3.4089235319417197E-2</v>
      </c>
      <c r="AM31" s="217">
        <v>316.8</v>
      </c>
      <c r="AN31" s="217">
        <v>260</v>
      </c>
      <c r="AO31" s="217" t="s">
        <v>253</v>
      </c>
      <c r="AP31" s="91"/>
      <c r="AQ31" s="63"/>
      <c r="AR31" s="79"/>
      <c r="AS31" s="79"/>
      <c r="AT31" s="77"/>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7"/>
      <c r="BY31" s="77"/>
      <c r="BZ31" s="81"/>
      <c r="CA31" s="81"/>
      <c r="CD31" s="137"/>
    </row>
    <row r="32" spans="2:82" s="144" customFormat="1" ht="12.75" customHeight="1">
      <c r="B32" s="209">
        <f t="shared" si="0"/>
        <v>41475</v>
      </c>
      <c r="C32" s="217">
        <v>0.63464666234972644</v>
      </c>
      <c r="D32" s="217">
        <v>0.63435869159666736</v>
      </c>
      <c r="E32" s="217">
        <v>0</v>
      </c>
      <c r="F32" s="217">
        <v>0</v>
      </c>
      <c r="G32" s="217">
        <v>0</v>
      </c>
      <c r="H32" s="217">
        <v>0</v>
      </c>
      <c r="I32" s="217">
        <v>6.1131866973873723E-3</v>
      </c>
      <c r="J32" s="217">
        <v>5.8972493019820897E-3</v>
      </c>
      <c r="K32" s="217">
        <v>0.40799352717307774</v>
      </c>
      <c r="L32" s="217">
        <v>0.40718429454042432</v>
      </c>
      <c r="M32" s="217">
        <v>2.2426191244434373</v>
      </c>
      <c r="N32" s="217">
        <v>2.2425334271716579</v>
      </c>
      <c r="O32" s="217">
        <v>4.7176299446929828E-3</v>
      </c>
      <c r="P32" s="217">
        <v>4.7113240065881296E-3</v>
      </c>
      <c r="Q32" s="217">
        <v>0</v>
      </c>
      <c r="R32" s="217">
        <v>0</v>
      </c>
      <c r="S32" s="217">
        <v>0</v>
      </c>
      <c r="T32" s="217">
        <v>0</v>
      </c>
      <c r="U32" s="217">
        <v>1.7059061060641724E-4</v>
      </c>
      <c r="V32" s="217">
        <v>1.6627186097081174E-4</v>
      </c>
      <c r="W32" s="217">
        <v>1.2457748356898791E-2</v>
      </c>
      <c r="X32" s="217">
        <v>1.2447238814891496E-2</v>
      </c>
      <c r="Y32" s="217">
        <v>8.7368193842556219E-3</v>
      </c>
      <c r="Z32" s="217">
        <v>8.7282496742171183E-3</v>
      </c>
      <c r="AA32" s="217">
        <v>2.2115450428560751E-3</v>
      </c>
      <c r="AB32" s="217">
        <v>2.2115450428560751E-3</v>
      </c>
      <c r="AC32" s="217">
        <v>0</v>
      </c>
      <c r="AD32" s="217">
        <v>0</v>
      </c>
      <c r="AE32" s="217">
        <v>0</v>
      </c>
      <c r="AF32" s="217">
        <v>0</v>
      </c>
      <c r="AG32" s="217">
        <v>0</v>
      </c>
      <c r="AH32" s="217">
        <v>0</v>
      </c>
      <c r="AI32" s="217">
        <v>5.9168721501077883E-3</v>
      </c>
      <c r="AJ32" s="217">
        <v>5.9168721501077883E-3</v>
      </c>
      <c r="AK32" s="217">
        <v>4.1916594225836499E-3</v>
      </c>
      <c r="AL32" s="217">
        <v>4.1916594225836499E-3</v>
      </c>
      <c r="AM32" s="217">
        <v>102.8</v>
      </c>
      <c r="AN32" s="217">
        <v>92</v>
      </c>
      <c r="AO32" s="217" t="s">
        <v>253</v>
      </c>
      <c r="AP32" s="91"/>
      <c r="AQ32" s="63"/>
      <c r="AR32" s="79"/>
      <c r="AS32" s="79"/>
      <c r="AT32" s="77"/>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7"/>
      <c r="BY32" s="77"/>
      <c r="BZ32" s="81"/>
      <c r="CA32" s="81"/>
      <c r="CD32" s="137"/>
    </row>
    <row r="33" spans="2:82" s="144" customFormat="1" ht="12.75" customHeight="1">
      <c r="B33" s="209">
        <f t="shared" si="0"/>
        <v>41476</v>
      </c>
      <c r="C33" s="217">
        <v>5.767914438027014</v>
      </c>
      <c r="D33" s="217">
        <v>5.7678723983555686</v>
      </c>
      <c r="E33" s="217">
        <v>0</v>
      </c>
      <c r="F33" s="217">
        <v>0</v>
      </c>
      <c r="G33" s="217">
        <v>0</v>
      </c>
      <c r="H33" s="217">
        <v>0</v>
      </c>
      <c r="I33" s="217">
        <v>6.3422380342260904</v>
      </c>
      <c r="J33" s="217">
        <v>6.3421516590606286</v>
      </c>
      <c r="K33" s="217">
        <v>3.8106488134070227</v>
      </c>
      <c r="L33" s="217">
        <v>3.8106488134070227</v>
      </c>
      <c r="M33" s="217">
        <v>7.8234115326015869</v>
      </c>
      <c r="N33" s="217">
        <v>7.8234115326015869</v>
      </c>
      <c r="O33" s="217">
        <v>3.0081163992094977E-2</v>
      </c>
      <c r="P33" s="217">
        <v>3.0076960033358413E-2</v>
      </c>
      <c r="Q33" s="217">
        <v>0</v>
      </c>
      <c r="R33" s="217">
        <v>0</v>
      </c>
      <c r="S33" s="217">
        <v>0</v>
      </c>
      <c r="T33" s="217">
        <v>0</v>
      </c>
      <c r="U33" s="217">
        <v>3.4595343956017856E-2</v>
      </c>
      <c r="V33" s="217">
        <v>3.4586706456746642E-2</v>
      </c>
      <c r="W33" s="217">
        <v>2.5109923240932561E-2</v>
      </c>
      <c r="X33" s="217">
        <v>2.5109923240932561E-2</v>
      </c>
      <c r="Y33" s="217">
        <v>3.3517207174347002E-2</v>
      </c>
      <c r="Z33" s="217">
        <v>3.3517207174347002E-2</v>
      </c>
      <c r="AA33" s="217">
        <v>0</v>
      </c>
      <c r="AB33" s="217">
        <v>0</v>
      </c>
      <c r="AC33" s="217">
        <v>0</v>
      </c>
      <c r="AD33" s="217">
        <v>0</v>
      </c>
      <c r="AE33" s="217">
        <v>0</v>
      </c>
      <c r="AF33" s="217">
        <v>0</v>
      </c>
      <c r="AG33" s="217">
        <v>0</v>
      </c>
      <c r="AH33" s="217">
        <v>0</v>
      </c>
      <c r="AI33" s="217">
        <v>0</v>
      </c>
      <c r="AJ33" s="217">
        <v>0</v>
      </c>
      <c r="AK33" s="217">
        <v>0</v>
      </c>
      <c r="AL33" s="217">
        <v>0</v>
      </c>
      <c r="AM33" s="217">
        <v>282.39999999999998</v>
      </c>
      <c r="AN33" s="217">
        <v>223</v>
      </c>
      <c r="AO33" s="217" t="s">
        <v>253</v>
      </c>
      <c r="AP33" s="91"/>
      <c r="AQ33" s="63"/>
      <c r="AR33" s="79"/>
      <c r="AS33" s="79"/>
      <c r="AT33" s="77"/>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7"/>
      <c r="BY33" s="77"/>
      <c r="BZ33" s="81"/>
      <c r="CA33" s="81"/>
      <c r="CD33" s="137"/>
    </row>
    <row r="34" spans="2:82" s="144" customFormat="1" ht="12.75" customHeight="1">
      <c r="B34" s="209">
        <f t="shared" si="0"/>
        <v>41477</v>
      </c>
      <c r="C34" s="217">
        <v>1.0632126420185941</v>
      </c>
      <c r="D34" s="217">
        <v>1.0603308280524388</v>
      </c>
      <c r="E34" s="217">
        <v>0</v>
      </c>
      <c r="F34" s="217">
        <v>0</v>
      </c>
      <c r="G34" s="217">
        <v>4.0949554896142432E-3</v>
      </c>
      <c r="H34" s="217">
        <v>4.0949554896142432E-3</v>
      </c>
      <c r="I34" s="217">
        <v>4.9864312746573609E-2</v>
      </c>
      <c r="J34" s="217">
        <v>4.4608394008166755E-2</v>
      </c>
      <c r="K34" s="217">
        <v>3.7231694174954972</v>
      </c>
      <c r="L34" s="217">
        <v>3.7228541312352785</v>
      </c>
      <c r="M34" s="217">
        <v>1.1991967880298291</v>
      </c>
      <c r="N34" s="217">
        <v>1.1981341438136603</v>
      </c>
      <c r="O34" s="217">
        <v>6.7068906693529967E-3</v>
      </c>
      <c r="P34" s="217">
        <v>6.6858708756701545E-3</v>
      </c>
      <c r="Q34" s="217">
        <v>0</v>
      </c>
      <c r="R34" s="217">
        <v>0</v>
      </c>
      <c r="S34" s="217">
        <v>5.934718100890208E-5</v>
      </c>
      <c r="T34" s="217">
        <v>5.934718100890208E-5</v>
      </c>
      <c r="U34" s="217">
        <v>4.8369995918781596E-4</v>
      </c>
      <c r="V34" s="217">
        <v>4.5778746137418297E-4</v>
      </c>
      <c r="W34" s="217">
        <v>2.4333530825143557E-2</v>
      </c>
      <c r="X34" s="217">
        <v>2.4312511741128962E-2</v>
      </c>
      <c r="Y34" s="217">
        <v>6.5333326906050811E-3</v>
      </c>
      <c r="Z34" s="217">
        <v>6.5161932705280704E-3</v>
      </c>
      <c r="AA34" s="217">
        <v>9.8222868405713013E-3</v>
      </c>
      <c r="AB34" s="217">
        <v>9.8222868405713013E-3</v>
      </c>
      <c r="AC34" s="217">
        <v>0</v>
      </c>
      <c r="AD34" s="217">
        <v>0</v>
      </c>
      <c r="AE34" s="217">
        <v>0</v>
      </c>
      <c r="AF34" s="217">
        <v>0</v>
      </c>
      <c r="AG34" s="217">
        <v>3.4010153380393308E-5</v>
      </c>
      <c r="AH34" s="217">
        <v>3.4010153380393308E-5</v>
      </c>
      <c r="AI34" s="217">
        <v>3.1585114810177964E-2</v>
      </c>
      <c r="AJ34" s="217">
        <v>3.1585114810177964E-2</v>
      </c>
      <c r="AK34" s="217">
        <v>1.4222505022653492E-2</v>
      </c>
      <c r="AL34" s="217">
        <v>1.4222505022653492E-2</v>
      </c>
      <c r="AM34" s="217">
        <v>333.2</v>
      </c>
      <c r="AN34" s="217">
        <v>294</v>
      </c>
      <c r="AO34" s="217" t="s">
        <v>253</v>
      </c>
      <c r="AP34" s="91"/>
      <c r="AQ34" s="63"/>
      <c r="AR34" s="79"/>
      <c r="AS34" s="79"/>
      <c r="AT34" s="77"/>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7"/>
      <c r="BY34" s="77"/>
      <c r="BZ34" s="81"/>
      <c r="CA34" s="81"/>
      <c r="CD34" s="137"/>
    </row>
    <row r="35" spans="2:82" s="144" customFormat="1" ht="12.75" customHeight="1">
      <c r="B35" s="209">
        <f t="shared" si="0"/>
        <v>41478</v>
      </c>
      <c r="C35" s="217">
        <v>1.3083813124470154</v>
      </c>
      <c r="D35" s="217">
        <v>1.3079483046130695</v>
      </c>
      <c r="E35" s="217">
        <v>0</v>
      </c>
      <c r="F35" s="217">
        <v>0</v>
      </c>
      <c r="G35" s="217">
        <v>8.8427181008902071E-3</v>
      </c>
      <c r="H35" s="217">
        <v>8.8427181008902071E-3</v>
      </c>
      <c r="I35" s="217">
        <v>0.15228358415191631</v>
      </c>
      <c r="J35" s="217">
        <v>0.15219720898645422</v>
      </c>
      <c r="K35" s="217">
        <v>3.288940388564042</v>
      </c>
      <c r="L35" s="217">
        <v>3.288940388564042</v>
      </c>
      <c r="M35" s="217">
        <v>2.3489058147946404</v>
      </c>
      <c r="N35" s="217">
        <v>2.3473118487274784</v>
      </c>
      <c r="O35" s="217">
        <v>1.1110274698487483E-2</v>
      </c>
      <c r="P35" s="217">
        <v>1.1103968760382631E-2</v>
      </c>
      <c r="Q35" s="217">
        <v>0</v>
      </c>
      <c r="R35" s="217">
        <v>0</v>
      </c>
      <c r="S35" s="217">
        <v>5.934718100890208E-5</v>
      </c>
      <c r="T35" s="217">
        <v>5.934718100890208E-5</v>
      </c>
      <c r="U35" s="217">
        <v>9.4526632649315407E-4</v>
      </c>
      <c r="V35" s="217">
        <v>9.3662882722194308E-4</v>
      </c>
      <c r="W35" s="217">
        <v>3.2613736234142085E-2</v>
      </c>
      <c r="X35" s="217">
        <v>3.2613736234142085E-2</v>
      </c>
      <c r="Y35" s="217">
        <v>1.6818055950565628E-2</v>
      </c>
      <c r="Z35" s="217">
        <v>1.6809486240527124E-2</v>
      </c>
      <c r="AA35" s="217">
        <v>0</v>
      </c>
      <c r="AB35" s="217">
        <v>0</v>
      </c>
      <c r="AC35" s="217">
        <v>0</v>
      </c>
      <c r="AD35" s="217">
        <v>0</v>
      </c>
      <c r="AE35" s="217">
        <v>0</v>
      </c>
      <c r="AF35" s="217">
        <v>0</v>
      </c>
      <c r="AG35" s="217">
        <v>0</v>
      </c>
      <c r="AH35" s="217">
        <v>0</v>
      </c>
      <c r="AI35" s="217">
        <v>0</v>
      </c>
      <c r="AJ35" s="217">
        <v>0</v>
      </c>
      <c r="AK35" s="217">
        <v>0</v>
      </c>
      <c r="AL35" s="217">
        <v>0</v>
      </c>
      <c r="AM35" s="217">
        <v>353.2</v>
      </c>
      <c r="AN35" s="217">
        <v>288</v>
      </c>
      <c r="AO35" s="217" t="s">
        <v>253</v>
      </c>
      <c r="AP35" s="91"/>
      <c r="AQ35" s="63"/>
      <c r="AR35" s="79"/>
      <c r="AS35" s="79"/>
      <c r="AT35" s="77"/>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7"/>
      <c r="BY35" s="77"/>
      <c r="BZ35" s="81"/>
      <c r="CA35" s="81"/>
      <c r="CD35" s="137"/>
    </row>
    <row r="36" spans="2:82" s="144" customFormat="1" ht="12.75" customHeight="1">
      <c r="B36" s="209">
        <f t="shared" si="0"/>
        <v>41479</v>
      </c>
      <c r="C36" s="217">
        <v>0.32018373365609221</v>
      </c>
      <c r="D36" s="217">
        <v>0.32014169398464737</v>
      </c>
      <c r="E36" s="217">
        <v>0</v>
      </c>
      <c r="F36" s="217">
        <v>0</v>
      </c>
      <c r="G36" s="217">
        <v>0</v>
      </c>
      <c r="H36" s="217">
        <v>0</v>
      </c>
      <c r="I36" s="217">
        <v>1.6281685262482808E-3</v>
      </c>
      <c r="J36" s="217">
        <v>1.584980943517233E-3</v>
      </c>
      <c r="K36" s="217">
        <v>1.3829741291701534</v>
      </c>
      <c r="L36" s="217">
        <v>1.3828690335398897</v>
      </c>
      <c r="M36" s="217">
        <v>0.17444188210114289</v>
      </c>
      <c r="N36" s="217">
        <v>0.17444188210114289</v>
      </c>
      <c r="O36" s="217">
        <v>2.9175473631785501E-3</v>
      </c>
      <c r="P36" s="217">
        <v>2.9133434044419813E-3</v>
      </c>
      <c r="Q36" s="217">
        <v>0</v>
      </c>
      <c r="R36" s="217">
        <v>0</v>
      </c>
      <c r="S36" s="217">
        <v>0</v>
      </c>
      <c r="T36" s="217">
        <v>0</v>
      </c>
      <c r="U36" s="217">
        <v>3.8868746720449486E-5</v>
      </c>
      <c r="V36" s="217">
        <v>3.4549997084843988E-5</v>
      </c>
      <c r="W36" s="217">
        <v>1.2419651267122344E-2</v>
      </c>
      <c r="X36" s="217">
        <v>1.2409141725115046E-2</v>
      </c>
      <c r="Y36" s="217">
        <v>1.6903753050950677E-3</v>
      </c>
      <c r="Z36" s="217">
        <v>1.6903753050950677E-3</v>
      </c>
      <c r="AA36" s="217">
        <v>3.5342155603489446E-3</v>
      </c>
      <c r="AB36" s="217">
        <v>3.5342155603489446E-3</v>
      </c>
      <c r="AC36" s="217">
        <v>0</v>
      </c>
      <c r="AD36" s="217">
        <v>0</v>
      </c>
      <c r="AE36" s="217">
        <v>0</v>
      </c>
      <c r="AF36" s="217">
        <v>0</v>
      </c>
      <c r="AG36" s="217">
        <v>0</v>
      </c>
      <c r="AH36" s="217">
        <v>0</v>
      </c>
      <c r="AI36" s="217">
        <v>1.4740946357983903E-2</v>
      </c>
      <c r="AJ36" s="217">
        <v>1.4740946357983903E-2</v>
      </c>
      <c r="AK36" s="217">
        <v>2.3888066732332069E-3</v>
      </c>
      <c r="AL36" s="217">
        <v>2.3888066732332069E-3</v>
      </c>
      <c r="AM36" s="217">
        <v>201.2</v>
      </c>
      <c r="AN36" s="217">
        <v>189</v>
      </c>
      <c r="AO36" s="217" t="s">
        <v>253</v>
      </c>
      <c r="AP36" s="91"/>
      <c r="AQ36" s="63"/>
      <c r="AR36" s="79"/>
      <c r="AS36" s="79"/>
      <c r="AT36" s="77"/>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7"/>
      <c r="BY36" s="77"/>
      <c r="BZ36" s="81"/>
      <c r="CA36" s="81"/>
      <c r="CD36" s="137"/>
    </row>
    <row r="37" spans="2:82" s="144" customFormat="1" ht="12.75" customHeight="1">
      <c r="B37" s="209">
        <f t="shared" si="0"/>
        <v>41480</v>
      </c>
      <c r="C37" s="217">
        <v>5.169842057533014E-2</v>
      </c>
      <c r="D37" s="217">
        <v>5.1450386589476718E-2</v>
      </c>
      <c r="E37" s="217">
        <v>0</v>
      </c>
      <c r="F37" s="217">
        <v>0</v>
      </c>
      <c r="G37" s="217">
        <v>0</v>
      </c>
      <c r="H37" s="217">
        <v>0</v>
      </c>
      <c r="I37" s="217">
        <v>9.3117649218198342E-3</v>
      </c>
      <c r="J37" s="217">
        <v>8.8021516010684583E-3</v>
      </c>
      <c r="K37" s="217">
        <v>6.0352358879840473E-2</v>
      </c>
      <c r="L37" s="217">
        <v>6.0352358879840473E-2</v>
      </c>
      <c r="M37" s="217">
        <v>0.14308298971474112</v>
      </c>
      <c r="N37" s="217">
        <v>0.14308298971474112</v>
      </c>
      <c r="O37" s="217">
        <v>3.7257584302838472E-4</v>
      </c>
      <c r="P37" s="217">
        <v>3.6837188429181619E-4</v>
      </c>
      <c r="Q37" s="217">
        <v>0</v>
      </c>
      <c r="R37" s="217">
        <v>0</v>
      </c>
      <c r="S37" s="217">
        <v>0</v>
      </c>
      <c r="T37" s="217">
        <v>0</v>
      </c>
      <c r="U37" s="217">
        <v>1.376601446349253E-4</v>
      </c>
      <c r="V37" s="217">
        <v>1.290226453637143E-4</v>
      </c>
      <c r="W37" s="217">
        <v>7.4880486801985776E-4</v>
      </c>
      <c r="X37" s="217">
        <v>7.4880486801985776E-4</v>
      </c>
      <c r="Y37" s="217">
        <v>6.3522975660416665E-4</v>
      </c>
      <c r="Z37" s="217">
        <v>6.3522975660416665E-4</v>
      </c>
      <c r="AA37" s="217">
        <v>1.2664425693912655E-3</v>
      </c>
      <c r="AB37" s="217">
        <v>1.2664425693912655E-3</v>
      </c>
      <c r="AC37" s="217">
        <v>0</v>
      </c>
      <c r="AD37" s="217">
        <v>0</v>
      </c>
      <c r="AE37" s="217">
        <v>0</v>
      </c>
      <c r="AF37" s="217">
        <v>0</v>
      </c>
      <c r="AG37" s="217">
        <v>0</v>
      </c>
      <c r="AH37" s="217">
        <v>0</v>
      </c>
      <c r="AI37" s="217">
        <v>6.2360994885794123E-3</v>
      </c>
      <c r="AJ37" s="217">
        <v>6.2360994885794123E-3</v>
      </c>
      <c r="AK37" s="217">
        <v>7.8198604101356109E-5</v>
      </c>
      <c r="AL37" s="217">
        <v>7.8198604101356109E-5</v>
      </c>
      <c r="AM37" s="217">
        <v>170</v>
      </c>
      <c r="AN37" s="217">
        <v>166</v>
      </c>
      <c r="AO37" s="217" t="s">
        <v>253</v>
      </c>
      <c r="AP37" s="91"/>
      <c r="AQ37" s="63"/>
      <c r="AR37" s="79"/>
      <c r="AS37" s="79"/>
      <c r="AT37" s="77"/>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7"/>
      <c r="BY37" s="77"/>
      <c r="BZ37" s="81"/>
      <c r="CA37" s="81"/>
      <c r="CD37" s="137"/>
    </row>
    <row r="38" spans="2:82" s="144" customFormat="1" ht="12.75" customHeight="1">
      <c r="B38" s="209">
        <f t="shared" si="0"/>
        <v>41481</v>
      </c>
      <c r="C38" s="217">
        <v>8.1696076856773617E-2</v>
      </c>
      <c r="D38" s="217">
        <v>8.1675057021051198E-2</v>
      </c>
      <c r="E38" s="217">
        <v>0</v>
      </c>
      <c r="F38" s="217">
        <v>0</v>
      </c>
      <c r="G38" s="217">
        <v>0</v>
      </c>
      <c r="H38" s="217">
        <v>0</v>
      </c>
      <c r="I38" s="217">
        <v>7.856615075999196E-2</v>
      </c>
      <c r="J38" s="217">
        <v>7.8522963177260915E-2</v>
      </c>
      <c r="K38" s="217">
        <v>8.6959922993958327E-2</v>
      </c>
      <c r="L38" s="217">
        <v>8.6959922993958327E-2</v>
      </c>
      <c r="M38" s="217">
        <v>0.10626447097840916</v>
      </c>
      <c r="N38" s="217">
        <v>0.10626447097840916</v>
      </c>
      <c r="O38" s="217">
        <v>4.1726917934652875E-3</v>
      </c>
      <c r="P38" s="217">
        <v>4.1705898140970039E-3</v>
      </c>
      <c r="Q38" s="217">
        <v>0</v>
      </c>
      <c r="R38" s="217">
        <v>0</v>
      </c>
      <c r="S38" s="217">
        <v>0</v>
      </c>
      <c r="T38" s="217">
        <v>0</v>
      </c>
      <c r="U38" s="217">
        <v>1.666497515639272E-3</v>
      </c>
      <c r="V38" s="217">
        <v>1.6621787660036666E-3</v>
      </c>
      <c r="W38" s="217">
        <v>4.5112209066319152E-3</v>
      </c>
      <c r="X38" s="217">
        <v>4.5112209066319152E-3</v>
      </c>
      <c r="Y38" s="217">
        <v>1.0026560745050591E-2</v>
      </c>
      <c r="Z38" s="217">
        <v>1.0026560745050591E-2</v>
      </c>
      <c r="AA38" s="217">
        <v>5.4732915275911712E-3</v>
      </c>
      <c r="AB38" s="217">
        <v>5.4732915275911712E-3</v>
      </c>
      <c r="AC38" s="217">
        <v>0</v>
      </c>
      <c r="AD38" s="217">
        <v>0</v>
      </c>
      <c r="AE38" s="217">
        <v>0</v>
      </c>
      <c r="AF38" s="217">
        <v>0</v>
      </c>
      <c r="AG38" s="217">
        <v>0</v>
      </c>
      <c r="AH38" s="217">
        <v>0</v>
      </c>
      <c r="AI38" s="217">
        <v>1.2355280322327654E-2</v>
      </c>
      <c r="AJ38" s="217">
        <v>1.2355280322327654E-2</v>
      </c>
      <c r="AK38" s="217">
        <v>1.223968836249445E-2</v>
      </c>
      <c r="AL38" s="217">
        <v>1.223968836249445E-2</v>
      </c>
      <c r="AM38" s="217">
        <v>154</v>
      </c>
      <c r="AN38" s="217">
        <v>147</v>
      </c>
      <c r="AO38" s="217" t="s">
        <v>253</v>
      </c>
      <c r="AP38" s="91"/>
      <c r="AQ38" s="63"/>
      <c r="AR38" s="79"/>
      <c r="AS38" s="79"/>
      <c r="AT38" s="77"/>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7"/>
      <c r="BY38" s="77"/>
      <c r="BZ38" s="81"/>
      <c r="CA38" s="81"/>
      <c r="CD38" s="137"/>
    </row>
    <row r="39" spans="2:82" s="144" customFormat="1" ht="12.75" customHeight="1">
      <c r="B39" s="209">
        <f t="shared" si="0"/>
        <v>41482</v>
      </c>
      <c r="C39" s="217">
        <v>5.2700795486209512E-2</v>
      </c>
      <c r="D39" s="217">
        <v>5.2658755814764646E-2</v>
      </c>
      <c r="E39" s="217">
        <v>0</v>
      </c>
      <c r="F39" s="217">
        <v>0</v>
      </c>
      <c r="G39" s="217">
        <v>0</v>
      </c>
      <c r="H39" s="217">
        <v>0</v>
      </c>
      <c r="I39" s="217">
        <v>3.060433503132173E-2</v>
      </c>
      <c r="J39" s="217">
        <v>3.0561147448590682E-2</v>
      </c>
      <c r="K39" s="217">
        <v>0</v>
      </c>
      <c r="L39" s="217">
        <v>0</v>
      </c>
      <c r="M39" s="217">
        <v>0.15413135347322315</v>
      </c>
      <c r="N39" s="217">
        <v>0.15404565620144389</v>
      </c>
      <c r="O39" s="217">
        <v>6.3400952695873939E-4</v>
      </c>
      <c r="P39" s="217">
        <v>6.298055682221708E-4</v>
      </c>
      <c r="Q39" s="217">
        <v>0</v>
      </c>
      <c r="R39" s="217">
        <v>0</v>
      </c>
      <c r="S39" s="217">
        <v>0</v>
      </c>
      <c r="T39" s="217">
        <v>0</v>
      </c>
      <c r="U39" s="217">
        <v>6.9909759726364032E-4</v>
      </c>
      <c r="V39" s="217">
        <v>6.9477884762803477E-4</v>
      </c>
      <c r="W39" s="217">
        <v>0</v>
      </c>
      <c r="X39" s="217">
        <v>0</v>
      </c>
      <c r="Y39" s="217">
        <v>1.1976169778810427E-3</v>
      </c>
      <c r="Z39" s="217">
        <v>1.189047267842538E-3</v>
      </c>
      <c r="AA39" s="217">
        <v>1.485311171113864E-3</v>
      </c>
      <c r="AB39" s="217">
        <v>1.485311171113864E-3</v>
      </c>
      <c r="AC39" s="217">
        <v>0</v>
      </c>
      <c r="AD39" s="217">
        <v>0</v>
      </c>
      <c r="AE39" s="217">
        <v>0</v>
      </c>
      <c r="AF39" s="217">
        <v>0</v>
      </c>
      <c r="AG39" s="217">
        <v>0</v>
      </c>
      <c r="AH39" s="217">
        <v>0</v>
      </c>
      <c r="AI39" s="217">
        <v>0</v>
      </c>
      <c r="AJ39" s="217">
        <v>0</v>
      </c>
      <c r="AK39" s="217">
        <v>6.055571355958439E-3</v>
      </c>
      <c r="AL39" s="217">
        <v>6.055571355958439E-3</v>
      </c>
      <c r="AM39" s="217">
        <v>91.4</v>
      </c>
      <c r="AN39" s="217">
        <v>85</v>
      </c>
      <c r="AO39" s="217" t="s">
        <v>253</v>
      </c>
      <c r="AP39" s="91"/>
      <c r="AQ39" s="63"/>
      <c r="AR39" s="79"/>
      <c r="AS39" s="79"/>
      <c r="AT39" s="77"/>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7"/>
      <c r="BY39" s="77"/>
      <c r="BZ39" s="81"/>
      <c r="CA39" s="81"/>
      <c r="CD39" s="137"/>
    </row>
    <row r="40" spans="2:82" s="144" customFormat="1" ht="12.75" customHeight="1">
      <c r="B40" s="209">
        <f t="shared" si="0"/>
        <v>41483</v>
      </c>
      <c r="C40" s="217">
        <v>0.16707603126326465</v>
      </c>
      <c r="D40" s="217">
        <v>0.16683850713221307</v>
      </c>
      <c r="E40" s="217">
        <v>0</v>
      </c>
      <c r="F40" s="217">
        <v>0</v>
      </c>
      <c r="G40" s="217">
        <v>0</v>
      </c>
      <c r="H40" s="217">
        <v>0</v>
      </c>
      <c r="I40" s="217">
        <v>2.4093257006631435E-2</v>
      </c>
      <c r="J40" s="217">
        <v>2.3605237347683095E-2</v>
      </c>
      <c r="K40" s="217">
        <v>8.4499421318343218E-2</v>
      </c>
      <c r="L40" s="217">
        <v>8.4499421318343218E-2</v>
      </c>
      <c r="M40" s="217">
        <v>0.5644532150070618</v>
      </c>
      <c r="N40" s="217">
        <v>0.5644532150070618</v>
      </c>
      <c r="O40" s="217">
        <v>1.5615079232141678E-3</v>
      </c>
      <c r="P40" s="217">
        <v>1.5573039644775995E-3</v>
      </c>
      <c r="Q40" s="217">
        <v>0</v>
      </c>
      <c r="R40" s="217">
        <v>0</v>
      </c>
      <c r="S40" s="217">
        <v>0</v>
      </c>
      <c r="T40" s="217">
        <v>0</v>
      </c>
      <c r="U40" s="217">
        <v>7.5308196770870913E-4</v>
      </c>
      <c r="V40" s="217">
        <v>7.4444446843749802E-4</v>
      </c>
      <c r="W40" s="217">
        <v>2.8756734317464364E-3</v>
      </c>
      <c r="X40" s="217">
        <v>2.8756734317464364E-3</v>
      </c>
      <c r="Y40" s="217">
        <v>2.5269932476040965E-3</v>
      </c>
      <c r="Z40" s="217">
        <v>2.5269932476040965E-3</v>
      </c>
      <c r="AA40" s="217">
        <v>5.1564181378223207E-3</v>
      </c>
      <c r="AB40" s="217">
        <v>5.1564181378223207E-3</v>
      </c>
      <c r="AC40" s="217">
        <v>0</v>
      </c>
      <c r="AD40" s="217">
        <v>0</v>
      </c>
      <c r="AE40" s="217">
        <v>0</v>
      </c>
      <c r="AF40" s="217">
        <v>0</v>
      </c>
      <c r="AG40" s="217">
        <v>0</v>
      </c>
      <c r="AH40" s="217">
        <v>0</v>
      </c>
      <c r="AI40" s="217">
        <v>1.7818928473370792E-2</v>
      </c>
      <c r="AJ40" s="217">
        <v>1.7818928473370792E-2</v>
      </c>
      <c r="AK40" s="217">
        <v>6.4926265679221828E-3</v>
      </c>
      <c r="AL40" s="217">
        <v>6.4926265679221828E-3</v>
      </c>
      <c r="AM40" s="217">
        <v>87.4</v>
      </c>
      <c r="AN40" s="217">
        <v>73</v>
      </c>
      <c r="AO40" s="217" t="s">
        <v>253</v>
      </c>
      <c r="AP40" s="91"/>
      <c r="AQ40" s="63"/>
      <c r="AR40" s="79"/>
      <c r="AS40" s="79"/>
      <c r="AT40" s="77"/>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7"/>
      <c r="BY40" s="77"/>
      <c r="BZ40" s="81"/>
      <c r="CA40" s="81"/>
      <c r="CD40" s="137"/>
    </row>
    <row r="41" spans="2:82" s="144" customFormat="1" ht="12.75" customHeight="1">
      <c r="B41" s="209">
        <f t="shared" si="0"/>
        <v>41484</v>
      </c>
      <c r="C41" s="217">
        <v>0.18459546849612438</v>
      </c>
      <c r="D41" s="217">
        <v>0.18409099344773616</v>
      </c>
      <c r="E41" s="217">
        <v>0</v>
      </c>
      <c r="F41" s="217">
        <v>0</v>
      </c>
      <c r="G41" s="217">
        <v>0.51186832344213651</v>
      </c>
      <c r="H41" s="217">
        <v>0.51186832344213651</v>
      </c>
      <c r="I41" s="217">
        <v>5.3659386901664226E-2</v>
      </c>
      <c r="J41" s="217">
        <v>5.2622886989118905E-2</v>
      </c>
      <c r="K41" s="217">
        <v>0.49832948084176182</v>
      </c>
      <c r="L41" s="217">
        <v>0.49832948084176182</v>
      </c>
      <c r="M41" s="217">
        <v>0.16585163132464686</v>
      </c>
      <c r="N41" s="217">
        <v>0.16585163132464686</v>
      </c>
      <c r="O41" s="217">
        <v>4.8752783973143024E-3</v>
      </c>
      <c r="P41" s="217">
        <v>4.873176417946018E-3</v>
      </c>
      <c r="Q41" s="217">
        <v>0</v>
      </c>
      <c r="R41" s="217">
        <v>0</v>
      </c>
      <c r="S41" s="217">
        <v>5.5637982195845702E-3</v>
      </c>
      <c r="T41" s="217">
        <v>5.5637982195845702E-3</v>
      </c>
      <c r="U41" s="217">
        <v>3.9840465388460726E-4</v>
      </c>
      <c r="V41" s="217">
        <v>3.9408590424900176E-4</v>
      </c>
      <c r="W41" s="217">
        <v>1.6204400082499903E-2</v>
      </c>
      <c r="X41" s="217">
        <v>1.6204400082499903E-2</v>
      </c>
      <c r="Y41" s="217">
        <v>5.068983487775576E-3</v>
      </c>
      <c r="Z41" s="217">
        <v>5.068983487775576E-3</v>
      </c>
      <c r="AA41" s="217">
        <v>3.3216528967311984E-3</v>
      </c>
      <c r="AB41" s="217">
        <v>3.3216528967311984E-3</v>
      </c>
      <c r="AC41" s="217">
        <v>0</v>
      </c>
      <c r="AD41" s="217">
        <v>0</v>
      </c>
      <c r="AE41" s="217">
        <v>0</v>
      </c>
      <c r="AF41" s="217">
        <v>0</v>
      </c>
      <c r="AG41" s="217">
        <v>0</v>
      </c>
      <c r="AH41" s="217">
        <v>0</v>
      </c>
      <c r="AI41" s="217">
        <v>8.1067979658781437E-3</v>
      </c>
      <c r="AJ41" s="217">
        <v>8.1067979658781437E-3</v>
      </c>
      <c r="AK41" s="217">
        <v>6.9318242073955526E-3</v>
      </c>
      <c r="AL41" s="217">
        <v>6.9318242073955526E-3</v>
      </c>
      <c r="AM41" s="217">
        <v>260.60000000000002</v>
      </c>
      <c r="AN41" s="217">
        <v>213</v>
      </c>
      <c r="AO41" s="217" t="s">
        <v>253</v>
      </c>
      <c r="AP41" s="91"/>
      <c r="AQ41" s="63"/>
      <c r="AR41" s="79"/>
      <c r="AS41" s="79"/>
      <c r="AT41" s="77"/>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7"/>
      <c r="BY41" s="77"/>
      <c r="BZ41" s="81"/>
      <c r="CA41" s="81"/>
      <c r="CD41" s="137"/>
    </row>
    <row r="42" spans="2:82" s="144" customFormat="1" ht="12.75" customHeight="1">
      <c r="B42" s="209">
        <f t="shared" si="0"/>
        <v>41485</v>
      </c>
      <c r="C42" s="217">
        <v>0.16441626723935093</v>
      </c>
      <c r="D42" s="217">
        <v>0.16418925308922</v>
      </c>
      <c r="E42" s="217">
        <v>0</v>
      </c>
      <c r="F42" s="217">
        <v>0</v>
      </c>
      <c r="G42" s="217">
        <v>0</v>
      </c>
      <c r="H42" s="217">
        <v>0</v>
      </c>
      <c r="I42" s="217">
        <v>1.0235444410134379E-3</v>
      </c>
      <c r="J42" s="217">
        <v>5.9166861370296068E-4</v>
      </c>
      <c r="K42" s="217">
        <v>0.11549968510784761</v>
      </c>
      <c r="L42" s="217">
        <v>0.11549968510784761</v>
      </c>
      <c r="M42" s="217">
        <v>0.57410845229429885</v>
      </c>
      <c r="N42" s="217">
        <v>0.57403989478538497</v>
      </c>
      <c r="O42" s="217">
        <v>6.5555481548365308E-4</v>
      </c>
      <c r="P42" s="217">
        <v>6.4714689801051591E-4</v>
      </c>
      <c r="Q42" s="217">
        <v>0</v>
      </c>
      <c r="R42" s="217">
        <v>0</v>
      </c>
      <c r="S42" s="217">
        <v>0</v>
      </c>
      <c r="T42" s="217">
        <v>0</v>
      </c>
      <c r="U42" s="217">
        <v>2.1593748178027495E-5</v>
      </c>
      <c r="V42" s="217">
        <v>8.6374992712109988E-6</v>
      </c>
      <c r="W42" s="217">
        <v>9.8395587043311134E-4</v>
      </c>
      <c r="X42" s="217">
        <v>9.8395587043311134E-4</v>
      </c>
      <c r="Y42" s="217">
        <v>1.827490665711144E-3</v>
      </c>
      <c r="Z42" s="217">
        <v>1.818920955672639E-3</v>
      </c>
      <c r="AA42" s="217">
        <v>4.8658194901570213E-3</v>
      </c>
      <c r="AB42" s="217">
        <v>4.8658194901570213E-3</v>
      </c>
      <c r="AC42" s="217">
        <v>0</v>
      </c>
      <c r="AD42" s="217">
        <v>0</v>
      </c>
      <c r="AE42" s="217">
        <v>0</v>
      </c>
      <c r="AF42" s="217">
        <v>0</v>
      </c>
      <c r="AG42" s="217">
        <v>0</v>
      </c>
      <c r="AH42" s="217">
        <v>0</v>
      </c>
      <c r="AI42" s="217">
        <v>9.804089000056488E-3</v>
      </c>
      <c r="AJ42" s="217">
        <v>9.804089000056488E-3</v>
      </c>
      <c r="AK42" s="217">
        <v>1.1843339273213602E-2</v>
      </c>
      <c r="AL42" s="217">
        <v>1.1843339273213602E-2</v>
      </c>
      <c r="AM42" s="217">
        <v>190.4</v>
      </c>
      <c r="AN42" s="217">
        <v>170</v>
      </c>
      <c r="AO42" s="217" t="s">
        <v>253</v>
      </c>
      <c r="AP42" s="91"/>
      <c r="AQ42" s="63"/>
      <c r="AR42" s="79"/>
      <c r="AS42" s="79"/>
      <c r="AT42" s="77"/>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7"/>
      <c r="BY42" s="77"/>
      <c r="BZ42" s="81"/>
      <c r="CA42" s="81"/>
      <c r="CD42" s="137"/>
    </row>
    <row r="43" spans="2:82" s="144" customFormat="1" ht="12.75" customHeight="1">
      <c r="B43" s="209">
        <f t="shared" si="0"/>
        <v>41486</v>
      </c>
      <c r="C43" s="217">
        <v>1.0445264528191682E-2</v>
      </c>
      <c r="D43" s="217">
        <v>1.0342267497106166E-2</v>
      </c>
      <c r="E43" s="217">
        <v>0</v>
      </c>
      <c r="F43" s="217">
        <v>0</v>
      </c>
      <c r="G43" s="217">
        <v>0</v>
      </c>
      <c r="H43" s="217">
        <v>0</v>
      </c>
      <c r="I43" s="217">
        <v>2.0816367197369016E-3</v>
      </c>
      <c r="J43" s="217">
        <v>1.8700179012172396E-3</v>
      </c>
      <c r="K43" s="217">
        <v>3.285019441339021E-2</v>
      </c>
      <c r="L43" s="217">
        <v>3.285019441339021E-2</v>
      </c>
      <c r="M43" s="217">
        <v>1.166768121321385E-2</v>
      </c>
      <c r="N43" s="217">
        <v>1.166768121321385E-2</v>
      </c>
      <c r="O43" s="217">
        <v>2.0730771519703495E-4</v>
      </c>
      <c r="P43" s="217">
        <v>2.0310375646046645E-4</v>
      </c>
      <c r="Q43" s="217">
        <v>0</v>
      </c>
      <c r="R43" s="217">
        <v>0</v>
      </c>
      <c r="S43" s="217">
        <v>0</v>
      </c>
      <c r="T43" s="217">
        <v>0</v>
      </c>
      <c r="U43" s="217">
        <v>3.8868746720449486E-5</v>
      </c>
      <c r="V43" s="217">
        <v>3.0231247449238491E-5</v>
      </c>
      <c r="W43" s="217">
        <v>8.131758128145473E-4</v>
      </c>
      <c r="X43" s="217">
        <v>8.131758128145473E-4</v>
      </c>
      <c r="Y43" s="217">
        <v>1.0497894797168354E-4</v>
      </c>
      <c r="Z43" s="217">
        <v>1.0497894797168354E-4</v>
      </c>
      <c r="AA43" s="217">
        <v>5.5655158723746448E-3</v>
      </c>
      <c r="AB43" s="217">
        <v>5.5655158723746448E-3</v>
      </c>
      <c r="AC43" s="217">
        <v>0</v>
      </c>
      <c r="AD43" s="217">
        <v>0</v>
      </c>
      <c r="AE43" s="217">
        <v>0</v>
      </c>
      <c r="AF43" s="217">
        <v>0</v>
      </c>
      <c r="AG43" s="217">
        <v>8.0301751037039765E-3</v>
      </c>
      <c r="AH43" s="217">
        <v>8.0301751037039765E-3</v>
      </c>
      <c r="AI43" s="217">
        <v>4.1788566406511709E-3</v>
      </c>
      <c r="AJ43" s="217">
        <v>4.1788566406511709E-3</v>
      </c>
      <c r="AK43" s="217">
        <v>3.3486141975457421E-3</v>
      </c>
      <c r="AL43" s="217">
        <v>3.3486141975457421E-3</v>
      </c>
      <c r="AM43" s="217">
        <v>165.8</v>
      </c>
      <c r="AN43" s="217">
        <v>145</v>
      </c>
      <c r="AO43" s="217" t="s">
        <v>253</v>
      </c>
      <c r="AP43" s="91"/>
      <c r="AQ43" s="63"/>
      <c r="AR43" s="79"/>
      <c r="AS43" s="79"/>
      <c r="AT43" s="77"/>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7"/>
      <c r="BY43" s="77"/>
      <c r="BZ43" s="81"/>
      <c r="CA43" s="81"/>
      <c r="CD43" s="137"/>
    </row>
    <row r="44" spans="2:82" s="144" customFormat="1" ht="12.75" customHeight="1">
      <c r="B44" s="209">
        <f t="shared" si="0"/>
        <v>41487</v>
      </c>
      <c r="C44" s="217">
        <v>2.6595284577133643E-2</v>
      </c>
      <c r="D44" s="217">
        <v>2.6540633155597841E-2</v>
      </c>
      <c r="E44" s="217">
        <v>0</v>
      </c>
      <c r="F44" s="217">
        <v>0</v>
      </c>
      <c r="G44" s="217">
        <v>0</v>
      </c>
      <c r="H44" s="217">
        <v>0</v>
      </c>
      <c r="I44" s="217">
        <v>1.2880673195896322E-2</v>
      </c>
      <c r="J44" s="217">
        <v>1.2768385791745572E-2</v>
      </c>
      <c r="K44" s="217">
        <v>3.776861404101086E-2</v>
      </c>
      <c r="L44" s="217">
        <v>3.776861404101086E-2</v>
      </c>
      <c r="M44" s="217">
        <v>5.2071700450070459E-2</v>
      </c>
      <c r="N44" s="217">
        <v>5.2071700450070459E-2</v>
      </c>
      <c r="O44" s="217">
        <v>2.7641028692937993E-4</v>
      </c>
      <c r="P44" s="217">
        <v>2.7430830756109569E-4</v>
      </c>
      <c r="Q44" s="217">
        <v>0</v>
      </c>
      <c r="R44" s="217">
        <v>0</v>
      </c>
      <c r="S44" s="217">
        <v>0</v>
      </c>
      <c r="T44" s="217">
        <v>0</v>
      </c>
      <c r="U44" s="217">
        <v>3.3416325305497553E-4</v>
      </c>
      <c r="V44" s="217">
        <v>3.2984450341937003E-4</v>
      </c>
      <c r="W44" s="217">
        <v>3.9410782527360931E-4</v>
      </c>
      <c r="X44" s="217">
        <v>3.9410782527360931E-4</v>
      </c>
      <c r="Y44" s="217">
        <v>1.4247142939014196E-4</v>
      </c>
      <c r="Z44" s="217">
        <v>1.4247142939014196E-4</v>
      </c>
      <c r="AA44" s="217">
        <v>0</v>
      </c>
      <c r="AB44" s="217">
        <v>0</v>
      </c>
      <c r="AC44" s="217">
        <v>0</v>
      </c>
      <c r="AD44" s="217">
        <v>0</v>
      </c>
      <c r="AE44" s="217">
        <v>0</v>
      </c>
      <c r="AF44" s="217">
        <v>0</v>
      </c>
      <c r="AG44" s="217">
        <v>0</v>
      </c>
      <c r="AH44" s="217">
        <v>0</v>
      </c>
      <c r="AI44" s="217">
        <v>0</v>
      </c>
      <c r="AJ44" s="217">
        <v>0</v>
      </c>
      <c r="AK44" s="217">
        <v>0</v>
      </c>
      <c r="AL44" s="217">
        <v>0</v>
      </c>
      <c r="AM44" s="217">
        <v>34.6</v>
      </c>
      <c r="AN44" s="217">
        <v>35</v>
      </c>
      <c r="AO44" s="217" t="s">
        <v>253</v>
      </c>
      <c r="AP44" s="91"/>
      <c r="AQ44" s="63"/>
      <c r="AR44" s="79"/>
      <c r="AS44" s="79"/>
      <c r="AT44" s="77"/>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7"/>
      <c r="BY44" s="77"/>
      <c r="BZ44" s="81"/>
      <c r="CA44" s="81"/>
      <c r="CD44" s="137"/>
    </row>
    <row r="45" spans="2:82" s="144" customFormat="1" ht="12.75" customHeight="1">
      <c r="B45" s="209">
        <f t="shared" si="0"/>
        <v>41488</v>
      </c>
      <c r="C45" s="217">
        <v>0.29012122283805836</v>
      </c>
      <c r="D45" s="217">
        <v>0.28984586397382089</v>
      </c>
      <c r="E45" s="217">
        <v>0</v>
      </c>
      <c r="F45" s="217">
        <v>0</v>
      </c>
      <c r="G45" s="217">
        <v>0</v>
      </c>
      <c r="H45" s="217">
        <v>0</v>
      </c>
      <c r="I45" s="217">
        <v>0.20186259945540566</v>
      </c>
      <c r="J45" s="217">
        <v>0.2013184378823443</v>
      </c>
      <c r="K45" s="217">
        <v>0.10345179982475339</v>
      </c>
      <c r="L45" s="217">
        <v>0.10345179982475339</v>
      </c>
      <c r="M45" s="217">
        <v>0.69790244525321077</v>
      </c>
      <c r="N45" s="217">
        <v>0.69785959672015774</v>
      </c>
      <c r="O45" s="217">
        <v>3.8566066459595422E-3</v>
      </c>
      <c r="P45" s="217">
        <v>3.8481987284864055E-3</v>
      </c>
      <c r="Q45" s="217">
        <v>0</v>
      </c>
      <c r="R45" s="217">
        <v>0</v>
      </c>
      <c r="S45" s="217">
        <v>0</v>
      </c>
      <c r="T45" s="217">
        <v>0</v>
      </c>
      <c r="U45" s="217">
        <v>5.1220370678281228E-3</v>
      </c>
      <c r="V45" s="217">
        <v>5.109080818921306E-3</v>
      </c>
      <c r="W45" s="217">
        <v>1.1310894585352589E-3</v>
      </c>
      <c r="X45" s="217">
        <v>1.1310894585352589E-3</v>
      </c>
      <c r="Y45" s="217">
        <v>4.6372843445858982E-3</v>
      </c>
      <c r="Z45" s="217">
        <v>4.6287146345473937E-3</v>
      </c>
      <c r="AA45" s="217">
        <v>1.2759014765485444E-3</v>
      </c>
      <c r="AB45" s="217">
        <v>1.2759014765485444E-3</v>
      </c>
      <c r="AC45" s="217">
        <v>0</v>
      </c>
      <c r="AD45" s="217">
        <v>0</v>
      </c>
      <c r="AE45" s="217">
        <v>0</v>
      </c>
      <c r="AF45" s="217">
        <v>0</v>
      </c>
      <c r="AG45" s="217">
        <v>0</v>
      </c>
      <c r="AH45" s="217">
        <v>0</v>
      </c>
      <c r="AI45" s="217">
        <v>0</v>
      </c>
      <c r="AJ45" s="217">
        <v>0</v>
      </c>
      <c r="AK45" s="217">
        <v>5.2018139933724004E-3</v>
      </c>
      <c r="AL45" s="217">
        <v>5.2018139933724004E-3</v>
      </c>
      <c r="AM45" s="217">
        <v>52.4</v>
      </c>
      <c r="AN45" s="217">
        <v>47</v>
      </c>
      <c r="AO45" s="217" t="s">
        <v>253</v>
      </c>
      <c r="AP45" s="91"/>
      <c r="AQ45" s="63"/>
      <c r="AR45" s="79"/>
      <c r="AS45" s="79"/>
      <c r="AT45" s="77"/>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7"/>
      <c r="BY45" s="77"/>
      <c r="BZ45" s="81"/>
      <c r="CA45" s="81"/>
      <c r="CD45" s="137"/>
    </row>
    <row r="46" spans="2:82" s="144" customFormat="1" ht="12.75" customHeight="1">
      <c r="B46" s="209">
        <f t="shared" si="0"/>
        <v>41489</v>
      </c>
      <c r="C46" s="217">
        <v>1.1057215094366395</v>
      </c>
      <c r="D46" s="217">
        <v>1.1056016966126472</v>
      </c>
      <c r="E46" s="217">
        <v>0</v>
      </c>
      <c r="F46" s="217">
        <v>0</v>
      </c>
      <c r="G46" s="217">
        <v>0</v>
      </c>
      <c r="H46" s="217">
        <v>0</v>
      </c>
      <c r="I46" s="217">
        <v>0.60977718512536261</v>
      </c>
      <c r="J46" s="217">
        <v>0.60953101639613305</v>
      </c>
      <c r="K46" s="217">
        <v>0.99175708008139629</v>
      </c>
      <c r="L46" s="217">
        <v>0.99175708008139629</v>
      </c>
      <c r="M46" s="217">
        <v>2.4893117280231127</v>
      </c>
      <c r="N46" s="217">
        <v>2.4893117280231127</v>
      </c>
      <c r="O46" s="217">
        <v>5.284638879287663E-3</v>
      </c>
      <c r="P46" s="217">
        <v>5.2825368999193795E-3</v>
      </c>
      <c r="Q46" s="217">
        <v>0</v>
      </c>
      <c r="R46" s="217">
        <v>0</v>
      </c>
      <c r="S46" s="217">
        <v>0</v>
      </c>
      <c r="T46" s="217">
        <v>0</v>
      </c>
      <c r="U46" s="217">
        <v>5.3158409577259225E-3</v>
      </c>
      <c r="V46" s="217">
        <v>5.3115222080903166E-3</v>
      </c>
      <c r="W46" s="217">
        <v>4.4271445705735451E-3</v>
      </c>
      <c r="X46" s="217">
        <v>4.4271445705735451E-3</v>
      </c>
      <c r="Y46" s="217">
        <v>7.3870900531911188E-3</v>
      </c>
      <c r="Z46" s="217">
        <v>7.3870900531911188E-3</v>
      </c>
      <c r="AA46" s="217">
        <v>4.7050180684832764E-3</v>
      </c>
      <c r="AB46" s="217">
        <v>4.7050180684832764E-3</v>
      </c>
      <c r="AC46" s="217">
        <v>0</v>
      </c>
      <c r="AD46" s="217">
        <v>0</v>
      </c>
      <c r="AE46" s="217">
        <v>0</v>
      </c>
      <c r="AF46" s="217">
        <v>0</v>
      </c>
      <c r="AG46" s="217">
        <v>1.2146483350140467E-4</v>
      </c>
      <c r="AH46" s="217">
        <v>1.2146483350140467E-4</v>
      </c>
      <c r="AI46" s="217">
        <v>1.2700781515817518E-2</v>
      </c>
      <c r="AJ46" s="217">
        <v>1.2700781515817518E-2</v>
      </c>
      <c r="AK46" s="217">
        <v>8.5847070310721627E-3</v>
      </c>
      <c r="AL46" s="217">
        <v>8.5847070310721627E-3</v>
      </c>
      <c r="AM46" s="217">
        <v>5.8</v>
      </c>
      <c r="AN46" s="217">
        <v>5</v>
      </c>
      <c r="AO46" s="217" t="s">
        <v>253</v>
      </c>
      <c r="AP46" s="91"/>
      <c r="AQ46" s="63"/>
      <c r="AR46" s="79"/>
      <c r="AS46" s="79"/>
      <c r="AT46" s="77"/>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7"/>
      <c r="BY46" s="77"/>
      <c r="BZ46" s="81"/>
      <c r="CA46" s="81"/>
      <c r="CD46" s="137"/>
    </row>
    <row r="47" spans="2:82" s="144" customFormat="1" ht="12.75" customHeight="1">
      <c r="B47" s="209">
        <f t="shared" si="0"/>
        <v>41490</v>
      </c>
      <c r="C47" s="217">
        <v>1.0421678594217221</v>
      </c>
      <c r="D47" s="217">
        <v>1.0420984941025686</v>
      </c>
      <c r="E47" s="217">
        <v>0</v>
      </c>
      <c r="F47" s="217">
        <v>0</v>
      </c>
      <c r="G47" s="217">
        <v>0</v>
      </c>
      <c r="H47" s="217">
        <v>0</v>
      </c>
      <c r="I47" s="217">
        <v>2.0644484904026585</v>
      </c>
      <c r="J47" s="217">
        <v>2.0643491592474148</v>
      </c>
      <c r="K47" s="217">
        <v>2.8047353368899373E-2</v>
      </c>
      <c r="L47" s="217">
        <v>2.8047353368899373E-2</v>
      </c>
      <c r="M47" s="217">
        <v>0.12952589156853012</v>
      </c>
      <c r="N47" s="217">
        <v>0.12944019429675085</v>
      </c>
      <c r="O47" s="217">
        <v>2.9919048833316063E-3</v>
      </c>
      <c r="P47" s="217">
        <v>2.9877009245950375E-3</v>
      </c>
      <c r="Q47" s="217">
        <v>0</v>
      </c>
      <c r="R47" s="217">
        <v>0</v>
      </c>
      <c r="S47" s="217">
        <v>0</v>
      </c>
      <c r="T47" s="217">
        <v>0</v>
      </c>
      <c r="U47" s="217">
        <v>4.9417292705415941E-3</v>
      </c>
      <c r="V47" s="217">
        <v>4.9374105209059882E-3</v>
      </c>
      <c r="W47" s="217">
        <v>6.5684637545601561E-5</v>
      </c>
      <c r="X47" s="217">
        <v>6.5684637545601561E-5</v>
      </c>
      <c r="Y47" s="217">
        <v>2.3384596267569916E-3</v>
      </c>
      <c r="Z47" s="217">
        <v>2.3298899167184866E-3</v>
      </c>
      <c r="AA47" s="217">
        <v>3.7662215331233191E-3</v>
      </c>
      <c r="AB47" s="217">
        <v>3.7662215331233191E-3</v>
      </c>
      <c r="AC47" s="217">
        <v>0</v>
      </c>
      <c r="AD47" s="217">
        <v>0</v>
      </c>
      <c r="AE47" s="217">
        <v>0</v>
      </c>
      <c r="AF47" s="217">
        <v>0</v>
      </c>
      <c r="AG47" s="217">
        <v>5.7736284191001021E-3</v>
      </c>
      <c r="AH47" s="217">
        <v>5.7736284191001021E-3</v>
      </c>
      <c r="AI47" s="217">
        <v>1.9705391263680468E-4</v>
      </c>
      <c r="AJ47" s="217">
        <v>1.9705391263680468E-4</v>
      </c>
      <c r="AK47" s="217">
        <v>3.7374647905428961E-3</v>
      </c>
      <c r="AL47" s="217">
        <v>3.7374647905428961E-3</v>
      </c>
      <c r="AM47" s="217">
        <v>8</v>
      </c>
      <c r="AN47" s="217">
        <v>8</v>
      </c>
      <c r="AO47" s="217" t="s">
        <v>253</v>
      </c>
      <c r="AP47" s="91"/>
      <c r="AQ47" s="63"/>
      <c r="AR47" s="79"/>
      <c r="AS47" s="79"/>
      <c r="AT47" s="77"/>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7"/>
      <c r="BY47" s="77"/>
      <c r="BZ47" s="81"/>
      <c r="CA47" s="81"/>
      <c r="CD47" s="137"/>
    </row>
    <row r="48" spans="2:82" s="144" customFormat="1" ht="12.75" customHeight="1">
      <c r="B48" s="209">
        <f t="shared" si="0"/>
        <v>41491</v>
      </c>
      <c r="C48" s="217">
        <v>0.30846871120419378</v>
      </c>
      <c r="D48" s="217">
        <v>0.28706767092934948</v>
      </c>
      <c r="E48" s="217">
        <v>0</v>
      </c>
      <c r="F48" s="217">
        <v>0</v>
      </c>
      <c r="G48" s="217">
        <v>0</v>
      </c>
      <c r="H48" s="217">
        <v>0</v>
      </c>
      <c r="I48" s="217">
        <v>4.0583291189534805E-2</v>
      </c>
      <c r="J48" s="217">
        <v>3.5158941733589286E-2</v>
      </c>
      <c r="K48" s="217">
        <v>0.36524186328925018</v>
      </c>
      <c r="L48" s="217">
        <v>0.36492657639845882</v>
      </c>
      <c r="M48" s="217">
        <v>0.8792623954160621</v>
      </c>
      <c r="N48" s="217">
        <v>0.80303161098229769</v>
      </c>
      <c r="O48" s="217">
        <v>2.8358329152364994E-3</v>
      </c>
      <c r="P48" s="217">
        <v>1.5680766087400565E-3</v>
      </c>
      <c r="Q48" s="217">
        <v>0</v>
      </c>
      <c r="R48" s="217">
        <v>0</v>
      </c>
      <c r="S48" s="217">
        <v>0</v>
      </c>
      <c r="T48" s="217">
        <v>0</v>
      </c>
      <c r="U48" s="217">
        <v>5.3282573629282847E-4</v>
      </c>
      <c r="V48" s="217">
        <v>3.0555153671908908E-4</v>
      </c>
      <c r="W48" s="217">
        <v>3.0451397966140886E-3</v>
      </c>
      <c r="X48" s="217">
        <v>3.0136111705921995E-3</v>
      </c>
      <c r="Y48" s="217">
        <v>8.0212485960404738E-3</v>
      </c>
      <c r="Z48" s="217">
        <v>3.3293323499591068E-3</v>
      </c>
      <c r="AA48" s="217">
        <v>1.5836575308074637E-2</v>
      </c>
      <c r="AB48" s="217">
        <v>1.5836575308074637E-2</v>
      </c>
      <c r="AC48" s="217">
        <v>0</v>
      </c>
      <c r="AD48" s="217">
        <v>0</v>
      </c>
      <c r="AE48" s="217">
        <v>0</v>
      </c>
      <c r="AF48" s="217">
        <v>0</v>
      </c>
      <c r="AG48" s="217">
        <v>1.1181242806582638E-2</v>
      </c>
      <c r="AH48" s="217">
        <v>1.1181242806582638E-2</v>
      </c>
      <c r="AI48" s="217">
        <v>2.8582013181593063E-2</v>
      </c>
      <c r="AJ48" s="217">
        <v>2.8582013181593063E-2</v>
      </c>
      <c r="AK48" s="217">
        <v>1.9071889690692387E-2</v>
      </c>
      <c r="AL48" s="217">
        <v>1.9071889690692387E-2</v>
      </c>
      <c r="AM48" s="217">
        <v>42</v>
      </c>
      <c r="AN48" s="217">
        <v>31</v>
      </c>
      <c r="AO48" s="217" t="s">
        <v>253</v>
      </c>
      <c r="AP48" s="91"/>
      <c r="AQ48" s="63"/>
      <c r="AR48" s="79"/>
      <c r="AS48" s="79"/>
      <c r="AT48" s="77"/>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7"/>
      <c r="BY48" s="77"/>
      <c r="BZ48" s="81"/>
      <c r="CA48" s="81"/>
      <c r="CD48" s="137"/>
    </row>
    <row r="49" spans="2:82" s="144" customFormat="1" ht="12.75" customHeight="1">
      <c r="B49" s="209">
        <f t="shared" si="0"/>
        <v>41492</v>
      </c>
      <c r="C49" s="217">
        <v>0.81864837955126135</v>
      </c>
      <c r="D49" s="217">
        <v>0.81861684986073713</v>
      </c>
      <c r="E49" s="217">
        <v>0</v>
      </c>
      <c r="F49" s="217">
        <v>0</v>
      </c>
      <c r="G49" s="217">
        <v>0</v>
      </c>
      <c r="H49" s="217">
        <v>0</v>
      </c>
      <c r="I49" s="217">
        <v>0.16592183257503287</v>
      </c>
      <c r="J49" s="217">
        <v>0.1658570513304988</v>
      </c>
      <c r="K49" s="217">
        <v>2.169188969184709</v>
      </c>
      <c r="L49" s="217">
        <v>2.169188969184709</v>
      </c>
      <c r="M49" s="217">
        <v>1.2395628098151028</v>
      </c>
      <c r="N49" s="217">
        <v>1.2395628098151028</v>
      </c>
      <c r="O49" s="217">
        <v>5.9635782152434773E-3</v>
      </c>
      <c r="P49" s="217">
        <v>5.9614762358751929E-3</v>
      </c>
      <c r="Q49" s="217">
        <v>0</v>
      </c>
      <c r="R49" s="217">
        <v>0</v>
      </c>
      <c r="S49" s="217">
        <v>0</v>
      </c>
      <c r="T49" s="217">
        <v>0</v>
      </c>
      <c r="U49" s="217">
        <v>1.0915639703992903E-3</v>
      </c>
      <c r="V49" s="217">
        <v>1.0872452207636848E-3</v>
      </c>
      <c r="W49" s="217">
        <v>1.649998095145511E-2</v>
      </c>
      <c r="X49" s="217">
        <v>1.649998095145511E-2</v>
      </c>
      <c r="Y49" s="217">
        <v>8.6928996203082861E-3</v>
      </c>
      <c r="Z49" s="217">
        <v>8.6928996203082861E-3</v>
      </c>
      <c r="AA49" s="217">
        <v>2.6075054063566219E-3</v>
      </c>
      <c r="AB49" s="217">
        <v>2.6075054063566219E-3</v>
      </c>
      <c r="AC49" s="217">
        <v>0</v>
      </c>
      <c r="AD49" s="217">
        <v>0</v>
      </c>
      <c r="AE49" s="217">
        <v>0</v>
      </c>
      <c r="AF49" s="217">
        <v>0</v>
      </c>
      <c r="AG49" s="217">
        <v>0</v>
      </c>
      <c r="AH49" s="217">
        <v>0</v>
      </c>
      <c r="AI49" s="217">
        <v>7.4985582222058741E-3</v>
      </c>
      <c r="AJ49" s="217">
        <v>7.4985582222058741E-3</v>
      </c>
      <c r="AK49" s="217">
        <v>4.5162371902920185E-3</v>
      </c>
      <c r="AL49" s="217">
        <v>4.5162371902920185E-3</v>
      </c>
      <c r="AM49" s="217">
        <v>45.8</v>
      </c>
      <c r="AN49" s="217">
        <v>43</v>
      </c>
      <c r="AO49" s="217" t="s">
        <v>253</v>
      </c>
      <c r="AP49" s="91"/>
      <c r="AQ49" s="63"/>
      <c r="AR49" s="79"/>
      <c r="AS49" s="79"/>
      <c r="AT49" s="77"/>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7"/>
      <c r="BY49" s="77"/>
      <c r="BZ49" s="81"/>
      <c r="CA49" s="81"/>
      <c r="CD49" s="137"/>
    </row>
    <row r="50" spans="2:82" s="144" customFormat="1" ht="12.75" customHeight="1">
      <c r="B50" s="209">
        <f t="shared" si="0"/>
        <v>41493</v>
      </c>
      <c r="C50" s="217">
        <v>0.1019350113865536</v>
      </c>
      <c r="D50" s="217">
        <v>0.10165124375564331</v>
      </c>
      <c r="E50" s="217">
        <v>0</v>
      </c>
      <c r="F50" s="217">
        <v>0</v>
      </c>
      <c r="G50" s="217">
        <v>7.7151454005934721E-3</v>
      </c>
      <c r="H50" s="217">
        <v>0</v>
      </c>
      <c r="I50" s="217">
        <v>0.1300850594151981</v>
      </c>
      <c r="J50" s="217">
        <v>0.1300850594151981</v>
      </c>
      <c r="K50" s="217">
        <v>8.014592609427322E-2</v>
      </c>
      <c r="L50" s="217">
        <v>8.014592609427322E-2</v>
      </c>
      <c r="M50" s="217">
        <v>9.0991097660951203E-2</v>
      </c>
      <c r="N50" s="217">
        <v>9.094824912789809E-2</v>
      </c>
      <c r="O50" s="217">
        <v>2.9325239661775766E-3</v>
      </c>
      <c r="P50" s="217">
        <v>2.9283200074410082E-3</v>
      </c>
      <c r="Q50" s="217">
        <v>0</v>
      </c>
      <c r="R50" s="217">
        <v>0</v>
      </c>
      <c r="S50" s="217">
        <v>5.934718100890208E-5</v>
      </c>
      <c r="T50" s="217">
        <v>0</v>
      </c>
      <c r="U50" s="217">
        <v>5.3412136118351026E-3</v>
      </c>
      <c r="V50" s="217">
        <v>5.3412136118351026E-3</v>
      </c>
      <c r="W50" s="217">
        <v>9.9709279794223159E-4</v>
      </c>
      <c r="X50" s="217">
        <v>9.9709279794223159E-4</v>
      </c>
      <c r="Y50" s="217">
        <v>5.3560687740654867E-4</v>
      </c>
      <c r="Z50" s="217">
        <v>5.2703716736804385E-4</v>
      </c>
      <c r="AA50" s="217">
        <v>9.6233870428474033E-3</v>
      </c>
      <c r="AB50" s="217">
        <v>9.6233870428474033E-3</v>
      </c>
      <c r="AC50" s="217">
        <v>0</v>
      </c>
      <c r="AD50" s="217">
        <v>0</v>
      </c>
      <c r="AE50" s="217">
        <v>0</v>
      </c>
      <c r="AF50" s="217">
        <v>0</v>
      </c>
      <c r="AG50" s="217">
        <v>1.5406599481318169E-2</v>
      </c>
      <c r="AH50" s="217">
        <v>1.5406599481318169E-2</v>
      </c>
      <c r="AI50" s="217">
        <v>0</v>
      </c>
      <c r="AJ50" s="217">
        <v>0</v>
      </c>
      <c r="AK50" s="217">
        <v>8.6629056351735182E-3</v>
      </c>
      <c r="AL50" s="217">
        <v>8.6629056351735182E-3</v>
      </c>
      <c r="AM50" s="217">
        <v>42</v>
      </c>
      <c r="AN50" s="217">
        <v>41</v>
      </c>
      <c r="AO50" s="217" t="s">
        <v>253</v>
      </c>
      <c r="AP50" s="91"/>
      <c r="AQ50" s="63"/>
      <c r="AR50" s="79"/>
      <c r="AS50" s="79"/>
      <c r="AT50" s="77"/>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7"/>
      <c r="BY50" s="77"/>
      <c r="BZ50" s="81"/>
      <c r="CA50" s="81"/>
      <c r="CD50" s="137"/>
    </row>
    <row r="51" spans="2:82" s="144" customFormat="1" ht="12.75" customHeight="1">
      <c r="B51" s="209">
        <f t="shared" si="0"/>
        <v>41494</v>
      </c>
      <c r="C51" s="217">
        <v>3.2933534015609556E-2</v>
      </c>
      <c r="D51" s="217">
        <v>3.2698112246486506E-2</v>
      </c>
      <c r="E51" s="217">
        <v>0</v>
      </c>
      <c r="F51" s="217">
        <v>0</v>
      </c>
      <c r="G51" s="217">
        <v>0</v>
      </c>
      <c r="H51" s="217">
        <v>0</v>
      </c>
      <c r="I51" s="217">
        <v>1.7179957028441127E-2</v>
      </c>
      <c r="J51" s="217">
        <v>1.67610382274124E-2</v>
      </c>
      <c r="K51" s="217">
        <v>6.9972519891278784E-2</v>
      </c>
      <c r="L51" s="217">
        <v>6.9919972202261399E-2</v>
      </c>
      <c r="M51" s="217">
        <v>4.3121710942609186E-2</v>
      </c>
      <c r="N51" s="217">
        <v>4.3036013670829938E-2</v>
      </c>
      <c r="O51" s="217">
        <v>3.0557525066432397E-4</v>
      </c>
      <c r="P51" s="217">
        <v>2.9716733319118697E-4</v>
      </c>
      <c r="Q51" s="217">
        <v>0</v>
      </c>
      <c r="R51" s="217">
        <v>0</v>
      </c>
      <c r="S51" s="217">
        <v>0</v>
      </c>
      <c r="T51" s="217">
        <v>0</v>
      </c>
      <c r="U51" s="217">
        <v>2.1377810696247222E-4</v>
      </c>
      <c r="V51" s="217">
        <v>2.0514060769126122E-4</v>
      </c>
      <c r="W51" s="217">
        <v>7.0151192898702461E-4</v>
      </c>
      <c r="X51" s="217">
        <v>6.9100238697972845E-4</v>
      </c>
      <c r="Y51" s="217">
        <v>2.4959280487145169E-4</v>
      </c>
      <c r="Z51" s="217">
        <v>2.410230948329469E-4</v>
      </c>
      <c r="AA51" s="217">
        <v>0</v>
      </c>
      <c r="AB51" s="217">
        <v>0</v>
      </c>
      <c r="AC51" s="217">
        <v>0</v>
      </c>
      <c r="AD51" s="217">
        <v>0</v>
      </c>
      <c r="AE51" s="217">
        <v>0</v>
      </c>
      <c r="AF51" s="217">
        <v>0</v>
      </c>
      <c r="AG51" s="217">
        <v>0</v>
      </c>
      <c r="AH51" s="217">
        <v>0</v>
      </c>
      <c r="AI51" s="217">
        <v>0</v>
      </c>
      <c r="AJ51" s="217">
        <v>0</v>
      </c>
      <c r="AK51" s="217">
        <v>0</v>
      </c>
      <c r="AL51" s="217">
        <v>0</v>
      </c>
      <c r="AM51" s="217">
        <v>53</v>
      </c>
      <c r="AN51" s="217">
        <v>52</v>
      </c>
      <c r="AO51" s="217" t="s">
        <v>253</v>
      </c>
      <c r="AP51" s="91"/>
      <c r="AQ51" s="63"/>
      <c r="AR51" s="79"/>
      <c r="AS51" s="79"/>
      <c r="AT51" s="77"/>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7"/>
      <c r="BY51" s="77"/>
      <c r="BZ51" s="81"/>
      <c r="CA51" s="81"/>
      <c r="CD51" s="137"/>
    </row>
    <row r="52" spans="2:82" s="144" customFormat="1" ht="12.75" customHeight="1">
      <c r="B52" s="209">
        <f t="shared" si="0"/>
        <v>41495</v>
      </c>
      <c r="C52" s="217">
        <v>1.1909996231792097</v>
      </c>
      <c r="D52" s="217">
        <v>1.1908340919728952</v>
      </c>
      <c r="E52" s="217">
        <v>0</v>
      </c>
      <c r="F52" s="217">
        <v>0</v>
      </c>
      <c r="G52" s="217">
        <v>0</v>
      </c>
      <c r="H52" s="217">
        <v>0</v>
      </c>
      <c r="I52" s="217">
        <v>0.39930850323150446</v>
      </c>
      <c r="J52" s="217">
        <v>0.39930850323150446</v>
      </c>
      <c r="K52" s="217">
        <v>1.4667319295125016</v>
      </c>
      <c r="L52" s="217">
        <v>1.4667319295125016</v>
      </c>
      <c r="M52" s="217">
        <v>2.8673170491703179</v>
      </c>
      <c r="N52" s="217">
        <v>2.8666421831550566</v>
      </c>
      <c r="O52" s="217">
        <v>1.4572760212893724E-2</v>
      </c>
      <c r="P52" s="217">
        <v>1.4556207125368486E-2</v>
      </c>
      <c r="Q52" s="217">
        <v>0</v>
      </c>
      <c r="R52" s="217">
        <v>0</v>
      </c>
      <c r="S52" s="217">
        <v>0</v>
      </c>
      <c r="T52" s="217">
        <v>0</v>
      </c>
      <c r="U52" s="217">
        <v>9.5357991954169441E-3</v>
      </c>
      <c r="V52" s="217">
        <v>9.5357991954169441E-3</v>
      </c>
      <c r="W52" s="217">
        <v>2.7147460697597124E-2</v>
      </c>
      <c r="X52" s="217">
        <v>2.7147460697597124E-2</v>
      </c>
      <c r="Y52" s="217">
        <v>1.835417647496761E-2</v>
      </c>
      <c r="Z52" s="217">
        <v>1.8286690008414385E-2</v>
      </c>
      <c r="AA52" s="217">
        <v>1.6101424708478453E-2</v>
      </c>
      <c r="AB52" s="217">
        <v>1.6101424708478453E-2</v>
      </c>
      <c r="AC52" s="217">
        <v>0</v>
      </c>
      <c r="AD52" s="217">
        <v>0</v>
      </c>
      <c r="AE52" s="217">
        <v>0</v>
      </c>
      <c r="AF52" s="217">
        <v>0</v>
      </c>
      <c r="AG52" s="217">
        <v>8.9241562782743141E-3</v>
      </c>
      <c r="AH52" s="217">
        <v>8.9241562782743141E-3</v>
      </c>
      <c r="AI52" s="217">
        <v>4.2028972179928611E-2</v>
      </c>
      <c r="AJ52" s="217">
        <v>4.2028972179928611E-2</v>
      </c>
      <c r="AK52" s="217">
        <v>1.3665473870150682E-2</v>
      </c>
      <c r="AL52" s="217">
        <v>1.3665473870150682E-2</v>
      </c>
      <c r="AM52" s="217">
        <v>36.799999999999997</v>
      </c>
      <c r="AN52" s="217">
        <v>37</v>
      </c>
      <c r="AO52" s="217" t="s">
        <v>253</v>
      </c>
      <c r="AP52" s="91"/>
      <c r="AQ52" s="63"/>
      <c r="AR52" s="79"/>
      <c r="AS52" s="79"/>
      <c r="AT52" s="77"/>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7"/>
      <c r="BY52" s="77"/>
      <c r="BZ52" s="81"/>
      <c r="CA52" s="81"/>
      <c r="CD52" s="137"/>
    </row>
    <row r="53" spans="2:82" s="144" customFormat="1" ht="12.75" customHeight="1">
      <c r="B53" s="209">
        <f t="shared" si="0"/>
        <v>41496</v>
      </c>
      <c r="C53" s="217">
        <v>3.1519205159518551</v>
      </c>
      <c r="D53" s="217">
        <v>3.1513613897846158</v>
      </c>
      <c r="E53" s="217">
        <v>0</v>
      </c>
      <c r="F53" s="217">
        <v>0</v>
      </c>
      <c r="G53" s="217">
        <v>0.35608419881305636</v>
      </c>
      <c r="H53" s="217">
        <v>0.35608419881305636</v>
      </c>
      <c r="I53" s="217">
        <v>3.6748370464330371</v>
      </c>
      <c r="J53" s="217">
        <v>3.6747636276201319</v>
      </c>
      <c r="K53" s="217">
        <v>0.60296281354627423</v>
      </c>
      <c r="L53" s="217">
        <v>0.60227969541770843</v>
      </c>
      <c r="M53" s="217">
        <v>5.01521070807122</v>
      </c>
      <c r="N53" s="217">
        <v>5.0136338812527415</v>
      </c>
      <c r="O53" s="217">
        <v>3.5597020601893903E-2</v>
      </c>
      <c r="P53" s="217">
        <v>3.558230674631592E-2</v>
      </c>
      <c r="Q53" s="217">
        <v>0</v>
      </c>
      <c r="R53" s="217">
        <v>0</v>
      </c>
      <c r="S53" s="217">
        <v>5.5637982195845702E-3</v>
      </c>
      <c r="T53" s="217">
        <v>5.5637982195845702E-3</v>
      </c>
      <c r="U53" s="217">
        <v>3.0067134963085492E-2</v>
      </c>
      <c r="V53" s="217">
        <v>3.0054178714178672E-2</v>
      </c>
      <c r="W53" s="217">
        <v>2.6590454971210421E-2</v>
      </c>
      <c r="X53" s="217">
        <v>2.6579945429203125E-2</v>
      </c>
      <c r="Y53" s="217">
        <v>6.2979870286726428E-2</v>
      </c>
      <c r="Z53" s="217">
        <v>6.2954161156610913E-2</v>
      </c>
      <c r="AA53" s="217">
        <v>1.1076643028594934E-2</v>
      </c>
      <c r="AB53" s="217">
        <v>1.1076643028594934E-2</v>
      </c>
      <c r="AC53" s="217">
        <v>0</v>
      </c>
      <c r="AD53" s="217">
        <v>0</v>
      </c>
      <c r="AE53" s="217">
        <v>0</v>
      </c>
      <c r="AF53" s="217">
        <v>0</v>
      </c>
      <c r="AG53" s="217">
        <v>1.8894529655774059E-5</v>
      </c>
      <c r="AH53" s="217">
        <v>1.8894529655774059E-5</v>
      </c>
      <c r="AI53" s="217">
        <v>1.6249065636030915E-2</v>
      </c>
      <c r="AJ53" s="217">
        <v>1.6249065636030915E-2</v>
      </c>
      <c r="AK53" s="217">
        <v>3.1871822846954084E-2</v>
      </c>
      <c r="AL53" s="217">
        <v>3.1871822846954084E-2</v>
      </c>
      <c r="AM53" s="217">
        <v>11</v>
      </c>
      <c r="AN53" s="217">
        <v>8</v>
      </c>
      <c r="AO53" s="217" t="s">
        <v>253</v>
      </c>
      <c r="AP53" s="91"/>
      <c r="AQ53" s="63"/>
      <c r="AR53" s="79"/>
      <c r="AS53" s="79"/>
      <c r="AT53" s="77"/>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7"/>
      <c r="BY53" s="77"/>
      <c r="BZ53" s="81"/>
      <c r="CA53" s="81"/>
      <c r="CD53" s="137"/>
    </row>
    <row r="54" spans="2:82" s="144" customFormat="1" ht="12.75" customHeight="1">
      <c r="B54" s="209">
        <f t="shared" si="0"/>
        <v>41497</v>
      </c>
      <c r="C54" s="217">
        <v>1.6714158241999046E-2</v>
      </c>
      <c r="D54" s="217">
        <v>1.6266437014910786E-2</v>
      </c>
      <c r="E54" s="217">
        <v>0</v>
      </c>
      <c r="F54" s="217">
        <v>0</v>
      </c>
      <c r="G54" s="217">
        <v>0</v>
      </c>
      <c r="H54" s="217">
        <v>0</v>
      </c>
      <c r="I54" s="217">
        <v>6.0160183287734535E-3</v>
      </c>
      <c r="J54" s="217">
        <v>5.3422941629939292E-3</v>
      </c>
      <c r="K54" s="217">
        <v>4.1479878168134282E-2</v>
      </c>
      <c r="L54" s="217">
        <v>4.1479878168134282E-2</v>
      </c>
      <c r="M54" s="217">
        <v>2.2381942614007944E-2</v>
      </c>
      <c r="N54" s="217">
        <v>2.1893469141813171E-2</v>
      </c>
      <c r="O54" s="217">
        <v>1.991625451449335E-4</v>
      </c>
      <c r="P54" s="217">
        <v>1.928566070400807E-4</v>
      </c>
      <c r="Q54" s="217">
        <v>0</v>
      </c>
      <c r="R54" s="217">
        <v>0</v>
      </c>
      <c r="S54" s="217">
        <v>0</v>
      </c>
      <c r="T54" s="217">
        <v>0</v>
      </c>
      <c r="U54" s="217">
        <v>1.2524373943255949E-4</v>
      </c>
      <c r="V54" s="217">
        <v>1.1660624016134848E-4</v>
      </c>
      <c r="W54" s="217">
        <v>3.2842318772800778E-4</v>
      </c>
      <c r="X54" s="217">
        <v>3.2842318772800778E-4</v>
      </c>
      <c r="Y54" s="217">
        <v>2.9565499632841486E-4</v>
      </c>
      <c r="Z54" s="217">
        <v>2.8708528628991009E-4</v>
      </c>
      <c r="AA54" s="217">
        <v>0</v>
      </c>
      <c r="AB54" s="217">
        <v>0</v>
      </c>
      <c r="AC54" s="217">
        <v>0</v>
      </c>
      <c r="AD54" s="217">
        <v>0</v>
      </c>
      <c r="AE54" s="217">
        <v>0</v>
      </c>
      <c r="AF54" s="217">
        <v>0</v>
      </c>
      <c r="AG54" s="217">
        <v>0</v>
      </c>
      <c r="AH54" s="217">
        <v>0</v>
      </c>
      <c r="AI54" s="217">
        <v>0</v>
      </c>
      <c r="AJ54" s="217">
        <v>0</v>
      </c>
      <c r="AK54" s="217">
        <v>0</v>
      </c>
      <c r="AL54" s="217">
        <v>0</v>
      </c>
      <c r="AM54" s="217">
        <v>10</v>
      </c>
      <c r="AN54" s="217">
        <v>7</v>
      </c>
      <c r="AO54" s="217" t="s">
        <v>253</v>
      </c>
      <c r="AP54" s="91"/>
      <c r="AQ54" s="63"/>
      <c r="AR54" s="79"/>
      <c r="AS54" s="79"/>
      <c r="AT54" s="77"/>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7"/>
      <c r="BY54" s="77"/>
      <c r="BZ54" s="81"/>
      <c r="CA54" s="81"/>
      <c r="CD54" s="137"/>
    </row>
    <row r="55" spans="2:82" s="144" customFormat="1" ht="12.75" customHeight="1">
      <c r="B55" s="209">
        <f t="shared" si="0"/>
        <v>41498</v>
      </c>
      <c r="C55" s="217">
        <v>1.6479348556235767</v>
      </c>
      <c r="D55" s="217">
        <v>1.6455091712223786</v>
      </c>
      <c r="E55" s="217">
        <v>0</v>
      </c>
      <c r="F55" s="217">
        <v>0</v>
      </c>
      <c r="G55" s="217">
        <v>4.9258041543026702E-3</v>
      </c>
      <c r="H55" s="217">
        <v>4.9258041543026702E-3</v>
      </c>
      <c r="I55" s="217">
        <v>1.4936406584365694E-2</v>
      </c>
      <c r="J55" s="217">
        <v>1.0038944238464079E-2</v>
      </c>
      <c r="K55" s="217">
        <v>4.5031554315546369</v>
      </c>
      <c r="L55" s="217">
        <v>4.5029452402941086</v>
      </c>
      <c r="M55" s="217">
        <v>3.0162625699167833</v>
      </c>
      <c r="N55" s="217">
        <v>3.0162625699167833</v>
      </c>
      <c r="O55" s="217">
        <v>2.9827087235953635E-3</v>
      </c>
      <c r="P55" s="217">
        <v>2.9700968473856579E-3</v>
      </c>
      <c r="Q55" s="217">
        <v>0</v>
      </c>
      <c r="R55" s="217">
        <v>0</v>
      </c>
      <c r="S55" s="217">
        <v>5.934718100890208E-5</v>
      </c>
      <c r="T55" s="217">
        <v>5.934718100890208E-5</v>
      </c>
      <c r="U55" s="217">
        <v>1.4683748761058698E-4</v>
      </c>
      <c r="V55" s="217">
        <v>1.2956248906816498E-4</v>
      </c>
      <c r="W55" s="217">
        <v>7.432873584660272E-3</v>
      </c>
      <c r="X55" s="217">
        <v>7.4118545006456801E-3</v>
      </c>
      <c r="Y55" s="217">
        <v>5.7995512685581089E-3</v>
      </c>
      <c r="Z55" s="217">
        <v>5.7995512685581089E-3</v>
      </c>
      <c r="AA55" s="217">
        <v>1.0778161958298569E-2</v>
      </c>
      <c r="AB55" s="217">
        <v>1.0778161958298569E-2</v>
      </c>
      <c r="AC55" s="217">
        <v>0</v>
      </c>
      <c r="AD55" s="217">
        <v>0</v>
      </c>
      <c r="AE55" s="217">
        <v>0</v>
      </c>
      <c r="AF55" s="217">
        <v>0</v>
      </c>
      <c r="AG55" s="217">
        <v>3.7637903074301928E-3</v>
      </c>
      <c r="AH55" s="217">
        <v>3.7637903074301928E-3</v>
      </c>
      <c r="AI55" s="217">
        <v>1.6949263872267029E-2</v>
      </c>
      <c r="AJ55" s="217">
        <v>1.6949263872267029E-2</v>
      </c>
      <c r="AK55" s="217">
        <v>2.265295727303257E-2</v>
      </c>
      <c r="AL55" s="217">
        <v>2.265295727303257E-2</v>
      </c>
      <c r="AM55" s="217">
        <v>48</v>
      </c>
      <c r="AN55" s="217">
        <v>45</v>
      </c>
      <c r="AO55" s="217" t="s">
        <v>253</v>
      </c>
      <c r="AP55" s="91"/>
      <c r="AQ55" s="63"/>
      <c r="AR55" s="79"/>
      <c r="AS55" s="79"/>
      <c r="AT55" s="77"/>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7"/>
      <c r="BY55" s="77"/>
      <c r="BZ55" s="81"/>
      <c r="CA55" s="81"/>
      <c r="CD55" s="137"/>
    </row>
    <row r="56" spans="2:82" s="144" customFormat="1" ht="12.75" customHeight="1">
      <c r="B56" s="209">
        <f t="shared" si="0"/>
        <v>41499</v>
      </c>
      <c r="C56" s="217">
        <v>3.99347249809344</v>
      </c>
      <c r="D56" s="217">
        <v>3.9555286966453602</v>
      </c>
      <c r="E56" s="217">
        <v>0</v>
      </c>
      <c r="F56" s="217">
        <v>0</v>
      </c>
      <c r="G56" s="217">
        <v>0</v>
      </c>
      <c r="H56" s="217">
        <v>0</v>
      </c>
      <c r="I56" s="217">
        <v>3.7307997093265555</v>
      </c>
      <c r="J56" s="217">
        <v>3.6532070566425605</v>
      </c>
      <c r="K56" s="217">
        <v>2.2877780235229825</v>
      </c>
      <c r="L56" s="217">
        <v>2.2869898078724353</v>
      </c>
      <c r="M56" s="217">
        <v>7.0127305802711373</v>
      </c>
      <c r="N56" s="217">
        <v>7.0126448829993588</v>
      </c>
      <c r="O56" s="217">
        <v>3.7694270516599543E-2</v>
      </c>
      <c r="P56" s="217">
        <v>3.7285435529468253E-2</v>
      </c>
      <c r="Q56" s="217">
        <v>0</v>
      </c>
      <c r="R56" s="217">
        <v>0</v>
      </c>
      <c r="S56" s="217">
        <v>0</v>
      </c>
      <c r="T56" s="217">
        <v>0</v>
      </c>
      <c r="U56" s="217">
        <v>3.5067167353707761E-2</v>
      </c>
      <c r="V56" s="217">
        <v>3.4235808048853698E-2</v>
      </c>
      <c r="W56" s="217">
        <v>1.9476808725021777E-2</v>
      </c>
      <c r="X56" s="217">
        <v>1.9466299183014478E-2</v>
      </c>
      <c r="Y56" s="217">
        <v>6.8212749478988394E-2</v>
      </c>
      <c r="Z56" s="217">
        <v>6.8204179768949894E-2</v>
      </c>
      <c r="AA56" s="217">
        <v>4.2261608936460193E-2</v>
      </c>
      <c r="AB56" s="217">
        <v>4.2261608936460193E-2</v>
      </c>
      <c r="AC56" s="217">
        <v>0</v>
      </c>
      <c r="AD56" s="217">
        <v>0</v>
      </c>
      <c r="AE56" s="217">
        <v>0</v>
      </c>
      <c r="AF56" s="217">
        <v>0</v>
      </c>
      <c r="AG56" s="217">
        <v>1.3914471482216469E-2</v>
      </c>
      <c r="AH56" s="217">
        <v>1.3914471482216469E-2</v>
      </c>
      <c r="AI56" s="217">
        <v>0.11153120085968053</v>
      </c>
      <c r="AJ56" s="217">
        <v>0.11153120085968053</v>
      </c>
      <c r="AK56" s="217">
        <v>5.3743865292727913E-2</v>
      </c>
      <c r="AL56" s="217">
        <v>5.3743865292727913E-2</v>
      </c>
      <c r="AM56" s="217">
        <v>39.6</v>
      </c>
      <c r="AN56" s="217">
        <v>39</v>
      </c>
      <c r="AO56" s="217" t="s">
        <v>253</v>
      </c>
      <c r="AP56" s="91"/>
      <c r="AQ56" s="63"/>
      <c r="AR56" s="79"/>
      <c r="AS56" s="79"/>
      <c r="AT56" s="77"/>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7"/>
      <c r="BY56" s="77"/>
      <c r="BZ56" s="81"/>
      <c r="CA56" s="81"/>
      <c r="CD56" s="137"/>
    </row>
    <row r="57" spans="2:82" s="144" customFormat="1" ht="12.75" customHeight="1">
      <c r="B57" s="209">
        <f t="shared" si="0"/>
        <v>41500</v>
      </c>
      <c r="C57" s="217">
        <v>1.6507961967767983</v>
      </c>
      <c r="D57" s="217">
        <v>1.647817690418639</v>
      </c>
      <c r="E57" s="217">
        <v>0</v>
      </c>
      <c r="F57" s="217">
        <v>0</v>
      </c>
      <c r="G57" s="217">
        <v>0</v>
      </c>
      <c r="H57" s="217">
        <v>0</v>
      </c>
      <c r="I57" s="217">
        <v>0.20663401561875802</v>
      </c>
      <c r="J57" s="217">
        <v>0.20490651482302841</v>
      </c>
      <c r="K57" s="217">
        <v>1.4440516876091185</v>
      </c>
      <c r="L57" s="217">
        <v>1.4389965958017006</v>
      </c>
      <c r="M57" s="217">
        <v>5.1427132143000609</v>
      </c>
      <c r="N57" s="217">
        <v>5.1381198468057212</v>
      </c>
      <c r="O57" s="217">
        <v>1.1468136685937875E-2</v>
      </c>
      <c r="P57" s="217">
        <v>1.1398771366784497E-2</v>
      </c>
      <c r="Q57" s="217">
        <v>0</v>
      </c>
      <c r="R57" s="217">
        <v>0</v>
      </c>
      <c r="S57" s="217">
        <v>0</v>
      </c>
      <c r="T57" s="217">
        <v>0</v>
      </c>
      <c r="U57" s="217">
        <v>1.530456902117698E-3</v>
      </c>
      <c r="V57" s="217">
        <v>1.5131819035752762E-3</v>
      </c>
      <c r="W57" s="217">
        <v>2.2988309448209631E-2</v>
      </c>
      <c r="X57" s="217">
        <v>2.2977799906202336E-2</v>
      </c>
      <c r="Y57" s="217">
        <v>2.4973206265957736E-2</v>
      </c>
      <c r="Z57" s="217">
        <v>2.4733254384879604E-2</v>
      </c>
      <c r="AA57" s="217">
        <v>2.0881063044535821E-2</v>
      </c>
      <c r="AB57" s="217">
        <v>2.0881063044535821E-2</v>
      </c>
      <c r="AC57" s="217">
        <v>0</v>
      </c>
      <c r="AD57" s="217">
        <v>0</v>
      </c>
      <c r="AE57" s="217">
        <v>0</v>
      </c>
      <c r="AF57" s="217">
        <v>0</v>
      </c>
      <c r="AG57" s="217">
        <v>0</v>
      </c>
      <c r="AH57" s="217">
        <v>0</v>
      </c>
      <c r="AI57" s="217">
        <v>2.1656224998784834E-2</v>
      </c>
      <c r="AJ57" s="217">
        <v>2.1656224998784834E-2</v>
      </c>
      <c r="AK57" s="217">
        <v>6.7472540774412559E-2</v>
      </c>
      <c r="AL57" s="217">
        <v>6.7472540774412559E-2</v>
      </c>
      <c r="AM57" s="217">
        <v>39</v>
      </c>
      <c r="AN57" s="217">
        <v>31</v>
      </c>
      <c r="AO57" s="217" t="s">
        <v>253</v>
      </c>
      <c r="AP57" s="91"/>
      <c r="AQ57" s="63"/>
      <c r="AR57" s="79"/>
      <c r="AS57" s="79"/>
      <c r="AT57" s="77"/>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7"/>
      <c r="BY57" s="77"/>
      <c r="BZ57" s="81"/>
      <c r="CA57" s="81"/>
      <c r="CD57" s="137"/>
    </row>
    <row r="58" spans="2:82" s="144" customFormat="1" ht="12.75" customHeight="1">
      <c r="B58" s="209">
        <f t="shared" si="0"/>
        <v>41501</v>
      </c>
      <c r="C58" s="217">
        <v>0.77155273704119876</v>
      </c>
      <c r="D58" s="217">
        <v>0.7706909262989543</v>
      </c>
      <c r="E58" s="217">
        <v>0.72571866306495181</v>
      </c>
      <c r="F58" s="217">
        <v>0.72571866306495181</v>
      </c>
      <c r="G58" s="217">
        <v>2.0029673590504453</v>
      </c>
      <c r="H58" s="217">
        <v>2.0029673590504453</v>
      </c>
      <c r="I58" s="217">
        <v>0.19977771499275532</v>
      </c>
      <c r="J58" s="217">
        <v>0.19912990332478941</v>
      </c>
      <c r="K58" s="217">
        <v>0.19142871792783361</v>
      </c>
      <c r="L58" s="217">
        <v>0.188696239107845</v>
      </c>
      <c r="M58" s="217">
        <v>2.2074468134336631</v>
      </c>
      <c r="N58" s="217">
        <v>2.2074468134336631</v>
      </c>
      <c r="O58" s="217">
        <v>5.2008224519773261E-3</v>
      </c>
      <c r="P58" s="217">
        <v>5.1924145345041894E-3</v>
      </c>
      <c r="Q58" s="217">
        <v>1.209531105108253E-2</v>
      </c>
      <c r="R58" s="217">
        <v>1.209531105108253E-2</v>
      </c>
      <c r="S58" s="217">
        <v>3.3382789317507419E-2</v>
      </c>
      <c r="T58" s="217">
        <v>3.3382789317507419E-2</v>
      </c>
      <c r="U58" s="217">
        <v>1.7123842305175807E-3</v>
      </c>
      <c r="V58" s="217">
        <v>1.6994279816107641E-3</v>
      </c>
      <c r="W58" s="217">
        <v>3.489167946422355E-3</v>
      </c>
      <c r="X58" s="217">
        <v>3.4786584044150587E-3</v>
      </c>
      <c r="Y58" s="217">
        <v>8.5332887708411322E-3</v>
      </c>
      <c r="Z58" s="217">
        <v>8.5332887708411322E-3</v>
      </c>
      <c r="AA58" s="217">
        <v>3.5670589879783859E-3</v>
      </c>
      <c r="AB58" s="217">
        <v>3.5670589879783859E-3</v>
      </c>
      <c r="AC58" s="217">
        <v>0</v>
      </c>
      <c r="AD58" s="217">
        <v>0</v>
      </c>
      <c r="AE58" s="217">
        <v>0</v>
      </c>
      <c r="AF58" s="217">
        <v>0</v>
      </c>
      <c r="AG58" s="217">
        <v>0</v>
      </c>
      <c r="AH58" s="217">
        <v>0</v>
      </c>
      <c r="AI58" s="217">
        <v>1.0240234993359283E-2</v>
      </c>
      <c r="AJ58" s="217">
        <v>1.0240234993359283E-2</v>
      </c>
      <c r="AK58" s="217">
        <v>6.1926867165745152E-3</v>
      </c>
      <c r="AL58" s="217">
        <v>6.1926867165745152E-3</v>
      </c>
      <c r="AM58" s="217">
        <v>31.6</v>
      </c>
      <c r="AN58" s="217">
        <v>32</v>
      </c>
      <c r="AO58" s="217" t="s">
        <v>253</v>
      </c>
      <c r="AP58" s="91"/>
      <c r="AQ58" s="63"/>
      <c r="AR58" s="79"/>
      <c r="AS58" s="79"/>
      <c r="AT58" s="77"/>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7"/>
      <c r="BY58" s="77"/>
      <c r="BZ58" s="81"/>
      <c r="CA58" s="81"/>
      <c r="CD58" s="137"/>
    </row>
    <row r="59" spans="2:82" s="144" customFormat="1" ht="12.75" customHeight="1">
      <c r="B59" s="209">
        <f t="shared" si="0"/>
        <v>41502</v>
      </c>
      <c r="C59" s="217">
        <v>0.1314065019739557</v>
      </c>
      <c r="D59" s="217">
        <v>0.13095037240899843</v>
      </c>
      <c r="E59" s="217">
        <v>0</v>
      </c>
      <c r="F59" s="217">
        <v>0</v>
      </c>
      <c r="G59" s="217">
        <v>0</v>
      </c>
      <c r="H59" s="217">
        <v>0</v>
      </c>
      <c r="I59" s="217">
        <v>9.5055557151093612E-3</v>
      </c>
      <c r="J59" s="217">
        <v>9.3112119815071132E-3</v>
      </c>
      <c r="K59" s="217">
        <v>0.48943846182343181</v>
      </c>
      <c r="L59" s="217">
        <v>0.48933336619316803</v>
      </c>
      <c r="M59" s="217">
        <v>0.11777985059781761</v>
      </c>
      <c r="N59" s="217">
        <v>0.11639155757157983</v>
      </c>
      <c r="O59" s="217">
        <v>5.9993118645043086E-3</v>
      </c>
      <c r="P59" s="217">
        <v>5.9930059263994554E-3</v>
      </c>
      <c r="Q59" s="217">
        <v>0</v>
      </c>
      <c r="R59" s="217">
        <v>0</v>
      </c>
      <c r="S59" s="217">
        <v>0</v>
      </c>
      <c r="T59" s="217">
        <v>0</v>
      </c>
      <c r="U59" s="217">
        <v>7.7575540329563792E-4</v>
      </c>
      <c r="V59" s="217">
        <v>7.7143665366003237E-4</v>
      </c>
      <c r="W59" s="217">
        <v>2.3230028914377449E-2</v>
      </c>
      <c r="X59" s="217">
        <v>2.3219519372370153E-2</v>
      </c>
      <c r="Y59" s="217">
        <v>3.9774166716210306E-3</v>
      </c>
      <c r="Z59" s="217">
        <v>3.9688469615825252E-3</v>
      </c>
      <c r="AA59" s="217">
        <v>1.2214864856520857E-2</v>
      </c>
      <c r="AB59" s="217">
        <v>1.2214864856520857E-2</v>
      </c>
      <c r="AC59" s="217">
        <v>0</v>
      </c>
      <c r="AD59" s="217">
        <v>0</v>
      </c>
      <c r="AE59" s="217">
        <v>0</v>
      </c>
      <c r="AF59" s="217">
        <v>0</v>
      </c>
      <c r="AG59" s="217">
        <v>0</v>
      </c>
      <c r="AH59" s="217">
        <v>0</v>
      </c>
      <c r="AI59" s="217">
        <v>3.613968757758998E-2</v>
      </c>
      <c r="AJ59" s="217">
        <v>3.613968757758998E-2</v>
      </c>
      <c r="AK59" s="217">
        <v>2.0330565852597772E-2</v>
      </c>
      <c r="AL59" s="217">
        <v>2.0330565852597772E-2</v>
      </c>
      <c r="AM59" s="217">
        <v>32</v>
      </c>
      <c r="AN59" s="217">
        <v>31</v>
      </c>
      <c r="AO59" s="217" t="s">
        <v>253</v>
      </c>
      <c r="AP59" s="91"/>
      <c r="AQ59" s="63"/>
      <c r="AR59" s="79"/>
      <c r="AS59" s="79"/>
      <c r="AT59" s="77"/>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7"/>
      <c r="BY59" s="77"/>
      <c r="BZ59" s="81"/>
      <c r="CA59" s="81"/>
      <c r="CD59" s="137"/>
    </row>
    <row r="60" spans="2:82" s="144" customFormat="1" ht="12.75" customHeight="1">
      <c r="B60" s="209">
        <f t="shared" si="0"/>
        <v>41503</v>
      </c>
      <c r="C60" s="217">
        <v>0.84468251598102073</v>
      </c>
      <c r="D60" s="217">
        <v>0.84467200608838333</v>
      </c>
      <c r="E60" s="217">
        <v>0</v>
      </c>
      <c r="F60" s="217">
        <v>0</v>
      </c>
      <c r="G60" s="217">
        <v>0</v>
      </c>
      <c r="H60" s="217">
        <v>0</v>
      </c>
      <c r="I60" s="217">
        <v>1.5201997767206438E-3</v>
      </c>
      <c r="J60" s="217">
        <v>1.4986060371801157E-3</v>
      </c>
      <c r="K60" s="217">
        <v>1.8832841572069841</v>
      </c>
      <c r="L60" s="217">
        <v>1.8832841572069841</v>
      </c>
      <c r="M60" s="217">
        <v>1.9050590056672565</v>
      </c>
      <c r="N60" s="217">
        <v>1.9050590056672565</v>
      </c>
      <c r="O60" s="217">
        <v>5.3027684513391122E-3</v>
      </c>
      <c r="P60" s="217">
        <v>5.3006664719708278E-3</v>
      </c>
      <c r="Q60" s="217">
        <v>0</v>
      </c>
      <c r="R60" s="217">
        <v>0</v>
      </c>
      <c r="S60" s="217">
        <v>0</v>
      </c>
      <c r="T60" s="217">
        <v>0</v>
      </c>
      <c r="U60" s="217">
        <v>2.1593748178027495E-5</v>
      </c>
      <c r="V60" s="217">
        <v>1.7274998542421998E-5</v>
      </c>
      <c r="W60" s="217">
        <v>1.265611596228651E-2</v>
      </c>
      <c r="X60" s="217">
        <v>1.265611596228651E-2</v>
      </c>
      <c r="Y60" s="217">
        <v>1.1256314135576026E-2</v>
      </c>
      <c r="Z60" s="217">
        <v>1.1256314135576026E-2</v>
      </c>
      <c r="AA60" s="217">
        <v>7.8963482443808498E-3</v>
      </c>
      <c r="AB60" s="217">
        <v>7.8963482443808498E-3</v>
      </c>
      <c r="AC60" s="217">
        <v>0</v>
      </c>
      <c r="AD60" s="217">
        <v>0</v>
      </c>
      <c r="AE60" s="217">
        <v>0</v>
      </c>
      <c r="AF60" s="217">
        <v>0</v>
      </c>
      <c r="AG60" s="217">
        <v>1.1508927935184207E-2</v>
      </c>
      <c r="AH60" s="217">
        <v>1.1508927935184207E-2</v>
      </c>
      <c r="AI60" s="217">
        <v>1.0020848303956975E-2</v>
      </c>
      <c r="AJ60" s="217">
        <v>1.0020848303956975E-2</v>
      </c>
      <c r="AK60" s="217">
        <v>1.1847624128232855E-3</v>
      </c>
      <c r="AL60" s="217">
        <v>1.1847624128232855E-3</v>
      </c>
      <c r="AM60" s="217">
        <v>6</v>
      </c>
      <c r="AN60" s="217">
        <v>4</v>
      </c>
      <c r="AO60" s="217" t="s">
        <v>253</v>
      </c>
      <c r="AP60" s="91"/>
      <c r="AQ60" s="63"/>
      <c r="AR60" s="79"/>
      <c r="AS60" s="79"/>
      <c r="AT60" s="77"/>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7"/>
      <c r="BY60" s="77"/>
      <c r="BZ60" s="81"/>
      <c r="CA60" s="81"/>
      <c r="CD60" s="137"/>
    </row>
    <row r="61" spans="2:82" s="144" customFormat="1" ht="12.75" customHeight="1">
      <c r="B61" s="209">
        <f t="shared" si="0"/>
        <v>41504</v>
      </c>
      <c r="C61" s="217">
        <v>6.9807641296327487</v>
      </c>
      <c r="D61" s="217">
        <v>6.9807431097970261</v>
      </c>
      <c r="E61" s="217">
        <v>0</v>
      </c>
      <c r="F61" s="217">
        <v>0</v>
      </c>
      <c r="G61" s="217">
        <v>0</v>
      </c>
      <c r="H61" s="217">
        <v>0</v>
      </c>
      <c r="I61" s="217">
        <v>3.8006500117469981</v>
      </c>
      <c r="J61" s="217">
        <v>3.8006068241642676</v>
      </c>
      <c r="K61" s="217">
        <v>15.622387902728935</v>
      </c>
      <c r="L61" s="217">
        <v>15.622387902728935</v>
      </c>
      <c r="M61" s="217">
        <v>8.1798972409282911</v>
      </c>
      <c r="N61" s="217">
        <v>8.1798972409282911</v>
      </c>
      <c r="O61" s="217">
        <v>4.2125768519784834E-2</v>
      </c>
      <c r="P61" s="217">
        <v>4.2123666540416549E-2</v>
      </c>
      <c r="Q61" s="217">
        <v>0</v>
      </c>
      <c r="R61" s="217">
        <v>0</v>
      </c>
      <c r="S61" s="217">
        <v>0</v>
      </c>
      <c r="T61" s="217">
        <v>0</v>
      </c>
      <c r="U61" s="217">
        <v>2.1266063049425927E-2</v>
      </c>
      <c r="V61" s="217">
        <v>2.126174429979032E-2</v>
      </c>
      <c r="W61" s="217">
        <v>8.8805629961653323E-2</v>
      </c>
      <c r="X61" s="217">
        <v>8.8805629961653323E-2</v>
      </c>
      <c r="Y61" s="217">
        <v>5.7133185612956543E-2</v>
      </c>
      <c r="Z61" s="217">
        <v>5.7133185612956543E-2</v>
      </c>
      <c r="AA61" s="217">
        <v>8.0611171521122377E-2</v>
      </c>
      <c r="AB61" s="217">
        <v>8.0611171521122377E-2</v>
      </c>
      <c r="AC61" s="217">
        <v>0</v>
      </c>
      <c r="AD61" s="217">
        <v>0</v>
      </c>
      <c r="AE61" s="217">
        <v>0</v>
      </c>
      <c r="AF61" s="217">
        <v>0</v>
      </c>
      <c r="AG61" s="217">
        <v>4.2380969861605666E-2</v>
      </c>
      <c r="AH61" s="217">
        <v>4.2380969861605666E-2</v>
      </c>
      <c r="AI61" s="217">
        <v>0.13037743706426455</v>
      </c>
      <c r="AJ61" s="217">
        <v>0.13037743706426455</v>
      </c>
      <c r="AK61" s="217">
        <v>0.13824013505863017</v>
      </c>
      <c r="AL61" s="217">
        <v>0.13824013505863017</v>
      </c>
      <c r="AM61" s="217">
        <v>8.8000000000000007</v>
      </c>
      <c r="AN61" s="217">
        <v>7</v>
      </c>
      <c r="AO61" s="217" t="s">
        <v>253</v>
      </c>
      <c r="AP61" s="91"/>
      <c r="AQ61" s="63"/>
      <c r="AR61" s="79"/>
      <c r="AS61" s="79"/>
      <c r="AT61" s="77"/>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7"/>
      <c r="BY61" s="77"/>
      <c r="BZ61" s="81"/>
      <c r="CA61" s="81"/>
      <c r="CD61" s="137"/>
    </row>
    <row r="62" spans="2:82" s="144" customFormat="1" ht="12.75" customHeight="1">
      <c r="B62" s="209">
        <f t="shared" si="0"/>
        <v>41505</v>
      </c>
      <c r="C62" s="217">
        <v>4.6757981308411205</v>
      </c>
      <c r="D62" s="217">
        <v>4.6740884349804563</v>
      </c>
      <c r="E62" s="217">
        <v>0</v>
      </c>
      <c r="F62" s="217">
        <v>0</v>
      </c>
      <c r="G62" s="217">
        <v>5.0741839762611276</v>
      </c>
      <c r="H62" s="217">
        <v>5.0741839762611276</v>
      </c>
      <c r="I62" s="217">
        <v>0.85637457729158273</v>
      </c>
      <c r="J62" s="217">
        <v>0.8563313897088517</v>
      </c>
      <c r="K62" s="217">
        <v>3.6390290626933588</v>
      </c>
      <c r="L62" s="217">
        <v>3.6387242855547655</v>
      </c>
      <c r="M62" s="217">
        <v>13.663734810772766</v>
      </c>
      <c r="N62" s="217">
        <v>13.65709864863171</v>
      </c>
      <c r="O62" s="217">
        <v>2.9216199482046002E-2</v>
      </c>
      <c r="P62" s="217">
        <v>2.9201222879046976E-2</v>
      </c>
      <c r="Q62" s="217">
        <v>0</v>
      </c>
      <c r="R62" s="217">
        <v>0</v>
      </c>
      <c r="S62" s="217">
        <v>1.112759643916914E-2</v>
      </c>
      <c r="T62" s="217">
        <v>1.112759643916914E-2</v>
      </c>
      <c r="U62" s="217">
        <v>9.4985499798098429E-3</v>
      </c>
      <c r="V62" s="217">
        <v>9.4942312301742361E-3</v>
      </c>
      <c r="W62" s="217">
        <v>4.3805084779161674E-2</v>
      </c>
      <c r="X62" s="217">
        <v>4.3784065695147083E-2</v>
      </c>
      <c r="Y62" s="217">
        <v>6.2939164164043521E-2</v>
      </c>
      <c r="Z62" s="217">
        <v>6.2903814110134695E-2</v>
      </c>
      <c r="AA62" s="217">
        <v>1.9206573730276372E-2</v>
      </c>
      <c r="AB62" s="217">
        <v>1.9206573730276372E-2</v>
      </c>
      <c r="AC62" s="217">
        <v>0</v>
      </c>
      <c r="AD62" s="217">
        <v>0</v>
      </c>
      <c r="AE62" s="217">
        <v>0</v>
      </c>
      <c r="AF62" s="217">
        <v>0</v>
      </c>
      <c r="AG62" s="217">
        <v>8.0976555667603116E-6</v>
      </c>
      <c r="AH62" s="217">
        <v>8.0976555667603116E-6</v>
      </c>
      <c r="AI62" s="217">
        <v>1.8027805620765804E-2</v>
      </c>
      <c r="AJ62" s="217">
        <v>1.8027805620765804E-2</v>
      </c>
      <c r="AK62" s="217">
        <v>6.3588319699460272E-2</v>
      </c>
      <c r="AL62" s="217">
        <v>6.3588319699460272E-2</v>
      </c>
      <c r="AM62" s="217">
        <v>54.6</v>
      </c>
      <c r="AN62" s="217">
        <v>47</v>
      </c>
      <c r="AO62" s="217" t="s">
        <v>253</v>
      </c>
      <c r="AP62" s="91"/>
      <c r="AQ62" s="63"/>
      <c r="AR62" s="79"/>
      <c r="AS62" s="79"/>
      <c r="AT62" s="77"/>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7"/>
      <c r="BY62" s="77"/>
      <c r="BZ62" s="81"/>
      <c r="CA62" s="81"/>
      <c r="CD62" s="137"/>
    </row>
    <row r="63" spans="2:82" s="144" customFormat="1" ht="12.75" customHeight="1">
      <c r="B63" s="209">
        <f t="shared" si="0"/>
        <v>41506</v>
      </c>
      <c r="C63" s="217">
        <v>0.85138776873444943</v>
      </c>
      <c r="D63" s="217">
        <v>0.85112764886644843</v>
      </c>
      <c r="E63" s="217">
        <v>0</v>
      </c>
      <c r="F63" s="217">
        <v>0</v>
      </c>
      <c r="G63" s="217">
        <v>0</v>
      </c>
      <c r="H63" s="217">
        <v>0</v>
      </c>
      <c r="I63" s="217">
        <v>8.848473786269398E-2</v>
      </c>
      <c r="J63" s="217">
        <v>8.8398362956356863E-2</v>
      </c>
      <c r="K63" s="217">
        <v>5.1064534604637606E-2</v>
      </c>
      <c r="L63" s="217">
        <v>5.09594389743738E-2</v>
      </c>
      <c r="M63" s="217">
        <v>3.2538639810266616</v>
      </c>
      <c r="N63" s="217">
        <v>3.253060571031916</v>
      </c>
      <c r="O63" s="217">
        <v>2.4869043401013133E-3</v>
      </c>
      <c r="P63" s="217">
        <v>2.4787591700492113E-3</v>
      </c>
      <c r="Q63" s="217">
        <v>0</v>
      </c>
      <c r="R63" s="217">
        <v>0</v>
      </c>
      <c r="S63" s="217">
        <v>0</v>
      </c>
      <c r="T63" s="217">
        <v>0</v>
      </c>
      <c r="U63" s="217">
        <v>7.5848040475321582E-4</v>
      </c>
      <c r="V63" s="217">
        <v>7.5416165511761038E-4</v>
      </c>
      <c r="W63" s="217">
        <v>9.5899570816578277E-4</v>
      </c>
      <c r="X63" s="217">
        <v>9.4848616615848661E-4</v>
      </c>
      <c r="Y63" s="217">
        <v>7.8519968227800038E-3</v>
      </c>
      <c r="Z63" s="217">
        <v>7.8359286164578074E-3</v>
      </c>
      <c r="AA63" s="217">
        <v>6.4769866759469058E-3</v>
      </c>
      <c r="AB63" s="217">
        <v>6.4769866759469058E-3</v>
      </c>
      <c r="AC63" s="217">
        <v>0</v>
      </c>
      <c r="AD63" s="217">
        <v>0</v>
      </c>
      <c r="AE63" s="217">
        <v>0</v>
      </c>
      <c r="AF63" s="217">
        <v>0</v>
      </c>
      <c r="AG63" s="217">
        <v>0</v>
      </c>
      <c r="AH63" s="217">
        <v>0</v>
      </c>
      <c r="AI63" s="217">
        <v>3.9607836439997744E-3</v>
      </c>
      <c r="AJ63" s="217">
        <v>3.9607836439997744E-3</v>
      </c>
      <c r="AK63" s="217">
        <v>2.3176780799136168E-2</v>
      </c>
      <c r="AL63" s="217">
        <v>2.3176780799136168E-2</v>
      </c>
      <c r="AM63" s="217">
        <v>29</v>
      </c>
      <c r="AN63" s="217">
        <v>29</v>
      </c>
      <c r="AO63" s="217" t="s">
        <v>253</v>
      </c>
      <c r="AP63" s="91"/>
      <c r="AQ63" s="63"/>
      <c r="AR63" s="79"/>
      <c r="AS63" s="79"/>
      <c r="AT63" s="77"/>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7"/>
      <c r="BY63" s="77"/>
      <c r="BZ63" s="81"/>
      <c r="CA63" s="81"/>
      <c r="CD63" s="137"/>
    </row>
    <row r="64" spans="2:82" s="144" customFormat="1" ht="12.75" customHeight="1">
      <c r="B64" s="209">
        <f t="shared" si="0"/>
        <v>41507</v>
      </c>
      <c r="C64" s="217">
        <v>0.36421106141944304</v>
      </c>
      <c r="D64" s="217">
        <v>0.36397563956203682</v>
      </c>
      <c r="E64" s="217">
        <v>0</v>
      </c>
      <c r="F64" s="217">
        <v>0</v>
      </c>
      <c r="G64" s="217">
        <v>0</v>
      </c>
      <c r="H64" s="217">
        <v>0</v>
      </c>
      <c r="I64" s="217">
        <v>0.42169925441106293</v>
      </c>
      <c r="J64" s="217">
        <v>0.42125874168910615</v>
      </c>
      <c r="K64" s="217">
        <v>3.1218621279457921E-2</v>
      </c>
      <c r="L64" s="217">
        <v>3.1218621279457921E-2</v>
      </c>
      <c r="M64" s="217">
        <v>0.62264247386104543</v>
      </c>
      <c r="N64" s="217">
        <v>0.62255677658926611</v>
      </c>
      <c r="O64" s="217">
        <v>9.1120805615122619E-4</v>
      </c>
      <c r="P64" s="217">
        <v>9.0069815930980484E-4</v>
      </c>
      <c r="Q64" s="217">
        <v>0</v>
      </c>
      <c r="R64" s="217">
        <v>0</v>
      </c>
      <c r="S64" s="217">
        <v>0</v>
      </c>
      <c r="T64" s="217">
        <v>0</v>
      </c>
      <c r="U64" s="217">
        <v>6.1272260455153015E-4</v>
      </c>
      <c r="V64" s="217">
        <v>5.9544760600910816E-4</v>
      </c>
      <c r="W64" s="217">
        <v>3.8097089776448906E-4</v>
      </c>
      <c r="X64" s="217">
        <v>3.8097089776448906E-4</v>
      </c>
      <c r="Y64" s="217">
        <v>2.1884897010831573E-3</v>
      </c>
      <c r="Z64" s="217">
        <v>2.1799199910446528E-3</v>
      </c>
      <c r="AA64" s="217">
        <v>0</v>
      </c>
      <c r="AB64" s="217">
        <v>0</v>
      </c>
      <c r="AC64" s="217">
        <v>0</v>
      </c>
      <c r="AD64" s="217">
        <v>0</v>
      </c>
      <c r="AE64" s="217">
        <v>0</v>
      </c>
      <c r="AF64" s="217">
        <v>0</v>
      </c>
      <c r="AG64" s="217">
        <v>0</v>
      </c>
      <c r="AH64" s="217">
        <v>0</v>
      </c>
      <c r="AI64" s="217">
        <v>0</v>
      </c>
      <c r="AJ64" s="217">
        <v>0</v>
      </c>
      <c r="AK64" s="217">
        <v>0</v>
      </c>
      <c r="AL64" s="217">
        <v>0</v>
      </c>
      <c r="AM64" s="217">
        <v>30</v>
      </c>
      <c r="AN64" s="217">
        <v>30</v>
      </c>
      <c r="AO64" s="217" t="s">
        <v>253</v>
      </c>
      <c r="AP64" s="91"/>
      <c r="AQ64" s="63"/>
      <c r="AR64" s="79"/>
      <c r="AS64" s="79"/>
      <c r="AT64" s="77"/>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7"/>
      <c r="BY64" s="77"/>
      <c r="BZ64" s="81"/>
      <c r="CA64" s="81"/>
      <c r="CD64" s="137"/>
    </row>
    <row r="65" spans="2:82" s="144" customFormat="1" ht="12.75" customHeight="1">
      <c r="B65" s="209">
        <f t="shared" si="0"/>
        <v>41508</v>
      </c>
      <c r="C65" s="217">
        <v>0.35767839905789289</v>
      </c>
      <c r="D65" s="217">
        <v>0.35761533955072555</v>
      </c>
      <c r="E65" s="217">
        <v>0</v>
      </c>
      <c r="F65" s="217">
        <v>0</v>
      </c>
      <c r="G65" s="217">
        <v>0</v>
      </c>
      <c r="H65" s="217">
        <v>0</v>
      </c>
      <c r="I65" s="217">
        <v>8.0385412222493333E-2</v>
      </c>
      <c r="J65" s="217">
        <v>8.0342224639762289E-2</v>
      </c>
      <c r="K65" s="217">
        <v>1.1385922530750263</v>
      </c>
      <c r="L65" s="217">
        <v>1.1384871574447626</v>
      </c>
      <c r="M65" s="217">
        <v>0.37030260880184201</v>
      </c>
      <c r="N65" s="217">
        <v>0.37021691153006275</v>
      </c>
      <c r="O65" s="217">
        <v>5.7339369692584229E-3</v>
      </c>
      <c r="P65" s="217">
        <v>5.7276310311535697E-3</v>
      </c>
      <c r="Q65" s="217">
        <v>0</v>
      </c>
      <c r="R65" s="217">
        <v>0</v>
      </c>
      <c r="S65" s="217">
        <v>0</v>
      </c>
      <c r="T65" s="217">
        <v>0</v>
      </c>
      <c r="U65" s="217">
        <v>1.0726694407435162E-3</v>
      </c>
      <c r="V65" s="217">
        <v>1.0683506911079107E-3</v>
      </c>
      <c r="W65" s="217">
        <v>1.3952730707436682E-2</v>
      </c>
      <c r="X65" s="217">
        <v>1.3942221165429387E-2</v>
      </c>
      <c r="Y65" s="217">
        <v>9.8712347506026924E-3</v>
      </c>
      <c r="Z65" s="217">
        <v>9.8626650405641871E-3</v>
      </c>
      <c r="AA65" s="217">
        <v>8.7889012336385538E-4</v>
      </c>
      <c r="AB65" s="217">
        <v>8.7889012336385538E-4</v>
      </c>
      <c r="AC65" s="217">
        <v>0</v>
      </c>
      <c r="AD65" s="217">
        <v>0</v>
      </c>
      <c r="AE65" s="217">
        <v>0</v>
      </c>
      <c r="AF65" s="217">
        <v>0</v>
      </c>
      <c r="AG65" s="217">
        <v>6.2082026011829052E-4</v>
      </c>
      <c r="AH65" s="217">
        <v>6.2082026011829052E-4</v>
      </c>
      <c r="AI65" s="217">
        <v>2.8835555882519084E-3</v>
      </c>
      <c r="AJ65" s="217">
        <v>2.8835555882519084E-3</v>
      </c>
      <c r="AK65" s="217">
        <v>0</v>
      </c>
      <c r="AL65" s="217">
        <v>0</v>
      </c>
      <c r="AM65" s="217">
        <v>24</v>
      </c>
      <c r="AN65" s="217">
        <v>22</v>
      </c>
      <c r="AO65" s="217" t="s">
        <v>253</v>
      </c>
      <c r="AP65" s="91"/>
      <c r="AQ65" s="63"/>
      <c r="AR65" s="79"/>
      <c r="AS65" s="79"/>
      <c r="AT65" s="77"/>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7"/>
      <c r="BY65" s="77"/>
      <c r="BZ65" s="81"/>
      <c r="CA65" s="81"/>
      <c r="CD65" s="137"/>
    </row>
    <row r="66" spans="2:82" s="144" customFormat="1" ht="12.75" customHeight="1">
      <c r="B66" s="209">
        <f t="shared" si="0"/>
        <v>41509</v>
      </c>
      <c r="C66" s="217">
        <v>0.20396157771103118</v>
      </c>
      <c r="D66" s="217">
        <v>0.20377450196764976</v>
      </c>
      <c r="E66" s="217">
        <v>0</v>
      </c>
      <c r="F66" s="217">
        <v>0</v>
      </c>
      <c r="G66" s="217">
        <v>0</v>
      </c>
      <c r="H66" s="217">
        <v>0</v>
      </c>
      <c r="I66" s="217">
        <v>8.1857581370641572E-2</v>
      </c>
      <c r="J66" s="217">
        <v>8.1473213516822615E-2</v>
      </c>
      <c r="K66" s="217">
        <v>0.33949023252098953</v>
      </c>
      <c r="L66" s="217">
        <v>0.33949023252098953</v>
      </c>
      <c r="M66" s="217">
        <v>0.392287510986636</v>
      </c>
      <c r="N66" s="217">
        <v>0.392287510986636</v>
      </c>
      <c r="O66" s="217">
        <v>2.5885875920420641E-3</v>
      </c>
      <c r="P66" s="217">
        <v>2.5864856126737797E-3</v>
      </c>
      <c r="Q66" s="217">
        <v>0</v>
      </c>
      <c r="R66" s="217">
        <v>0</v>
      </c>
      <c r="S66" s="217">
        <v>0</v>
      </c>
      <c r="T66" s="217">
        <v>0</v>
      </c>
      <c r="U66" s="217">
        <v>2.8719685076776573E-4</v>
      </c>
      <c r="V66" s="217">
        <v>2.8287810113216023E-4</v>
      </c>
      <c r="W66" s="217">
        <v>6.5487583632964745E-3</v>
      </c>
      <c r="X66" s="217">
        <v>6.5487583632964745E-3</v>
      </c>
      <c r="Y66" s="217">
        <v>4.6437116271147768E-3</v>
      </c>
      <c r="Z66" s="217">
        <v>4.6437116271147768E-3</v>
      </c>
      <c r="AA66" s="217">
        <v>3.3823475509904069E-3</v>
      </c>
      <c r="AB66" s="217">
        <v>3.3823475509904069E-3</v>
      </c>
      <c r="AC66" s="217">
        <v>0</v>
      </c>
      <c r="AD66" s="217">
        <v>0</v>
      </c>
      <c r="AE66" s="217">
        <v>0</v>
      </c>
      <c r="AF66" s="217">
        <v>0</v>
      </c>
      <c r="AG66" s="217">
        <v>0</v>
      </c>
      <c r="AH66" s="217">
        <v>0</v>
      </c>
      <c r="AI66" s="217">
        <v>2.614248574314942E-3</v>
      </c>
      <c r="AJ66" s="217">
        <v>2.614248574314942E-3</v>
      </c>
      <c r="AK66" s="217">
        <v>1.1658019293630938E-2</v>
      </c>
      <c r="AL66" s="217">
        <v>1.1658019293630938E-2</v>
      </c>
      <c r="AM66" s="217">
        <v>20.8</v>
      </c>
      <c r="AN66" s="217">
        <v>21</v>
      </c>
      <c r="AO66" s="217" t="s">
        <v>253</v>
      </c>
      <c r="AP66" s="91"/>
      <c r="AQ66" s="63"/>
      <c r="AR66" s="79"/>
      <c r="AS66" s="79"/>
      <c r="AT66" s="77"/>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7"/>
      <c r="BY66" s="77"/>
      <c r="BZ66" s="81"/>
      <c r="CA66" s="81"/>
      <c r="CD66" s="137"/>
    </row>
    <row r="67" spans="2:82" s="144" customFormat="1" ht="12.75" customHeight="1">
      <c r="B67" s="209">
        <f t="shared" si="0"/>
        <v>41510</v>
      </c>
      <c r="C67" s="217">
        <v>2.117321085236183</v>
      </c>
      <c r="D67" s="217">
        <v>0.18034499538287091</v>
      </c>
      <c r="E67" s="217">
        <v>0</v>
      </c>
      <c r="F67" s="217">
        <v>0</v>
      </c>
      <c r="G67" s="217">
        <v>0</v>
      </c>
      <c r="H67" s="217">
        <v>0</v>
      </c>
      <c r="I67" s="217">
        <v>4.3554582409300862E-3</v>
      </c>
      <c r="J67" s="217">
        <v>4.3554582409300862E-3</v>
      </c>
      <c r="K67" s="217">
        <v>9.6845534692655004</v>
      </c>
      <c r="L67" s="217">
        <v>0</v>
      </c>
      <c r="M67" s="217">
        <v>0.72661886047494417</v>
      </c>
      <c r="N67" s="217">
        <v>0.72661886047494417</v>
      </c>
      <c r="O67" s="217">
        <v>2.3111263154285415E-3</v>
      </c>
      <c r="P67" s="217">
        <v>1.2601366312864121E-3</v>
      </c>
      <c r="Q67" s="217">
        <v>0</v>
      </c>
      <c r="R67" s="217">
        <v>0</v>
      </c>
      <c r="S67" s="217">
        <v>0</v>
      </c>
      <c r="T67" s="217">
        <v>0</v>
      </c>
      <c r="U67" s="217">
        <v>3.093304426502439E-4</v>
      </c>
      <c r="V67" s="217">
        <v>3.093304426502439E-4</v>
      </c>
      <c r="W67" s="217">
        <v>5.2547710036481244E-3</v>
      </c>
      <c r="X67" s="217">
        <v>0</v>
      </c>
      <c r="Y67" s="217">
        <v>4.5237356865757104E-3</v>
      </c>
      <c r="Z67" s="217">
        <v>4.5237356865757104E-3</v>
      </c>
      <c r="AA67" s="217">
        <v>0</v>
      </c>
      <c r="AB67" s="217">
        <v>0</v>
      </c>
      <c r="AC67" s="217">
        <v>0</v>
      </c>
      <c r="AD67" s="217">
        <v>0</v>
      </c>
      <c r="AE67" s="217">
        <v>0</v>
      </c>
      <c r="AF67" s="217">
        <v>0</v>
      </c>
      <c r="AG67" s="217">
        <v>0</v>
      </c>
      <c r="AH67" s="217">
        <v>0</v>
      </c>
      <c r="AI67" s="217">
        <v>0</v>
      </c>
      <c r="AJ67" s="217">
        <v>0</v>
      </c>
      <c r="AK67" s="217">
        <v>0</v>
      </c>
      <c r="AL67" s="217">
        <v>0</v>
      </c>
      <c r="AM67" s="217">
        <v>6</v>
      </c>
      <c r="AN67" s="217">
        <v>5</v>
      </c>
      <c r="AO67" s="217" t="s">
        <v>253</v>
      </c>
      <c r="AP67" s="91"/>
      <c r="AQ67" s="63"/>
      <c r="AR67" s="79"/>
      <c r="AS67" s="79"/>
      <c r="AT67" s="77"/>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79"/>
      <c r="BW67" s="79"/>
      <c r="BX67" s="77"/>
      <c r="BY67" s="77"/>
      <c r="BZ67" s="81"/>
      <c r="CA67" s="81"/>
      <c r="CD67" s="137"/>
    </row>
    <row r="68" spans="2:82" s="144" customFormat="1" ht="12.75" customHeight="1">
      <c r="B68" s="209">
        <f t="shared" si="0"/>
        <v>41511</v>
      </c>
      <c r="C68" s="217">
        <v>3.0677587411140465E-2</v>
      </c>
      <c r="D68" s="217">
        <v>3.0677587411140465E-2</v>
      </c>
      <c r="E68" s="217">
        <v>0</v>
      </c>
      <c r="F68" s="217">
        <v>0</v>
      </c>
      <c r="G68" s="217">
        <v>0</v>
      </c>
      <c r="H68" s="217">
        <v>0</v>
      </c>
      <c r="I68" s="217">
        <v>2.1134910504710678E-3</v>
      </c>
      <c r="J68" s="217">
        <v>2.1134910504710678E-3</v>
      </c>
      <c r="K68" s="217">
        <v>0.14107344356967103</v>
      </c>
      <c r="L68" s="217">
        <v>0.14107344356967103</v>
      </c>
      <c r="M68" s="217">
        <v>5.8434763885742199E-3</v>
      </c>
      <c r="N68" s="217">
        <v>5.8434763885742199E-3</v>
      </c>
      <c r="O68" s="217">
        <v>3.660071575024964E-4</v>
      </c>
      <c r="P68" s="217">
        <v>3.660071575024964E-4</v>
      </c>
      <c r="Q68" s="217">
        <v>0</v>
      </c>
      <c r="R68" s="217">
        <v>0</v>
      </c>
      <c r="S68" s="217">
        <v>0</v>
      </c>
      <c r="T68" s="217">
        <v>0</v>
      </c>
      <c r="U68" s="217">
        <v>1.333413949993198E-4</v>
      </c>
      <c r="V68" s="217">
        <v>1.333413949993198E-4</v>
      </c>
      <c r="W68" s="217">
        <v>1.4595126462632665E-3</v>
      </c>
      <c r="X68" s="217">
        <v>1.4595126462632665E-3</v>
      </c>
      <c r="Y68" s="217">
        <v>3.7492481418458408E-5</v>
      </c>
      <c r="Z68" s="217">
        <v>3.7492481418458408E-5</v>
      </c>
      <c r="AA68" s="217">
        <v>1.2848874383479598E-2</v>
      </c>
      <c r="AB68" s="217">
        <v>1.2848874383479598E-2</v>
      </c>
      <c r="AC68" s="217">
        <v>0</v>
      </c>
      <c r="AD68" s="217">
        <v>0</v>
      </c>
      <c r="AE68" s="217">
        <v>0</v>
      </c>
      <c r="AF68" s="217">
        <v>0</v>
      </c>
      <c r="AG68" s="217">
        <v>0</v>
      </c>
      <c r="AH68" s="217">
        <v>0</v>
      </c>
      <c r="AI68" s="217">
        <v>2.9844471915219523E-2</v>
      </c>
      <c r="AJ68" s="217">
        <v>2.9844471915219523E-2</v>
      </c>
      <c r="AK68" s="217">
        <v>2.804866095602614E-2</v>
      </c>
      <c r="AL68" s="217">
        <v>2.804866095602614E-2</v>
      </c>
      <c r="AM68" s="217">
        <v>2.8</v>
      </c>
      <c r="AN68" s="217">
        <v>3</v>
      </c>
      <c r="AO68" s="217" t="s">
        <v>253</v>
      </c>
      <c r="AP68" s="91"/>
      <c r="AQ68" s="63"/>
      <c r="AR68" s="79"/>
      <c r="AS68" s="79"/>
      <c r="AT68" s="77"/>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7"/>
      <c r="BY68" s="77"/>
      <c r="BZ68" s="81"/>
      <c r="CA68" s="81"/>
      <c r="CD68" s="137"/>
    </row>
    <row r="69" spans="2:82" s="144" customFormat="1" ht="12.75" customHeight="1">
      <c r="B69" s="209">
        <f t="shared" si="0"/>
        <v>41512</v>
      </c>
      <c r="C69" s="217">
        <v>0.13247123177278444</v>
      </c>
      <c r="D69" s="217">
        <v>0.13191210517674165</v>
      </c>
      <c r="E69" s="217">
        <v>0</v>
      </c>
      <c r="F69" s="217">
        <v>0</v>
      </c>
      <c r="G69" s="217">
        <v>0</v>
      </c>
      <c r="H69" s="217">
        <v>0</v>
      </c>
      <c r="I69" s="217">
        <v>4.6469760762863936E-3</v>
      </c>
      <c r="J69" s="217">
        <v>3.9516572122039227E-3</v>
      </c>
      <c r="K69" s="217">
        <v>0.30582380700277056</v>
      </c>
      <c r="L69" s="217">
        <v>0.30472030509200448</v>
      </c>
      <c r="M69" s="217">
        <v>0.28148501921918156</v>
      </c>
      <c r="N69" s="217">
        <v>0.28148501921918156</v>
      </c>
      <c r="O69" s="217">
        <v>1.7317682520451925E-3</v>
      </c>
      <c r="P69" s="217">
        <v>1.7233603345720556E-3</v>
      </c>
      <c r="Q69" s="217">
        <v>0</v>
      </c>
      <c r="R69" s="217">
        <v>0</v>
      </c>
      <c r="S69" s="217">
        <v>0</v>
      </c>
      <c r="T69" s="217">
        <v>0</v>
      </c>
      <c r="U69" s="217">
        <v>1.5547498688179797E-4</v>
      </c>
      <c r="V69" s="217">
        <v>1.4251873797498148E-4</v>
      </c>
      <c r="W69" s="217">
        <v>3.5640484332243403E-3</v>
      </c>
      <c r="X69" s="217">
        <v>3.5535388912170448E-3</v>
      </c>
      <c r="Y69" s="217">
        <v>3.8456573797790192E-3</v>
      </c>
      <c r="Z69" s="217">
        <v>3.8456573797790192E-3</v>
      </c>
      <c r="AA69" s="217">
        <v>8.8020386046903313E-4</v>
      </c>
      <c r="AB69" s="217">
        <v>8.8020386046903313E-4</v>
      </c>
      <c r="AC69" s="217">
        <v>0</v>
      </c>
      <c r="AD69" s="217">
        <v>0</v>
      </c>
      <c r="AE69" s="217">
        <v>0</v>
      </c>
      <c r="AF69" s="217">
        <v>0</v>
      </c>
      <c r="AG69" s="217">
        <v>0</v>
      </c>
      <c r="AH69" s="217">
        <v>0</v>
      </c>
      <c r="AI69" s="217">
        <v>3.9607836439997744E-3</v>
      </c>
      <c r="AJ69" s="217">
        <v>3.9607836439997744E-3</v>
      </c>
      <c r="AK69" s="217">
        <v>3.588566078623876E-4</v>
      </c>
      <c r="AL69" s="217">
        <v>3.588566078623876E-4</v>
      </c>
      <c r="AM69" s="217">
        <v>26</v>
      </c>
      <c r="AN69" s="217">
        <v>23</v>
      </c>
      <c r="AO69" s="217" t="s">
        <v>253</v>
      </c>
      <c r="AP69" s="91"/>
      <c r="AQ69" s="63"/>
      <c r="AR69" s="79"/>
      <c r="AS69" s="79"/>
      <c r="AT69" s="77"/>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7"/>
      <c r="BY69" s="77"/>
      <c r="BZ69" s="81"/>
      <c r="CA69" s="81"/>
      <c r="CD69" s="137"/>
    </row>
    <row r="70" spans="2:82" s="144" customFormat="1" ht="12.75" customHeight="1">
      <c r="B70" s="209">
        <f t="shared" si="0"/>
        <v>41513</v>
      </c>
      <c r="C70" s="217">
        <v>0.37196066319551047</v>
      </c>
      <c r="D70" s="217">
        <v>0.3716033269971793</v>
      </c>
      <c r="E70" s="217">
        <v>0</v>
      </c>
      <c r="F70" s="217">
        <v>0</v>
      </c>
      <c r="G70" s="217">
        <v>3.5586053412462908</v>
      </c>
      <c r="H70" s="217">
        <v>3.5586053412462908</v>
      </c>
      <c r="I70" s="217">
        <v>0.35017242471879545</v>
      </c>
      <c r="J70" s="217">
        <v>0.34943823788536749</v>
      </c>
      <c r="K70" s="217">
        <v>4.3018195616732764E-2</v>
      </c>
      <c r="L70" s="217">
        <v>4.3018195616732764E-2</v>
      </c>
      <c r="M70" s="217">
        <v>0.27268544975712905</v>
      </c>
      <c r="N70" s="217">
        <v>0.27268544975712905</v>
      </c>
      <c r="O70" s="217">
        <v>3.1366787123221847E-3</v>
      </c>
      <c r="P70" s="217">
        <v>3.1282707948490475E-3</v>
      </c>
      <c r="Q70" s="217">
        <v>0</v>
      </c>
      <c r="R70" s="217">
        <v>0</v>
      </c>
      <c r="S70" s="217">
        <v>1.112759643916914E-2</v>
      </c>
      <c r="T70" s="217">
        <v>1.112759643916914E-2</v>
      </c>
      <c r="U70" s="217">
        <v>3.4566192395977515E-3</v>
      </c>
      <c r="V70" s="217">
        <v>3.4393442410553298E-3</v>
      </c>
      <c r="W70" s="217">
        <v>8.6835090835285262E-4</v>
      </c>
      <c r="X70" s="217">
        <v>8.6835090835285262E-4</v>
      </c>
      <c r="Y70" s="217">
        <v>3.6142752087393905E-3</v>
      </c>
      <c r="Z70" s="217">
        <v>3.6142752087393905E-3</v>
      </c>
      <c r="AA70" s="217">
        <v>9.4870211313299625E-3</v>
      </c>
      <c r="AB70" s="217">
        <v>9.4870211313299625E-3</v>
      </c>
      <c r="AC70" s="217">
        <v>0</v>
      </c>
      <c r="AD70" s="217">
        <v>0</v>
      </c>
      <c r="AE70" s="217">
        <v>0</v>
      </c>
      <c r="AF70" s="217">
        <v>0</v>
      </c>
      <c r="AG70" s="217">
        <v>2.2835388698264078E-3</v>
      </c>
      <c r="AH70" s="217">
        <v>2.2835388698264078E-3</v>
      </c>
      <c r="AI70" s="217">
        <v>3.6631008666431077E-2</v>
      </c>
      <c r="AJ70" s="217">
        <v>3.6631008666431077E-2</v>
      </c>
      <c r="AK70" s="217">
        <v>4.2773565229686974E-3</v>
      </c>
      <c r="AL70" s="217">
        <v>4.2773565229686974E-3</v>
      </c>
      <c r="AM70" s="217">
        <v>30</v>
      </c>
      <c r="AN70" s="217">
        <v>23</v>
      </c>
      <c r="AO70" s="217" t="s">
        <v>253</v>
      </c>
      <c r="AP70" s="91"/>
      <c r="AQ70" s="63"/>
      <c r="AR70" s="79"/>
      <c r="AS70" s="79"/>
      <c r="AT70" s="77"/>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7"/>
      <c r="BY70" s="77"/>
      <c r="BZ70" s="81"/>
      <c r="CA70" s="81"/>
      <c r="CD70" s="137"/>
    </row>
    <row r="71" spans="2:82" s="144" customFormat="1" ht="12.75" customHeight="1">
      <c r="B71" s="209">
        <f t="shared" si="0"/>
        <v>41514</v>
      </c>
      <c r="C71" s="217">
        <v>0.14660494068674032</v>
      </c>
      <c r="D71" s="217">
        <v>0.14654188117957304</v>
      </c>
      <c r="E71" s="217">
        <v>0</v>
      </c>
      <c r="F71" s="217">
        <v>0</v>
      </c>
      <c r="G71" s="217">
        <v>0</v>
      </c>
      <c r="H71" s="217">
        <v>0</v>
      </c>
      <c r="I71" s="217">
        <v>5.8789007529739992E-2</v>
      </c>
      <c r="J71" s="217">
        <v>5.8659444781546839E-2</v>
      </c>
      <c r="K71" s="217">
        <v>0.52542324532029794</v>
      </c>
      <c r="L71" s="217">
        <v>0.52542324532029794</v>
      </c>
      <c r="M71" s="217">
        <v>5.2607348119296793E-2</v>
      </c>
      <c r="N71" s="217">
        <v>5.2607348119296793E-2</v>
      </c>
      <c r="O71" s="217">
        <v>8.2660338657778451E-4</v>
      </c>
      <c r="P71" s="217">
        <v>8.2029744847293164E-4</v>
      </c>
      <c r="Q71" s="217">
        <v>0</v>
      </c>
      <c r="R71" s="217">
        <v>0</v>
      </c>
      <c r="S71" s="217">
        <v>0</v>
      </c>
      <c r="T71" s="217">
        <v>0</v>
      </c>
      <c r="U71" s="217">
        <v>5.6143745262871502E-4</v>
      </c>
      <c r="V71" s="217">
        <v>5.4848120372189848E-4</v>
      </c>
      <c r="W71" s="217">
        <v>1.3136927509120311E-3</v>
      </c>
      <c r="X71" s="217">
        <v>1.3136927509120311E-3</v>
      </c>
      <c r="Y71" s="217">
        <v>1.1847624128232858E-3</v>
      </c>
      <c r="Z71" s="217">
        <v>1.1847624128232858E-3</v>
      </c>
      <c r="AA71" s="217">
        <v>9.3538081888649483E-4</v>
      </c>
      <c r="AB71" s="217">
        <v>9.3538081888649483E-4</v>
      </c>
      <c r="AC71" s="217">
        <v>0</v>
      </c>
      <c r="AD71" s="217">
        <v>0</v>
      </c>
      <c r="AE71" s="217">
        <v>0</v>
      </c>
      <c r="AF71" s="217">
        <v>0</v>
      </c>
      <c r="AG71" s="217">
        <v>0</v>
      </c>
      <c r="AH71" s="217">
        <v>0</v>
      </c>
      <c r="AI71" s="217">
        <v>2.614248574314942E-3</v>
      </c>
      <c r="AJ71" s="217">
        <v>2.614248574314942E-3</v>
      </c>
      <c r="AK71" s="217">
        <v>1.6818055950565628E-3</v>
      </c>
      <c r="AL71" s="217">
        <v>1.6818055950565628E-3</v>
      </c>
      <c r="AM71" s="217">
        <v>25</v>
      </c>
      <c r="AN71" s="217">
        <v>23</v>
      </c>
      <c r="AO71" s="217" t="s">
        <v>253</v>
      </c>
      <c r="AP71" s="91"/>
      <c r="AQ71" s="63"/>
      <c r="AR71" s="79"/>
      <c r="AS71" s="79"/>
      <c r="AT71" s="77"/>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7"/>
      <c r="BY71" s="77"/>
      <c r="BZ71" s="81"/>
      <c r="CA71" s="81"/>
      <c r="CD71" s="137"/>
    </row>
    <row r="72" spans="2:82" s="144" customFormat="1" ht="12.75" customHeight="1">
      <c r="B72" s="209">
        <f t="shared" si="0"/>
        <v>41515</v>
      </c>
      <c r="C72" s="217">
        <v>0.31222732411851856</v>
      </c>
      <c r="D72" s="217">
        <v>0.31222732411851856</v>
      </c>
      <c r="E72" s="217">
        <v>0</v>
      </c>
      <c r="F72" s="217">
        <v>0</v>
      </c>
      <c r="G72" s="217">
        <v>0</v>
      </c>
      <c r="H72" s="217">
        <v>0</v>
      </c>
      <c r="I72" s="217">
        <v>5.1824995627265994E-4</v>
      </c>
      <c r="J72" s="217">
        <v>5.1824995627265994E-4</v>
      </c>
      <c r="K72" s="217">
        <v>1.0784097433963949E-2</v>
      </c>
      <c r="L72" s="217">
        <v>1.0784097433963949E-2</v>
      </c>
      <c r="M72" s="217">
        <v>1.2631199571942984</v>
      </c>
      <c r="N72" s="217">
        <v>1.2631199571942984</v>
      </c>
      <c r="O72" s="217">
        <v>9.5482412804312423E-4</v>
      </c>
      <c r="P72" s="217">
        <v>9.5482412804312423E-4</v>
      </c>
      <c r="Q72" s="217">
        <v>0</v>
      </c>
      <c r="R72" s="217">
        <v>0</v>
      </c>
      <c r="S72" s="217">
        <v>0</v>
      </c>
      <c r="T72" s="217">
        <v>0</v>
      </c>
      <c r="U72" s="217">
        <v>8.6374992712109988E-6</v>
      </c>
      <c r="V72" s="217">
        <v>8.6374992712109988E-6</v>
      </c>
      <c r="W72" s="217">
        <v>1.3005558234029107E-4</v>
      </c>
      <c r="X72" s="217">
        <v>1.3005558234029107E-4</v>
      </c>
      <c r="Y72" s="217">
        <v>3.7696012031872895E-3</v>
      </c>
      <c r="Z72" s="217">
        <v>3.7696012031872895E-3</v>
      </c>
      <c r="AA72" s="217">
        <v>3.4666894731428125E-3</v>
      </c>
      <c r="AB72" s="217">
        <v>3.4666894731428125E-3</v>
      </c>
      <c r="AC72" s="217">
        <v>0</v>
      </c>
      <c r="AD72" s="217">
        <v>0</v>
      </c>
      <c r="AE72" s="217">
        <v>0</v>
      </c>
      <c r="AF72" s="217">
        <v>0</v>
      </c>
      <c r="AG72" s="217">
        <v>2.6992185222534373E-3</v>
      </c>
      <c r="AH72" s="217">
        <v>2.6992185222534373E-3</v>
      </c>
      <c r="AI72" s="217">
        <v>1.0764398400973183E-2</v>
      </c>
      <c r="AJ72" s="217">
        <v>1.0764398400973183E-2</v>
      </c>
      <c r="AK72" s="217">
        <v>0</v>
      </c>
      <c r="AL72" s="217">
        <v>0</v>
      </c>
      <c r="AM72" s="217">
        <v>25</v>
      </c>
      <c r="AN72" s="217">
        <v>22</v>
      </c>
      <c r="AO72" s="217" t="s">
        <v>253</v>
      </c>
      <c r="AP72" s="91"/>
      <c r="AQ72" s="63"/>
      <c r="AR72" s="79"/>
      <c r="AS72" s="79"/>
      <c r="AT72" s="77"/>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7"/>
      <c r="BY72" s="77"/>
      <c r="BZ72" s="81"/>
      <c r="CA72" s="81"/>
      <c r="CD72" s="137"/>
    </row>
    <row r="73" spans="2:82" s="144" customFormat="1" ht="12.75" customHeight="1">
      <c r="B73" s="209">
        <f t="shared" si="0"/>
        <v>41516</v>
      </c>
      <c r="C73" s="217">
        <v>0.94460188102192455</v>
      </c>
      <c r="D73" s="217">
        <v>0.94375320515463135</v>
      </c>
      <c r="E73" s="217">
        <v>0</v>
      </c>
      <c r="F73" s="217">
        <v>0</v>
      </c>
      <c r="G73" s="217">
        <v>0</v>
      </c>
      <c r="H73" s="217">
        <v>0</v>
      </c>
      <c r="I73" s="217">
        <v>0.70424233965022442</v>
      </c>
      <c r="J73" s="217">
        <v>0.70424233965022442</v>
      </c>
      <c r="K73" s="217">
        <v>1.0563717624633315</v>
      </c>
      <c r="L73" s="217">
        <v>1.0562666668330678</v>
      </c>
      <c r="M73" s="217">
        <v>1.5922958301076406</v>
      </c>
      <c r="N73" s="217">
        <v>1.5889215000313328</v>
      </c>
      <c r="O73" s="217">
        <v>1.011682669955213E-2</v>
      </c>
      <c r="P73" s="217">
        <v>1.0031959282557654E-2</v>
      </c>
      <c r="Q73" s="217">
        <v>0</v>
      </c>
      <c r="R73" s="217">
        <v>0</v>
      </c>
      <c r="S73" s="217">
        <v>0</v>
      </c>
      <c r="T73" s="217">
        <v>0</v>
      </c>
      <c r="U73" s="217">
        <v>4.4995972765964811E-3</v>
      </c>
      <c r="V73" s="217">
        <v>4.4995972765964811E-3</v>
      </c>
      <c r="W73" s="217">
        <v>1.4518932283079766E-2</v>
      </c>
      <c r="X73" s="217">
        <v>1.4508422741072471E-2</v>
      </c>
      <c r="Y73" s="217">
        <v>2.0478393350761983E-2</v>
      </c>
      <c r="Z73" s="217">
        <v>2.0140961017995857E-2</v>
      </c>
      <c r="AA73" s="217">
        <v>2.7035133140030056E-2</v>
      </c>
      <c r="AB73" s="217">
        <v>2.7035133140030056E-2</v>
      </c>
      <c r="AC73" s="217">
        <v>0</v>
      </c>
      <c r="AD73" s="217">
        <v>0</v>
      </c>
      <c r="AE73" s="217">
        <v>0</v>
      </c>
      <c r="AF73" s="217">
        <v>0</v>
      </c>
      <c r="AG73" s="217">
        <v>2.2835388698264078E-3</v>
      </c>
      <c r="AH73" s="217">
        <v>2.2835388698264078E-3</v>
      </c>
      <c r="AI73" s="217">
        <v>7.1459630878610847E-2</v>
      </c>
      <c r="AJ73" s="217">
        <v>7.1459630878610847E-2</v>
      </c>
      <c r="AK73" s="217">
        <v>4.7420490498066188E-2</v>
      </c>
      <c r="AL73" s="217">
        <v>4.7420490498066188E-2</v>
      </c>
      <c r="AM73" s="217">
        <v>24</v>
      </c>
      <c r="AN73" s="217">
        <v>22</v>
      </c>
      <c r="AO73" s="217" t="s">
        <v>253</v>
      </c>
      <c r="AP73" s="91"/>
      <c r="AQ73" s="63"/>
      <c r="AR73" s="79"/>
      <c r="AS73" s="79"/>
      <c r="AT73" s="77"/>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7"/>
      <c r="BY73" s="77"/>
      <c r="BZ73" s="81"/>
      <c r="CA73" s="81"/>
      <c r="CD73" s="137"/>
    </row>
    <row r="74" spans="2:82" s="144" customFormat="1" ht="12.75" customHeight="1">
      <c r="B74" s="209">
        <f t="shared" si="0"/>
        <v>41517</v>
      </c>
      <c r="C74" s="217">
        <v>2.6637327133545189E-3</v>
      </c>
      <c r="D74" s="217">
        <v>2.6637327133545189E-3</v>
      </c>
      <c r="E74" s="217">
        <v>0</v>
      </c>
      <c r="F74" s="217">
        <v>0</v>
      </c>
      <c r="G74" s="217">
        <v>0</v>
      </c>
      <c r="H74" s="217">
        <v>0</v>
      </c>
      <c r="I74" s="217">
        <v>1.1487865393211357E-3</v>
      </c>
      <c r="J74" s="217">
        <v>1.1487865393211357E-3</v>
      </c>
      <c r="K74" s="217">
        <v>0</v>
      </c>
      <c r="L74" s="217">
        <v>0</v>
      </c>
      <c r="M74" s="217">
        <v>8.5804212762333552E-3</v>
      </c>
      <c r="N74" s="217">
        <v>8.5804212762333552E-3</v>
      </c>
      <c r="O74" s="217">
        <v>3.6784638944974517E-5</v>
      </c>
      <c r="P74" s="217">
        <v>3.6784638944974517E-5</v>
      </c>
      <c r="Q74" s="217">
        <v>0</v>
      </c>
      <c r="R74" s="217">
        <v>0</v>
      </c>
      <c r="S74" s="217">
        <v>0</v>
      </c>
      <c r="T74" s="217">
        <v>0</v>
      </c>
      <c r="U74" s="217">
        <v>1.2956248906816498E-5</v>
      </c>
      <c r="V74" s="217">
        <v>1.2956248906816498E-5</v>
      </c>
      <c r="W74" s="217">
        <v>0</v>
      </c>
      <c r="X74" s="217">
        <v>0</v>
      </c>
      <c r="Y74" s="217">
        <v>1.2426079555831929E-4</v>
      </c>
      <c r="Z74" s="217">
        <v>1.2426079555831929E-4</v>
      </c>
      <c r="AA74" s="217">
        <v>0</v>
      </c>
      <c r="AB74" s="217">
        <v>0</v>
      </c>
      <c r="AC74" s="217">
        <v>0</v>
      </c>
      <c r="AD74" s="217">
        <v>0</v>
      </c>
      <c r="AE74" s="217">
        <v>0</v>
      </c>
      <c r="AF74" s="217">
        <v>0</v>
      </c>
      <c r="AG74" s="217">
        <v>0</v>
      </c>
      <c r="AH74" s="217">
        <v>0</v>
      </c>
      <c r="AI74" s="217">
        <v>0</v>
      </c>
      <c r="AJ74" s="217">
        <v>0</v>
      </c>
      <c r="AK74" s="217">
        <v>0</v>
      </c>
      <c r="AL74" s="217">
        <v>0</v>
      </c>
      <c r="AM74" s="217">
        <v>3</v>
      </c>
      <c r="AN74" s="217">
        <v>3</v>
      </c>
      <c r="AO74" s="217" t="s">
        <v>253</v>
      </c>
      <c r="AP74" s="91"/>
      <c r="AQ74" s="63"/>
      <c r="AR74" s="79"/>
      <c r="AS74" s="79"/>
      <c r="AT74" s="77"/>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7"/>
      <c r="BY74" s="77"/>
      <c r="BZ74" s="81"/>
      <c r="CA74" s="81"/>
      <c r="CD74" s="137"/>
    </row>
    <row r="75" spans="2:82" s="144" customFormat="1" ht="12.75" customHeight="1">
      <c r="B75" s="209">
        <f t="shared" si="0"/>
        <v>41518</v>
      </c>
      <c r="C75" s="217">
        <v>4.4876372578470505E-2</v>
      </c>
      <c r="D75" s="217">
        <v>4.4876372578470505E-2</v>
      </c>
      <c r="E75" s="217">
        <v>0</v>
      </c>
      <c r="F75" s="217">
        <v>0</v>
      </c>
      <c r="G75" s="217">
        <v>0</v>
      </c>
      <c r="H75" s="217">
        <v>0</v>
      </c>
      <c r="I75" s="217">
        <v>1.7885000334703093E-2</v>
      </c>
      <c r="J75" s="217">
        <v>1.7885000334703093E-2</v>
      </c>
      <c r="K75" s="217">
        <v>2.7310356475782734E-2</v>
      </c>
      <c r="L75" s="217">
        <v>2.7310356475782734E-2</v>
      </c>
      <c r="M75" s="217">
        <v>0.12520096344965109</v>
      </c>
      <c r="N75" s="217">
        <v>0.12520096344965109</v>
      </c>
      <c r="O75" s="217">
        <v>6.5213909901019114E-4</v>
      </c>
      <c r="P75" s="217">
        <v>6.5213909901019114E-4</v>
      </c>
      <c r="Q75" s="217">
        <v>0</v>
      </c>
      <c r="R75" s="217">
        <v>0</v>
      </c>
      <c r="S75" s="217">
        <v>0</v>
      </c>
      <c r="T75" s="217">
        <v>0</v>
      </c>
      <c r="U75" s="217">
        <v>3.0825075524134254E-4</v>
      </c>
      <c r="V75" s="217">
        <v>3.0825075524134254E-4</v>
      </c>
      <c r="W75" s="217">
        <v>3.1659995296979957E-4</v>
      </c>
      <c r="X75" s="217">
        <v>3.1659995296979957E-4</v>
      </c>
      <c r="Y75" s="217">
        <v>1.7889269705378724E-3</v>
      </c>
      <c r="Z75" s="217">
        <v>1.7889269705378724E-3</v>
      </c>
      <c r="AA75" s="217">
        <v>4.8871020312609001E-4</v>
      </c>
      <c r="AB75" s="217">
        <v>4.8871020312609001E-4</v>
      </c>
      <c r="AC75" s="217">
        <v>0</v>
      </c>
      <c r="AD75" s="217">
        <v>0</v>
      </c>
      <c r="AE75" s="217">
        <v>0</v>
      </c>
      <c r="AF75" s="217">
        <v>0</v>
      </c>
      <c r="AG75" s="217">
        <v>0</v>
      </c>
      <c r="AH75" s="217">
        <v>0</v>
      </c>
      <c r="AI75" s="217">
        <v>0</v>
      </c>
      <c r="AJ75" s="217">
        <v>0</v>
      </c>
      <c r="AK75" s="217">
        <v>1.9924575839523609E-3</v>
      </c>
      <c r="AL75" s="217">
        <v>1.9924575839523609E-3</v>
      </c>
      <c r="AM75" s="217">
        <v>26</v>
      </c>
      <c r="AN75" s="217">
        <v>26</v>
      </c>
      <c r="AO75" s="217" t="s">
        <v>253</v>
      </c>
      <c r="AP75" s="91"/>
      <c r="AQ75" s="63"/>
      <c r="AR75" s="79"/>
      <c r="AS75" s="79"/>
      <c r="AT75" s="77"/>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7"/>
      <c r="BY75" s="77"/>
      <c r="BZ75" s="81"/>
      <c r="CA75" s="81"/>
      <c r="CD75" s="137"/>
    </row>
    <row r="76" spans="2:82" s="144" customFormat="1" ht="12.75" customHeight="1">
      <c r="B76" s="209">
        <f t="shared" si="0"/>
        <v>41519</v>
      </c>
      <c r="C76" s="217">
        <v>2.4174829485463047E-2</v>
      </c>
      <c r="D76" s="217">
        <v>2.4174829485463047E-2</v>
      </c>
      <c r="E76" s="217">
        <v>0</v>
      </c>
      <c r="F76" s="217">
        <v>0</v>
      </c>
      <c r="G76" s="217">
        <v>0</v>
      </c>
      <c r="H76" s="217">
        <v>0</v>
      </c>
      <c r="I76" s="217">
        <v>2.303399996113125E-2</v>
      </c>
      <c r="J76" s="217">
        <v>2.303399996113125E-2</v>
      </c>
      <c r="K76" s="217">
        <v>6.0687307494748516E-2</v>
      </c>
      <c r="L76" s="217">
        <v>6.0687307494748516E-2</v>
      </c>
      <c r="M76" s="217">
        <v>3.3678889751215958E-3</v>
      </c>
      <c r="N76" s="217">
        <v>3.3678889751215958E-3</v>
      </c>
      <c r="O76" s="217">
        <v>2.5644148293067943E-4</v>
      </c>
      <c r="P76" s="217">
        <v>2.5644148293067943E-4</v>
      </c>
      <c r="Q76" s="217">
        <v>0</v>
      </c>
      <c r="R76" s="217">
        <v>0</v>
      </c>
      <c r="S76" s="217">
        <v>0</v>
      </c>
      <c r="T76" s="217">
        <v>0</v>
      </c>
      <c r="U76" s="217">
        <v>3.0447184931018772E-4</v>
      </c>
      <c r="V76" s="217">
        <v>3.0447184931018772E-4</v>
      </c>
      <c r="W76" s="217">
        <v>4.9788955259565983E-4</v>
      </c>
      <c r="X76" s="217">
        <v>4.9788955259565983E-4</v>
      </c>
      <c r="Y76" s="217">
        <v>3.5350053908832211E-5</v>
      </c>
      <c r="Z76" s="217">
        <v>3.5350053908832211E-5</v>
      </c>
      <c r="AA76" s="217">
        <v>0</v>
      </c>
      <c r="AB76" s="217">
        <v>0</v>
      </c>
      <c r="AC76" s="217">
        <v>0</v>
      </c>
      <c r="AD76" s="217">
        <v>0</v>
      </c>
      <c r="AE76" s="217">
        <v>0</v>
      </c>
      <c r="AF76" s="217">
        <v>0</v>
      </c>
      <c r="AG76" s="217">
        <v>0</v>
      </c>
      <c r="AH76" s="217">
        <v>0</v>
      </c>
      <c r="AI76" s="217">
        <v>0</v>
      </c>
      <c r="AJ76" s="217">
        <v>0</v>
      </c>
      <c r="AK76" s="217">
        <v>0</v>
      </c>
      <c r="AL76" s="217">
        <v>0</v>
      </c>
      <c r="AM76" s="217">
        <v>136.19999999999999</v>
      </c>
      <c r="AN76" s="217">
        <v>97</v>
      </c>
      <c r="AO76" s="217" t="s">
        <v>253</v>
      </c>
      <c r="AP76" s="91"/>
      <c r="AQ76" s="63"/>
      <c r="AR76" s="79"/>
      <c r="AS76" s="79"/>
      <c r="AT76" s="77"/>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7"/>
      <c r="BY76" s="77"/>
      <c r="BZ76" s="81"/>
      <c r="CA76" s="81"/>
      <c r="CD76" s="137"/>
    </row>
    <row r="77" spans="2:82" s="144" customFormat="1" ht="12.75" customHeight="1">
      <c r="B77" s="209">
        <f t="shared" si="0"/>
        <v>41520</v>
      </c>
      <c r="C77" s="217">
        <v>0.56593215649919537</v>
      </c>
      <c r="D77" s="217">
        <v>0.24618961634278447</v>
      </c>
      <c r="E77" s="217">
        <v>0</v>
      </c>
      <c r="F77" s="217">
        <v>0</v>
      </c>
      <c r="G77" s="217">
        <v>0</v>
      </c>
      <c r="H77" s="217">
        <v>0</v>
      </c>
      <c r="I77" s="217">
        <v>1.7059060196891798E-3</v>
      </c>
      <c r="J77" s="217">
        <v>1.7059060196891798E-3</v>
      </c>
      <c r="K77" s="217">
        <v>2.5433049388278974E-2</v>
      </c>
      <c r="L77" s="217">
        <v>2.5380501699261575E-2</v>
      </c>
      <c r="M77" s="217">
        <v>2.2831655901289798</v>
      </c>
      <c r="N77" s="217">
        <v>0.97962720591567098</v>
      </c>
      <c r="O77" s="217">
        <v>3.7113073221268938E-3</v>
      </c>
      <c r="P77" s="217">
        <v>2.2099685583298625E-3</v>
      </c>
      <c r="Q77" s="217">
        <v>0</v>
      </c>
      <c r="R77" s="217">
        <v>0</v>
      </c>
      <c r="S77" s="217">
        <v>0</v>
      </c>
      <c r="T77" s="217">
        <v>0</v>
      </c>
      <c r="U77" s="217">
        <v>2.5912497813632993E-5</v>
      </c>
      <c r="V77" s="217">
        <v>2.5912497813632993E-5</v>
      </c>
      <c r="W77" s="217">
        <v>2.3120992416051747E-4</v>
      </c>
      <c r="X77" s="217">
        <v>2.2070038215322123E-4</v>
      </c>
      <c r="Y77" s="217">
        <v>1.4890942405656866E-2</v>
      </c>
      <c r="Z77" s="217">
        <v>8.7785967206933328E-3</v>
      </c>
      <c r="AA77" s="217">
        <v>6.9312769669173412E-4</v>
      </c>
      <c r="AB77" s="217">
        <v>6.9312769669173412E-4</v>
      </c>
      <c r="AC77" s="217">
        <v>0</v>
      </c>
      <c r="AD77" s="217">
        <v>0</v>
      </c>
      <c r="AE77" s="217">
        <v>0</v>
      </c>
      <c r="AF77" s="217">
        <v>0</v>
      </c>
      <c r="AG77" s="217">
        <v>0</v>
      </c>
      <c r="AH77" s="217">
        <v>0</v>
      </c>
      <c r="AI77" s="217">
        <v>0</v>
      </c>
      <c r="AJ77" s="217">
        <v>0</v>
      </c>
      <c r="AK77" s="217">
        <v>2.8258618851969507E-3</v>
      </c>
      <c r="AL77" s="217">
        <v>2.8258618851969507E-3</v>
      </c>
      <c r="AM77" s="217">
        <v>125.6</v>
      </c>
      <c r="AN77" s="217">
        <v>111</v>
      </c>
      <c r="AO77" s="217" t="s">
        <v>253</v>
      </c>
      <c r="AP77" s="91"/>
      <c r="AQ77" s="63"/>
      <c r="AR77" s="79"/>
      <c r="AS77" s="79"/>
      <c r="AT77" s="77"/>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7"/>
      <c r="BY77" s="77"/>
      <c r="BZ77" s="81"/>
      <c r="CA77" s="81"/>
      <c r="CD77" s="137"/>
    </row>
    <row r="78" spans="2:82" s="144" customFormat="1" ht="12.75" customHeight="1">
      <c r="B78" s="209">
        <f t="shared" si="0"/>
        <v>41521</v>
      </c>
      <c r="C78" s="217">
        <v>8.7334078627954004E-2</v>
      </c>
      <c r="D78" s="217">
        <v>8.7060820851845522E-2</v>
      </c>
      <c r="E78" s="217">
        <v>0</v>
      </c>
      <c r="F78" s="217">
        <v>0</v>
      </c>
      <c r="G78" s="217">
        <v>0</v>
      </c>
      <c r="H78" s="217">
        <v>0</v>
      </c>
      <c r="I78" s="217">
        <v>2.9985079920621382E-2</v>
      </c>
      <c r="J78" s="217">
        <v>2.9466829109236294E-2</v>
      </c>
      <c r="K78" s="217">
        <v>0.29320828073088612</v>
      </c>
      <c r="L78" s="217">
        <v>0.29320828073088612</v>
      </c>
      <c r="M78" s="217">
        <v>5.747061828851107E-2</v>
      </c>
      <c r="N78" s="217">
        <v>5.7384921016731823E-2</v>
      </c>
      <c r="O78" s="217">
        <v>5.9013070764580536E-4</v>
      </c>
      <c r="P78" s="217">
        <v>5.8382476954095259E-4</v>
      </c>
      <c r="Q78" s="217">
        <v>0</v>
      </c>
      <c r="R78" s="217">
        <v>0</v>
      </c>
      <c r="S78" s="217">
        <v>0</v>
      </c>
      <c r="T78" s="217">
        <v>0</v>
      </c>
      <c r="U78" s="217">
        <v>3.4549997084843992E-4</v>
      </c>
      <c r="V78" s="217">
        <v>3.3686247157722893E-4</v>
      </c>
      <c r="W78" s="217">
        <v>1.6933499559256084E-3</v>
      </c>
      <c r="X78" s="217">
        <v>1.6933499559256084E-3</v>
      </c>
      <c r="Y78" s="217">
        <v>3.3957476027575184E-4</v>
      </c>
      <c r="Z78" s="217">
        <v>3.3100505023724708E-4</v>
      </c>
      <c r="AA78" s="217">
        <v>7.6117927873993691E-4</v>
      </c>
      <c r="AB78" s="217">
        <v>7.6117927873993691E-4</v>
      </c>
      <c r="AC78" s="217">
        <v>0</v>
      </c>
      <c r="AD78" s="217">
        <v>0</v>
      </c>
      <c r="AE78" s="217">
        <v>0</v>
      </c>
      <c r="AF78" s="217">
        <v>0</v>
      </c>
      <c r="AG78" s="217">
        <v>0</v>
      </c>
      <c r="AH78" s="217">
        <v>0</v>
      </c>
      <c r="AI78" s="217">
        <v>3.8057678993921543E-3</v>
      </c>
      <c r="AJ78" s="217">
        <v>3.8057678993921543E-3</v>
      </c>
      <c r="AK78" s="217">
        <v>0</v>
      </c>
      <c r="AL78" s="217">
        <v>0</v>
      </c>
      <c r="AM78" s="217">
        <v>115</v>
      </c>
      <c r="AN78" s="217">
        <v>104</v>
      </c>
      <c r="AO78" s="217" t="s">
        <v>253</v>
      </c>
      <c r="AP78" s="91"/>
      <c r="AQ78" s="63"/>
      <c r="AR78" s="79"/>
      <c r="AS78" s="79"/>
      <c r="AT78" s="77"/>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7"/>
      <c r="BY78" s="77"/>
      <c r="BZ78" s="81"/>
      <c r="CA78" s="81"/>
      <c r="CD78" s="137"/>
    </row>
    <row r="79" spans="2:82" s="144" customFormat="1" ht="12.75" customHeight="1">
      <c r="B79" s="209">
        <f t="shared" ref="B79:B142" si="1">B78+1</f>
        <v>41522</v>
      </c>
      <c r="C79" s="217">
        <v>0.15434552038374785</v>
      </c>
      <c r="D79" s="217">
        <v>0.15434552038374785</v>
      </c>
      <c r="E79" s="217">
        <v>0</v>
      </c>
      <c r="F79" s="217">
        <v>0</v>
      </c>
      <c r="G79" s="217">
        <v>0</v>
      </c>
      <c r="H79" s="217">
        <v>0</v>
      </c>
      <c r="I79" s="217">
        <v>0.14660211987985239</v>
      </c>
      <c r="J79" s="217">
        <v>0.14660211987985239</v>
      </c>
      <c r="K79" s="217">
        <v>1.2633785287429405E-2</v>
      </c>
      <c r="L79" s="217">
        <v>1.2633785287429405E-2</v>
      </c>
      <c r="M79" s="217">
        <v>0.32805732750378808</v>
      </c>
      <c r="N79" s="217">
        <v>0.32805732750378808</v>
      </c>
      <c r="O79" s="217">
        <v>3.5505059004531467E-3</v>
      </c>
      <c r="P79" s="217">
        <v>3.5505059004531467E-3</v>
      </c>
      <c r="Q79" s="217">
        <v>0</v>
      </c>
      <c r="R79" s="217">
        <v>0</v>
      </c>
      <c r="S79" s="217">
        <v>0</v>
      </c>
      <c r="T79" s="217">
        <v>0</v>
      </c>
      <c r="U79" s="217">
        <v>4.760341785846162E-3</v>
      </c>
      <c r="V79" s="217">
        <v>4.760341785846162E-3</v>
      </c>
      <c r="W79" s="217">
        <v>3.2710949497709578E-4</v>
      </c>
      <c r="X79" s="217">
        <v>3.2710949497709578E-4</v>
      </c>
      <c r="Y79" s="217">
        <v>4.7626163538990315E-3</v>
      </c>
      <c r="Z79" s="217">
        <v>4.7626163538990315E-3</v>
      </c>
      <c r="AA79" s="217">
        <v>3.1737260986881939E-3</v>
      </c>
      <c r="AB79" s="217">
        <v>3.1737260986881939E-3</v>
      </c>
      <c r="AC79" s="217">
        <v>0</v>
      </c>
      <c r="AD79" s="217">
        <v>0</v>
      </c>
      <c r="AE79" s="217">
        <v>0</v>
      </c>
      <c r="AF79" s="217">
        <v>0</v>
      </c>
      <c r="AG79" s="217">
        <v>0</v>
      </c>
      <c r="AH79" s="217">
        <v>0</v>
      </c>
      <c r="AI79" s="217">
        <v>0</v>
      </c>
      <c r="AJ79" s="217">
        <v>0</v>
      </c>
      <c r="AK79" s="217">
        <v>1.2939190944387403E-2</v>
      </c>
      <c r="AL79" s="217">
        <v>1.2939190944387403E-2</v>
      </c>
      <c r="AM79" s="217">
        <v>102.8</v>
      </c>
      <c r="AN79" s="217">
        <v>92</v>
      </c>
      <c r="AO79" s="217" t="s">
        <v>253</v>
      </c>
      <c r="AP79" s="91"/>
      <c r="AQ79" s="63"/>
      <c r="AR79" s="79"/>
      <c r="AS79" s="79"/>
      <c r="AT79" s="77"/>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7"/>
      <c r="BY79" s="77"/>
      <c r="BZ79" s="81"/>
      <c r="CA79" s="81"/>
      <c r="CD79" s="137"/>
    </row>
    <row r="80" spans="2:82" s="144" customFormat="1" ht="12.75" customHeight="1">
      <c r="B80" s="209">
        <f t="shared" si="1"/>
        <v>41523</v>
      </c>
      <c r="C80" s="217">
        <v>0.78518930973230905</v>
      </c>
      <c r="D80" s="217">
        <v>0.7851682898965866</v>
      </c>
      <c r="E80" s="217">
        <v>0</v>
      </c>
      <c r="F80" s="217">
        <v>0</v>
      </c>
      <c r="G80" s="217">
        <v>0</v>
      </c>
      <c r="H80" s="217">
        <v>0</v>
      </c>
      <c r="I80" s="217">
        <v>0.10537743626065382</v>
      </c>
      <c r="J80" s="217">
        <v>0.10537743626065382</v>
      </c>
      <c r="K80" s="217">
        <v>2.4838621546400286</v>
      </c>
      <c r="L80" s="217">
        <v>2.4837570590097648</v>
      </c>
      <c r="M80" s="217">
        <v>0.96669820598476419</v>
      </c>
      <c r="N80" s="217">
        <v>0.96669820598476419</v>
      </c>
      <c r="O80" s="217">
        <v>5.2620426010786042E-3</v>
      </c>
      <c r="P80" s="217">
        <v>5.2599406217103198E-3</v>
      </c>
      <c r="Q80" s="217">
        <v>0</v>
      </c>
      <c r="R80" s="217">
        <v>0</v>
      </c>
      <c r="S80" s="217">
        <v>0</v>
      </c>
      <c r="T80" s="217">
        <v>0</v>
      </c>
      <c r="U80" s="217">
        <v>5.9706713712246026E-4</v>
      </c>
      <c r="V80" s="217">
        <v>5.9706713712246026E-4</v>
      </c>
      <c r="W80" s="217">
        <v>1.4155039391077135E-2</v>
      </c>
      <c r="X80" s="217">
        <v>1.414452984906984E-2</v>
      </c>
      <c r="Y80" s="217">
        <v>8.7261072467074915E-3</v>
      </c>
      <c r="Z80" s="217">
        <v>8.7261072467074915E-3</v>
      </c>
      <c r="AA80" s="217">
        <v>9.8115141963088463E-3</v>
      </c>
      <c r="AB80" s="217">
        <v>9.8115141963088463E-3</v>
      </c>
      <c r="AC80" s="217">
        <v>0</v>
      </c>
      <c r="AD80" s="217">
        <v>0</v>
      </c>
      <c r="AE80" s="217">
        <v>0</v>
      </c>
      <c r="AF80" s="217">
        <v>0</v>
      </c>
      <c r="AG80" s="217">
        <v>1.5058400291947476E-2</v>
      </c>
      <c r="AH80" s="217">
        <v>1.5058400291947476E-2</v>
      </c>
      <c r="AI80" s="217">
        <v>0</v>
      </c>
      <c r="AJ80" s="217">
        <v>0</v>
      </c>
      <c r="AK80" s="217">
        <v>1.0120827555474143E-2</v>
      </c>
      <c r="AL80" s="217">
        <v>1.0120827555474143E-2</v>
      </c>
      <c r="AM80" s="217">
        <v>113.8</v>
      </c>
      <c r="AN80" s="217">
        <v>103</v>
      </c>
      <c r="AO80" s="217" t="s">
        <v>253</v>
      </c>
      <c r="AP80" s="91"/>
      <c r="AQ80" s="63"/>
      <c r="AR80" s="79"/>
      <c r="AS80" s="79"/>
      <c r="AT80" s="77"/>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7"/>
      <c r="BY80" s="77"/>
      <c r="BZ80" s="81"/>
      <c r="CA80" s="81"/>
      <c r="CD80" s="137"/>
    </row>
    <row r="81" spans="2:82" s="144" customFormat="1" ht="12.75" customHeight="1">
      <c r="B81" s="209">
        <f t="shared" si="1"/>
        <v>41524</v>
      </c>
      <c r="C81" s="217">
        <v>2.4842082901330595</v>
      </c>
      <c r="D81" s="217">
        <v>2.4841872702973369</v>
      </c>
      <c r="E81" s="217">
        <v>0</v>
      </c>
      <c r="F81" s="217">
        <v>0</v>
      </c>
      <c r="G81" s="217">
        <v>0</v>
      </c>
      <c r="H81" s="217">
        <v>0</v>
      </c>
      <c r="I81" s="217">
        <v>2.5054155308715024E-2</v>
      </c>
      <c r="J81" s="217">
        <v>2.5054155308715024E-2</v>
      </c>
      <c r="K81" s="217">
        <v>12.33355842091504</v>
      </c>
      <c r="L81" s="217">
        <v>12.333453325284776</v>
      </c>
      <c r="M81" s="217">
        <v>2.1278570868020572E-2</v>
      </c>
      <c r="N81" s="217">
        <v>2.1278570868020572E-2</v>
      </c>
      <c r="O81" s="217">
        <v>2.9766655329115451E-3</v>
      </c>
      <c r="P81" s="217">
        <v>2.9745635535432611E-3</v>
      </c>
      <c r="Q81" s="217">
        <v>0</v>
      </c>
      <c r="R81" s="217">
        <v>0</v>
      </c>
      <c r="S81" s="217">
        <v>0</v>
      </c>
      <c r="T81" s="217">
        <v>0</v>
      </c>
      <c r="U81" s="217">
        <v>5.1015230070589968E-4</v>
      </c>
      <c r="V81" s="217">
        <v>5.1015230070589968E-4</v>
      </c>
      <c r="W81" s="217">
        <v>1.7458976659620895E-3</v>
      </c>
      <c r="X81" s="217">
        <v>1.7353881239547933E-3</v>
      </c>
      <c r="Y81" s="217">
        <v>9.6998405498325956E-3</v>
      </c>
      <c r="Z81" s="217">
        <v>9.6998405498325956E-3</v>
      </c>
      <c r="AA81" s="217">
        <v>6.4459824802647128E-3</v>
      </c>
      <c r="AB81" s="217">
        <v>6.4459824802647128E-3</v>
      </c>
      <c r="AC81" s="217">
        <v>0</v>
      </c>
      <c r="AD81" s="217">
        <v>0</v>
      </c>
      <c r="AE81" s="217">
        <v>0</v>
      </c>
      <c r="AF81" s="217">
        <v>0</v>
      </c>
      <c r="AG81" s="217">
        <v>8.0301751037039765E-3</v>
      </c>
      <c r="AH81" s="217">
        <v>8.0301751037039765E-3</v>
      </c>
      <c r="AI81" s="217">
        <v>1.2556275313217194E-2</v>
      </c>
      <c r="AJ81" s="217">
        <v>1.2556275313217194E-2</v>
      </c>
      <c r="AK81" s="217">
        <v>1.0712137548130973E-4</v>
      </c>
      <c r="AL81" s="217">
        <v>1.0712137548130973E-4</v>
      </c>
      <c r="AM81" s="217">
        <v>74.400000000000006</v>
      </c>
      <c r="AN81" s="217">
        <v>64</v>
      </c>
      <c r="AO81" s="217" t="s">
        <v>253</v>
      </c>
      <c r="AP81" s="91"/>
      <c r="AQ81" s="63"/>
      <c r="AR81" s="79"/>
      <c r="AS81" s="79"/>
      <c r="AT81" s="77"/>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7"/>
      <c r="BY81" s="77"/>
      <c r="BZ81" s="81"/>
      <c r="CA81" s="81"/>
      <c r="CD81" s="137"/>
    </row>
    <row r="82" spans="2:82" s="144" customFormat="1" ht="12.75" customHeight="1">
      <c r="B82" s="209">
        <f t="shared" si="1"/>
        <v>41525</v>
      </c>
      <c r="C82" s="217">
        <v>0.14676913910150627</v>
      </c>
      <c r="D82" s="217">
        <v>0.14676913910150627</v>
      </c>
      <c r="E82" s="217">
        <v>0</v>
      </c>
      <c r="F82" s="217">
        <v>0</v>
      </c>
      <c r="G82" s="217">
        <v>0</v>
      </c>
      <c r="H82" s="217">
        <v>0</v>
      </c>
      <c r="I82" s="217">
        <v>0.15752642873955131</v>
      </c>
      <c r="J82" s="217">
        <v>0.15752642873955131</v>
      </c>
      <c r="K82" s="217">
        <v>2.9374176478856773E-3</v>
      </c>
      <c r="L82" s="217">
        <v>2.9374176478856773E-3</v>
      </c>
      <c r="M82" s="217">
        <v>0.28339812226940919</v>
      </c>
      <c r="N82" s="217">
        <v>0.28339812226940919</v>
      </c>
      <c r="O82" s="217">
        <v>2.1293051000719535E-3</v>
      </c>
      <c r="P82" s="217">
        <v>2.1293051000719535E-3</v>
      </c>
      <c r="Q82" s="217">
        <v>0</v>
      </c>
      <c r="R82" s="217">
        <v>0</v>
      </c>
      <c r="S82" s="217">
        <v>0</v>
      </c>
      <c r="T82" s="217">
        <v>0</v>
      </c>
      <c r="U82" s="217">
        <v>2.9939731848835122E-3</v>
      </c>
      <c r="V82" s="217">
        <v>2.9939731848835122E-3</v>
      </c>
      <c r="W82" s="217">
        <v>5.3861402787393287E-5</v>
      </c>
      <c r="X82" s="217">
        <v>5.3861402787393287E-5</v>
      </c>
      <c r="Y82" s="217">
        <v>2.696245020864566E-3</v>
      </c>
      <c r="Z82" s="217">
        <v>2.696245020864566E-3</v>
      </c>
      <c r="AA82" s="217">
        <v>3.0796625219574733E-3</v>
      </c>
      <c r="AB82" s="217">
        <v>3.0796625219574733E-3</v>
      </c>
      <c r="AC82" s="217">
        <v>0</v>
      </c>
      <c r="AD82" s="217">
        <v>0</v>
      </c>
      <c r="AE82" s="217">
        <v>0</v>
      </c>
      <c r="AF82" s="217">
        <v>0</v>
      </c>
      <c r="AG82" s="217">
        <v>0</v>
      </c>
      <c r="AH82" s="217">
        <v>0</v>
      </c>
      <c r="AI82" s="217">
        <v>2.1846710447667077E-3</v>
      </c>
      <c r="AJ82" s="217">
        <v>2.1846710447667077E-3</v>
      </c>
      <c r="AK82" s="217">
        <v>1.0774267945910132E-2</v>
      </c>
      <c r="AL82" s="217">
        <v>1.0774267945910132E-2</v>
      </c>
      <c r="AM82" s="217">
        <v>66.599999999999994</v>
      </c>
      <c r="AN82" s="217">
        <v>63</v>
      </c>
      <c r="AO82" s="217" t="s">
        <v>253</v>
      </c>
      <c r="AP82" s="91"/>
      <c r="AQ82" s="63"/>
      <c r="AR82" s="79"/>
      <c r="AS82" s="79"/>
      <c r="AT82" s="77"/>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7"/>
      <c r="BY82" s="77"/>
      <c r="BZ82" s="81"/>
      <c r="CA82" s="81"/>
      <c r="CD82" s="137"/>
    </row>
    <row r="83" spans="2:82" s="144" customFormat="1" ht="12.75" customHeight="1">
      <c r="B83" s="209">
        <f t="shared" si="1"/>
        <v>41526</v>
      </c>
      <c r="C83" s="217">
        <v>0.12283536214647828</v>
      </c>
      <c r="D83" s="217">
        <v>0.12203240548127905</v>
      </c>
      <c r="E83" s="217">
        <v>0</v>
      </c>
      <c r="F83" s="217">
        <v>0</v>
      </c>
      <c r="G83" s="217">
        <v>0</v>
      </c>
      <c r="H83" s="217">
        <v>0</v>
      </c>
      <c r="I83" s="217">
        <v>7.4455076366290437E-2</v>
      </c>
      <c r="J83" s="217">
        <v>7.3306288790469382E-2</v>
      </c>
      <c r="K83" s="217">
        <v>3.2566466416101667E-3</v>
      </c>
      <c r="L83" s="217">
        <v>2.0375374566645602E-3</v>
      </c>
      <c r="M83" s="217">
        <v>0.35039926442322372</v>
      </c>
      <c r="N83" s="217">
        <v>0.35039926442322372</v>
      </c>
      <c r="O83" s="217">
        <v>1.4971348050604625E-3</v>
      </c>
      <c r="P83" s="217">
        <v>1.484522928850757E-3</v>
      </c>
      <c r="Q83" s="217">
        <v>0</v>
      </c>
      <c r="R83" s="217">
        <v>0</v>
      </c>
      <c r="S83" s="217">
        <v>0</v>
      </c>
      <c r="T83" s="217">
        <v>0</v>
      </c>
      <c r="U83" s="217">
        <v>8.8426398789022626E-4</v>
      </c>
      <c r="V83" s="217">
        <v>8.6698898934780427E-4</v>
      </c>
      <c r="W83" s="217">
        <v>5.1234017285569221E-5</v>
      </c>
      <c r="X83" s="217">
        <v>3.0214933270976717E-5</v>
      </c>
      <c r="Y83" s="217">
        <v>4.3073505081034644E-3</v>
      </c>
      <c r="Z83" s="217">
        <v>4.3073505081034644E-3</v>
      </c>
      <c r="AA83" s="217">
        <v>1.6093542285847386E-2</v>
      </c>
      <c r="AB83" s="217">
        <v>1.6093542285847386E-2</v>
      </c>
      <c r="AC83" s="217">
        <v>0</v>
      </c>
      <c r="AD83" s="217">
        <v>0</v>
      </c>
      <c r="AE83" s="217">
        <v>0</v>
      </c>
      <c r="AF83" s="217">
        <v>0</v>
      </c>
      <c r="AG83" s="217">
        <v>0</v>
      </c>
      <c r="AH83" s="217">
        <v>0</v>
      </c>
      <c r="AI83" s="217">
        <v>3.2513895585072769E-2</v>
      </c>
      <c r="AJ83" s="217">
        <v>3.2513895585072769E-2</v>
      </c>
      <c r="AK83" s="217">
        <v>3.9100373264432858E-2</v>
      </c>
      <c r="AL83" s="217">
        <v>3.9100373264432858E-2</v>
      </c>
      <c r="AM83" s="217">
        <v>178.6</v>
      </c>
      <c r="AN83" s="217">
        <v>166</v>
      </c>
      <c r="AO83" s="217" t="s">
        <v>253</v>
      </c>
      <c r="AP83" s="91"/>
      <c r="AQ83" s="63"/>
      <c r="AR83" s="79"/>
      <c r="AS83" s="79"/>
      <c r="AT83" s="77"/>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7"/>
      <c r="BY83" s="77"/>
      <c r="BZ83" s="81"/>
      <c r="CA83" s="81"/>
      <c r="CD83" s="137"/>
    </row>
    <row r="84" spans="2:82" s="144" customFormat="1" ht="12.75" customHeight="1">
      <c r="B84" s="209">
        <f t="shared" si="1"/>
        <v>41527</v>
      </c>
      <c r="C84" s="217">
        <v>0.25598826689094784</v>
      </c>
      <c r="D84" s="217">
        <v>0.25427515169840587</v>
      </c>
      <c r="E84" s="217">
        <v>0</v>
      </c>
      <c r="F84" s="217">
        <v>0</v>
      </c>
      <c r="G84" s="217">
        <v>0</v>
      </c>
      <c r="H84" s="217">
        <v>0</v>
      </c>
      <c r="I84" s="217">
        <v>1.1034953670613286E-2</v>
      </c>
      <c r="J84" s="217">
        <v>8.2925421671917552E-3</v>
      </c>
      <c r="K84" s="217">
        <v>1.1036989840688478</v>
      </c>
      <c r="L84" s="217">
        <v>1.1035938884385841</v>
      </c>
      <c r="M84" s="217">
        <v>0.1217799266454245</v>
      </c>
      <c r="N84" s="217">
        <v>0.12032307880973156</v>
      </c>
      <c r="O84" s="217">
        <v>5.4086556620164313E-3</v>
      </c>
      <c r="P84" s="217">
        <v>5.2649328227099947E-3</v>
      </c>
      <c r="Q84" s="217">
        <v>0</v>
      </c>
      <c r="R84" s="217">
        <v>0</v>
      </c>
      <c r="S84" s="217">
        <v>0</v>
      </c>
      <c r="T84" s="217">
        <v>0</v>
      </c>
      <c r="U84" s="217">
        <v>1.5358553391622055E-3</v>
      </c>
      <c r="V84" s="217">
        <v>1.2616147373012564E-3</v>
      </c>
      <c r="W84" s="217">
        <v>1.9919523182079131E-2</v>
      </c>
      <c r="X84" s="217">
        <v>1.9909013640071836E-2</v>
      </c>
      <c r="Y84" s="217">
        <v>2.7605178461533519E-3</v>
      </c>
      <c r="Z84" s="217">
        <v>2.7273102197541456E-3</v>
      </c>
      <c r="AA84" s="217">
        <v>4.7712304185842302E-3</v>
      </c>
      <c r="AB84" s="217">
        <v>4.7712304185842302E-3</v>
      </c>
      <c r="AC84" s="217">
        <v>0</v>
      </c>
      <c r="AD84" s="217">
        <v>0</v>
      </c>
      <c r="AE84" s="217">
        <v>0</v>
      </c>
      <c r="AF84" s="217">
        <v>0</v>
      </c>
      <c r="AG84" s="217">
        <v>8.2315368054640837E-3</v>
      </c>
      <c r="AH84" s="217">
        <v>8.2315368054640837E-3</v>
      </c>
      <c r="AI84" s="217">
        <v>3.7913172791321221E-3</v>
      </c>
      <c r="AJ84" s="217">
        <v>3.7913172791321221E-3</v>
      </c>
      <c r="AK84" s="217">
        <v>2.6780343870327433E-5</v>
      </c>
      <c r="AL84" s="217">
        <v>2.6780343870327433E-5</v>
      </c>
      <c r="AM84" s="217">
        <v>147.6</v>
      </c>
      <c r="AN84" s="217">
        <v>130</v>
      </c>
      <c r="AO84" s="217" t="s">
        <v>253</v>
      </c>
      <c r="AP84" s="91"/>
      <c r="AQ84" s="63"/>
      <c r="AR84" s="79"/>
      <c r="AS84" s="79"/>
      <c r="AT84" s="77"/>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9"/>
      <c r="BX84" s="77"/>
      <c r="BY84" s="77"/>
      <c r="BZ84" s="81"/>
      <c r="CA84" s="81"/>
      <c r="CD84" s="137"/>
    </row>
    <row r="85" spans="2:82" s="144" customFormat="1" ht="12.75" customHeight="1">
      <c r="B85" s="209">
        <f t="shared" si="1"/>
        <v>41528</v>
      </c>
      <c r="C85" s="217">
        <v>0.12304516569837674</v>
      </c>
      <c r="D85" s="217">
        <v>0.12243559159749513</v>
      </c>
      <c r="E85" s="217">
        <v>0</v>
      </c>
      <c r="F85" s="217">
        <v>0</v>
      </c>
      <c r="G85" s="217">
        <v>0</v>
      </c>
      <c r="H85" s="217">
        <v>0</v>
      </c>
      <c r="I85" s="217">
        <v>2.0302399022235081E-2</v>
      </c>
      <c r="J85" s="217">
        <v>1.982733638956849E-2</v>
      </c>
      <c r="K85" s="217">
        <v>0.4592581595427298</v>
      </c>
      <c r="L85" s="217">
        <v>0.4592581595427298</v>
      </c>
      <c r="M85" s="217">
        <v>8.6876384139394913E-2</v>
      </c>
      <c r="N85" s="217">
        <v>8.5333836332464053E-2</v>
      </c>
      <c r="O85" s="217">
        <v>1.4485265321688885E-3</v>
      </c>
      <c r="P85" s="217">
        <v>1.4401186146957518E-3</v>
      </c>
      <c r="Q85" s="217">
        <v>0</v>
      </c>
      <c r="R85" s="217">
        <v>0</v>
      </c>
      <c r="S85" s="217">
        <v>0</v>
      </c>
      <c r="T85" s="217">
        <v>0</v>
      </c>
      <c r="U85" s="217">
        <v>2.3753122995830245E-4</v>
      </c>
      <c r="V85" s="217">
        <v>2.2457498105148596E-4</v>
      </c>
      <c r="W85" s="217">
        <v>6.2886471986158933E-3</v>
      </c>
      <c r="X85" s="217">
        <v>6.2886471986158933E-3</v>
      </c>
      <c r="Y85" s="217">
        <v>3.0636713387654585E-4</v>
      </c>
      <c r="Z85" s="217">
        <v>2.9779742383804109E-4</v>
      </c>
      <c r="AA85" s="217">
        <v>1.4367554477064975E-2</v>
      </c>
      <c r="AB85" s="217">
        <v>1.4367554477064975E-2</v>
      </c>
      <c r="AC85" s="217">
        <v>0</v>
      </c>
      <c r="AD85" s="217">
        <v>0</v>
      </c>
      <c r="AE85" s="217">
        <v>0</v>
      </c>
      <c r="AF85" s="217">
        <v>0</v>
      </c>
      <c r="AG85" s="217">
        <v>2.6959794600267331E-3</v>
      </c>
      <c r="AH85" s="217">
        <v>2.6959794600267331E-3</v>
      </c>
      <c r="AI85" s="217">
        <v>2.156952127722464E-2</v>
      </c>
      <c r="AJ85" s="217">
        <v>2.156952127722464E-2</v>
      </c>
      <c r="AK85" s="217">
        <v>3.5638210408876936E-2</v>
      </c>
      <c r="AL85" s="217">
        <v>3.5638210408876936E-2</v>
      </c>
      <c r="AM85" s="217">
        <v>115.8</v>
      </c>
      <c r="AN85" s="217">
        <v>109</v>
      </c>
      <c r="AO85" s="217" t="s">
        <v>253</v>
      </c>
      <c r="AP85" s="91"/>
      <c r="AQ85" s="63"/>
      <c r="AR85" s="79"/>
      <c r="AS85" s="79"/>
      <c r="AT85" s="77"/>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9"/>
      <c r="BX85" s="77"/>
      <c r="BY85" s="77"/>
      <c r="BZ85" s="81"/>
      <c r="CA85" s="81"/>
      <c r="CD85" s="137"/>
    </row>
    <row r="86" spans="2:82" s="144" customFormat="1" ht="12.75" customHeight="1">
      <c r="B86" s="209">
        <f t="shared" si="1"/>
        <v>41529</v>
      </c>
      <c r="C86" s="217">
        <v>0.15346419318871979</v>
      </c>
      <c r="D86" s="217">
        <v>0.1435389224964736</v>
      </c>
      <c r="E86" s="217">
        <v>0</v>
      </c>
      <c r="F86" s="217">
        <v>0</v>
      </c>
      <c r="G86" s="217">
        <v>0</v>
      </c>
      <c r="H86" s="217">
        <v>0</v>
      </c>
      <c r="I86" s="217">
        <v>1.9002520854162302E-2</v>
      </c>
      <c r="J86" s="217">
        <v>1.9002520854162302E-2</v>
      </c>
      <c r="K86" s="217">
        <v>4.5715171312103182E-2</v>
      </c>
      <c r="L86" s="217">
        <v>4.5715171312103182E-2</v>
      </c>
      <c r="M86" s="217">
        <v>0.55068522865861003</v>
      </c>
      <c r="N86" s="217">
        <v>0.51022018263123303</v>
      </c>
      <c r="O86" s="217">
        <v>1.6074887218953864E-3</v>
      </c>
      <c r="P86" s="217">
        <v>1.6009200363694982E-3</v>
      </c>
      <c r="Q86" s="217">
        <v>0</v>
      </c>
      <c r="R86" s="217">
        <v>0</v>
      </c>
      <c r="S86" s="217">
        <v>0</v>
      </c>
      <c r="T86" s="217">
        <v>0</v>
      </c>
      <c r="U86" s="217">
        <v>1.2524373943255949E-4</v>
      </c>
      <c r="V86" s="217">
        <v>1.2524373943255949E-4</v>
      </c>
      <c r="W86" s="217">
        <v>9.5768201541487083E-4</v>
      </c>
      <c r="X86" s="217">
        <v>9.5768201541487083E-4</v>
      </c>
      <c r="Y86" s="217">
        <v>5.5242493335711431E-3</v>
      </c>
      <c r="Z86" s="217">
        <v>5.4974689897008154E-3</v>
      </c>
      <c r="AA86" s="217">
        <v>1.6918306440477922E-3</v>
      </c>
      <c r="AB86" s="217">
        <v>1.6918306440477922E-3</v>
      </c>
      <c r="AC86" s="217">
        <v>0</v>
      </c>
      <c r="AD86" s="217">
        <v>0</v>
      </c>
      <c r="AE86" s="217">
        <v>0</v>
      </c>
      <c r="AF86" s="217">
        <v>0</v>
      </c>
      <c r="AG86" s="217">
        <v>0</v>
      </c>
      <c r="AH86" s="217">
        <v>0</v>
      </c>
      <c r="AI86" s="217">
        <v>0</v>
      </c>
      <c r="AJ86" s="217">
        <v>0</v>
      </c>
      <c r="AK86" s="217">
        <v>6.8975453672415338E-3</v>
      </c>
      <c r="AL86" s="217">
        <v>6.8975453672415338E-3</v>
      </c>
      <c r="AM86" s="217">
        <v>122.6</v>
      </c>
      <c r="AN86" s="217">
        <v>105</v>
      </c>
      <c r="AO86" s="217" t="s">
        <v>253</v>
      </c>
      <c r="AP86" s="91"/>
      <c r="AQ86" s="63"/>
      <c r="AR86" s="79"/>
      <c r="AS86" s="79"/>
      <c r="AT86" s="77"/>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7"/>
      <c r="BY86" s="77"/>
      <c r="BZ86" s="81"/>
      <c r="CA86" s="81"/>
      <c r="CD86" s="137"/>
    </row>
    <row r="87" spans="2:82" s="144" customFormat="1" ht="12.75" customHeight="1">
      <c r="B87" s="209">
        <f t="shared" si="1"/>
        <v>41530</v>
      </c>
      <c r="C87" s="217">
        <v>0.11276381376830644</v>
      </c>
      <c r="D87" s="217">
        <v>0.11219627933886969</v>
      </c>
      <c r="E87" s="217">
        <v>0</v>
      </c>
      <c r="F87" s="217">
        <v>0</v>
      </c>
      <c r="G87" s="217">
        <v>0</v>
      </c>
      <c r="H87" s="217">
        <v>0</v>
      </c>
      <c r="I87" s="217">
        <v>4.0828345357452108E-3</v>
      </c>
      <c r="J87" s="217">
        <v>3.8496220554225138E-3</v>
      </c>
      <c r="K87" s="217">
        <v>1.8590051457345057E-2</v>
      </c>
      <c r="L87" s="217">
        <v>1.8590051457345057E-2</v>
      </c>
      <c r="M87" s="217">
        <v>0.43647454143749387</v>
      </c>
      <c r="N87" s="217">
        <v>0.43462348406917684</v>
      </c>
      <c r="O87" s="217">
        <v>1.1306021527158951E-3</v>
      </c>
      <c r="P87" s="217">
        <v>1.1242962146110426E-3</v>
      </c>
      <c r="Q87" s="217">
        <v>0</v>
      </c>
      <c r="R87" s="217">
        <v>0</v>
      </c>
      <c r="S87" s="217">
        <v>0</v>
      </c>
      <c r="T87" s="217">
        <v>0</v>
      </c>
      <c r="U87" s="217">
        <v>1.9596326471559952E-4</v>
      </c>
      <c r="V87" s="217">
        <v>1.8732576544438852E-4</v>
      </c>
      <c r="W87" s="217">
        <v>3.9936259627725755E-4</v>
      </c>
      <c r="X87" s="217">
        <v>3.9936259627725755E-4</v>
      </c>
      <c r="Y87" s="217">
        <v>3.8949332125004219E-3</v>
      </c>
      <c r="Z87" s="217">
        <v>3.886363502461917E-3</v>
      </c>
      <c r="AA87" s="217">
        <v>2.7183848180336169E-3</v>
      </c>
      <c r="AB87" s="217">
        <v>2.7183848180336169E-3</v>
      </c>
      <c r="AC87" s="217">
        <v>0</v>
      </c>
      <c r="AD87" s="217">
        <v>0</v>
      </c>
      <c r="AE87" s="217">
        <v>0</v>
      </c>
      <c r="AF87" s="217">
        <v>0</v>
      </c>
      <c r="AG87" s="217">
        <v>0</v>
      </c>
      <c r="AH87" s="217">
        <v>0</v>
      </c>
      <c r="AI87" s="217">
        <v>0</v>
      </c>
      <c r="AJ87" s="217">
        <v>0</v>
      </c>
      <c r="AK87" s="217">
        <v>1.1082777507296304E-2</v>
      </c>
      <c r="AL87" s="217">
        <v>1.1082777507296304E-2</v>
      </c>
      <c r="AM87" s="217">
        <v>88</v>
      </c>
      <c r="AN87" s="217">
        <v>88</v>
      </c>
      <c r="AO87" s="217" t="s">
        <v>253</v>
      </c>
      <c r="AP87" s="91"/>
      <c r="AQ87" s="63"/>
      <c r="AR87" s="79"/>
      <c r="AS87" s="79"/>
      <c r="AT87" s="77"/>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7"/>
      <c r="BY87" s="77"/>
      <c r="BZ87" s="81"/>
      <c r="CA87" s="81"/>
      <c r="CD87" s="137"/>
    </row>
    <row r="88" spans="2:82" s="144" customFormat="1" ht="12.75" customHeight="1">
      <c r="B88" s="209">
        <f t="shared" si="1"/>
        <v>41531</v>
      </c>
      <c r="C88" s="217">
        <v>0.41333909031325144</v>
      </c>
      <c r="D88" s="217">
        <v>0.41324450124167866</v>
      </c>
      <c r="E88" s="217">
        <v>0</v>
      </c>
      <c r="F88" s="217">
        <v>0</v>
      </c>
      <c r="G88" s="217">
        <v>0</v>
      </c>
      <c r="H88" s="217">
        <v>0</v>
      </c>
      <c r="I88" s="217">
        <v>0.84376887038784532</v>
      </c>
      <c r="J88" s="217">
        <v>0.84357452665424304</v>
      </c>
      <c r="K88" s="217">
        <v>2.7653234508606657E-3</v>
      </c>
      <c r="L88" s="217">
        <v>2.7653234508606657E-3</v>
      </c>
      <c r="M88" s="217">
        <v>8.6232710047610094E-3</v>
      </c>
      <c r="N88" s="217">
        <v>8.6232710047610094E-3</v>
      </c>
      <c r="O88" s="217">
        <v>7.7292408846022526E-3</v>
      </c>
      <c r="P88" s="217">
        <v>7.7271389052339682E-3</v>
      </c>
      <c r="Q88" s="217">
        <v>0</v>
      </c>
      <c r="R88" s="217">
        <v>0</v>
      </c>
      <c r="S88" s="217">
        <v>0</v>
      </c>
      <c r="T88" s="217">
        <v>0</v>
      </c>
      <c r="U88" s="217">
        <v>1.5734284609919737E-2</v>
      </c>
      <c r="V88" s="217">
        <v>1.5729965860284131E-2</v>
      </c>
      <c r="W88" s="217">
        <v>4.3351860780097034E-5</v>
      </c>
      <c r="X88" s="217">
        <v>4.3351860780097034E-5</v>
      </c>
      <c r="Y88" s="217">
        <v>2.5494887364551716E-4</v>
      </c>
      <c r="Z88" s="217">
        <v>2.5494887364551716E-4</v>
      </c>
      <c r="AA88" s="217">
        <v>1.2664425693912655E-3</v>
      </c>
      <c r="AB88" s="217">
        <v>1.2664425693912655E-3</v>
      </c>
      <c r="AC88" s="217">
        <v>0</v>
      </c>
      <c r="AD88" s="217">
        <v>0</v>
      </c>
      <c r="AE88" s="217">
        <v>0</v>
      </c>
      <c r="AF88" s="217">
        <v>0</v>
      </c>
      <c r="AG88" s="217">
        <v>0</v>
      </c>
      <c r="AH88" s="217">
        <v>0</v>
      </c>
      <c r="AI88" s="217">
        <v>6.2360994885794123E-3</v>
      </c>
      <c r="AJ88" s="217">
        <v>6.2360994885794123E-3</v>
      </c>
      <c r="AK88" s="217">
        <v>7.8198604101356109E-5</v>
      </c>
      <c r="AL88" s="217">
        <v>7.8198604101356109E-5</v>
      </c>
      <c r="AM88" s="217">
        <v>49.6</v>
      </c>
      <c r="AN88" s="217">
        <v>45</v>
      </c>
      <c r="AO88" s="217" t="s">
        <v>253</v>
      </c>
      <c r="AP88" s="91"/>
      <c r="AQ88" s="63"/>
      <c r="AR88" s="79"/>
      <c r="AS88" s="79"/>
      <c r="AT88" s="77"/>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7"/>
      <c r="BY88" s="77"/>
      <c r="BZ88" s="81"/>
      <c r="CA88" s="81"/>
      <c r="CD88" s="137"/>
    </row>
    <row r="89" spans="2:82" s="144" customFormat="1" ht="12.75" customHeight="1">
      <c r="B89" s="209">
        <f t="shared" si="1"/>
        <v>41532</v>
      </c>
      <c r="C89" s="217">
        <v>9.1048347454036602E-2</v>
      </c>
      <c r="D89" s="217">
        <v>9.0840251118220167E-2</v>
      </c>
      <c r="E89" s="217">
        <v>0</v>
      </c>
      <c r="F89" s="217">
        <v>0</v>
      </c>
      <c r="G89" s="217">
        <v>0</v>
      </c>
      <c r="H89" s="217">
        <v>0</v>
      </c>
      <c r="I89" s="217">
        <v>1.0321810765347218E-3</v>
      </c>
      <c r="J89" s="217">
        <v>9.8467491691805369E-4</v>
      </c>
      <c r="K89" s="217">
        <v>0</v>
      </c>
      <c r="L89" s="217">
        <v>0</v>
      </c>
      <c r="M89" s="217">
        <v>0.36915335978160096</v>
      </c>
      <c r="N89" s="217">
        <v>0.36839922358427052</v>
      </c>
      <c r="O89" s="217">
        <v>2.9848107029636467E-4</v>
      </c>
      <c r="P89" s="217">
        <v>2.9427711155979614E-4</v>
      </c>
      <c r="Q89" s="217">
        <v>0</v>
      </c>
      <c r="R89" s="217">
        <v>0</v>
      </c>
      <c r="S89" s="217">
        <v>0</v>
      </c>
      <c r="T89" s="217">
        <v>0</v>
      </c>
      <c r="U89" s="217">
        <v>2.1593748178027495E-5</v>
      </c>
      <c r="V89" s="217">
        <v>1.7274998542421998E-5</v>
      </c>
      <c r="W89" s="217">
        <v>0</v>
      </c>
      <c r="X89" s="217">
        <v>0</v>
      </c>
      <c r="Y89" s="217">
        <v>1.1740502752751547E-3</v>
      </c>
      <c r="Z89" s="217">
        <v>1.16548056523665E-3</v>
      </c>
      <c r="AA89" s="217">
        <v>0</v>
      </c>
      <c r="AB89" s="217">
        <v>0</v>
      </c>
      <c r="AC89" s="217">
        <v>0</v>
      </c>
      <c r="AD89" s="217">
        <v>0</v>
      </c>
      <c r="AE89" s="217">
        <v>0</v>
      </c>
      <c r="AF89" s="217">
        <v>0</v>
      </c>
      <c r="AG89" s="217">
        <v>0</v>
      </c>
      <c r="AH89" s="217">
        <v>0</v>
      </c>
      <c r="AI89" s="217">
        <v>0</v>
      </c>
      <c r="AJ89" s="217">
        <v>0</v>
      </c>
      <c r="AK89" s="217">
        <v>0</v>
      </c>
      <c r="AL89" s="217">
        <v>0</v>
      </c>
      <c r="AM89" s="217">
        <v>42</v>
      </c>
      <c r="AN89" s="217">
        <v>41</v>
      </c>
      <c r="AO89" s="217" t="s">
        <v>253</v>
      </c>
      <c r="AP89" s="91"/>
      <c r="AQ89" s="63"/>
      <c r="AR89" s="79"/>
      <c r="AS89" s="79"/>
      <c r="AT89" s="77"/>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7"/>
      <c r="BY89" s="77"/>
      <c r="BZ89" s="81"/>
      <c r="CA89" s="81"/>
      <c r="CD89" s="137"/>
    </row>
    <row r="90" spans="2:82" s="144" customFormat="1" ht="12.75" customHeight="1">
      <c r="B90" s="209">
        <f t="shared" si="1"/>
        <v>41533</v>
      </c>
      <c r="C90" s="217">
        <v>0.11728842779799399</v>
      </c>
      <c r="D90" s="217">
        <v>0.11133457115324967</v>
      </c>
      <c r="E90" s="217">
        <v>0</v>
      </c>
      <c r="F90" s="217">
        <v>0</v>
      </c>
      <c r="G90" s="217">
        <v>0</v>
      </c>
      <c r="H90" s="217">
        <v>0</v>
      </c>
      <c r="I90" s="217">
        <v>9.1755135295629203E-2</v>
      </c>
      <c r="J90" s="217">
        <v>7.9608651945488745E-2</v>
      </c>
      <c r="K90" s="217">
        <v>0.28283957802086934</v>
      </c>
      <c r="L90" s="217">
        <v>0.28273448239060556</v>
      </c>
      <c r="M90" s="217">
        <v>6.5477976241550148E-2</v>
      </c>
      <c r="N90" s="217">
        <v>6.5392278969770887E-2</v>
      </c>
      <c r="O90" s="217">
        <v>9.2592191172921568E-4</v>
      </c>
      <c r="P90" s="217">
        <v>7.2465738721599806E-4</v>
      </c>
      <c r="Q90" s="217">
        <v>0</v>
      </c>
      <c r="R90" s="217">
        <v>0</v>
      </c>
      <c r="S90" s="217">
        <v>0</v>
      </c>
      <c r="T90" s="217">
        <v>0</v>
      </c>
      <c r="U90" s="217">
        <v>7.4498431214194865E-4</v>
      </c>
      <c r="V90" s="217">
        <v>3.4010153380393306E-4</v>
      </c>
      <c r="W90" s="217">
        <v>1.1586770063044115E-3</v>
      </c>
      <c r="X90" s="217">
        <v>1.1481674642971154E-3</v>
      </c>
      <c r="Y90" s="217">
        <v>1.351871758574129E-3</v>
      </c>
      <c r="Z90" s="217">
        <v>1.3433020485356241E-3</v>
      </c>
      <c r="AA90" s="217">
        <v>3.3542861264238125E-2</v>
      </c>
      <c r="AB90" s="217">
        <v>3.3542861264238125E-2</v>
      </c>
      <c r="AC90" s="217">
        <v>0</v>
      </c>
      <c r="AD90" s="217">
        <v>0</v>
      </c>
      <c r="AE90" s="217">
        <v>0</v>
      </c>
      <c r="AF90" s="217">
        <v>0</v>
      </c>
      <c r="AG90" s="217">
        <v>1.4142285525494659E-2</v>
      </c>
      <c r="AH90" s="217">
        <v>1.4142285525494659E-2</v>
      </c>
      <c r="AI90" s="217">
        <v>5.4886083133104661E-2</v>
      </c>
      <c r="AJ90" s="217">
        <v>5.4886083133104661E-2</v>
      </c>
      <c r="AK90" s="217">
        <v>6.3935392956019715E-2</v>
      </c>
      <c r="AL90" s="217">
        <v>6.3935392956019715E-2</v>
      </c>
      <c r="AM90" s="217">
        <v>160.80000000000001</v>
      </c>
      <c r="AN90" s="217">
        <v>130</v>
      </c>
      <c r="AO90" s="217" t="s">
        <v>253</v>
      </c>
      <c r="AP90" s="91"/>
      <c r="AQ90" s="63"/>
      <c r="AR90" s="79"/>
      <c r="AS90" s="79"/>
      <c r="AT90" s="77"/>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7"/>
      <c r="BY90" s="77"/>
      <c r="BZ90" s="81"/>
      <c r="CA90" s="81"/>
      <c r="CD90" s="137"/>
    </row>
    <row r="91" spans="2:82" s="144" customFormat="1" ht="12.75" customHeight="1">
      <c r="B91" s="209">
        <f t="shared" si="1"/>
        <v>41534</v>
      </c>
      <c r="C91" s="217">
        <v>0.17904328539059966</v>
      </c>
      <c r="D91" s="217">
        <v>0.17898022593387988</v>
      </c>
      <c r="E91" s="217">
        <v>0</v>
      </c>
      <c r="F91" s="217">
        <v>0</v>
      </c>
      <c r="G91" s="217">
        <v>0</v>
      </c>
      <c r="H91" s="217">
        <v>0</v>
      </c>
      <c r="I91" s="217">
        <v>3.0865501875417031E-2</v>
      </c>
      <c r="J91" s="217">
        <v>3.0779126813604923E-2</v>
      </c>
      <c r="K91" s="217">
        <v>0.15247876520763573</v>
      </c>
      <c r="L91" s="217">
        <v>0.15247876520763573</v>
      </c>
      <c r="M91" s="217">
        <v>0.54437333873225069</v>
      </c>
      <c r="N91" s="217">
        <v>0.54428764146047137</v>
      </c>
      <c r="O91" s="217">
        <v>1.6849992111008685E-3</v>
      </c>
      <c r="P91" s="217">
        <v>1.6765912936277316E-3</v>
      </c>
      <c r="Q91" s="217">
        <v>0</v>
      </c>
      <c r="R91" s="217">
        <v>0</v>
      </c>
      <c r="S91" s="217">
        <v>0</v>
      </c>
      <c r="T91" s="217">
        <v>0</v>
      </c>
      <c r="U91" s="217">
        <v>5.4632182890409565E-4</v>
      </c>
      <c r="V91" s="217">
        <v>5.3336557999727921E-4</v>
      </c>
      <c r="W91" s="217">
        <v>1.9416378858479822E-3</v>
      </c>
      <c r="X91" s="217">
        <v>1.9416378858479822E-3</v>
      </c>
      <c r="Y91" s="217">
        <v>4.2023715601317811E-3</v>
      </c>
      <c r="Z91" s="217">
        <v>4.1938018500932758E-3</v>
      </c>
      <c r="AA91" s="217">
        <v>1.054221477420866E-2</v>
      </c>
      <c r="AB91" s="217">
        <v>1.054221477420866E-2</v>
      </c>
      <c r="AC91" s="217">
        <v>0</v>
      </c>
      <c r="AD91" s="217">
        <v>0</v>
      </c>
      <c r="AE91" s="217">
        <v>0</v>
      </c>
      <c r="AF91" s="217">
        <v>0</v>
      </c>
      <c r="AG91" s="217">
        <v>1.2927637190480613E-2</v>
      </c>
      <c r="AH91" s="217">
        <v>1.2927637190480613E-2</v>
      </c>
      <c r="AI91" s="217">
        <v>8.880562996165331E-4</v>
      </c>
      <c r="AJ91" s="217">
        <v>8.880562996165331E-4</v>
      </c>
      <c r="AK91" s="217">
        <v>1.660381319960301E-2</v>
      </c>
      <c r="AL91" s="217">
        <v>1.660381319960301E-2</v>
      </c>
      <c r="AM91" s="217">
        <v>133</v>
      </c>
      <c r="AN91" s="217">
        <v>124</v>
      </c>
      <c r="AO91" s="217" t="s">
        <v>253</v>
      </c>
      <c r="AP91" s="91"/>
      <c r="AQ91" s="63"/>
      <c r="AR91" s="79"/>
      <c r="AS91" s="79"/>
      <c r="AT91" s="77"/>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79"/>
      <c r="BW91" s="79"/>
      <c r="BX91" s="77"/>
      <c r="BY91" s="77"/>
      <c r="BZ91" s="81"/>
      <c r="CA91" s="81"/>
      <c r="CD91" s="137"/>
    </row>
    <row r="92" spans="2:82" s="144" customFormat="1" ht="12.75" customHeight="1">
      <c r="B92" s="209">
        <f t="shared" si="1"/>
        <v>41535</v>
      </c>
      <c r="C92" s="217">
        <v>4.8016538183440531E-2</v>
      </c>
      <c r="D92" s="217">
        <v>4.7846277387970086E-2</v>
      </c>
      <c r="E92" s="217">
        <v>0</v>
      </c>
      <c r="F92" s="217">
        <v>0</v>
      </c>
      <c r="G92" s="217">
        <v>0</v>
      </c>
      <c r="H92" s="217">
        <v>0</v>
      </c>
      <c r="I92" s="217">
        <v>7.1640423073351805E-2</v>
      </c>
      <c r="J92" s="217">
        <v>7.129060339410534E-2</v>
      </c>
      <c r="K92" s="217">
        <v>5.094244733077339E-2</v>
      </c>
      <c r="L92" s="217">
        <v>5.094244733077339E-2</v>
      </c>
      <c r="M92" s="217">
        <v>1.2066132559488517E-2</v>
      </c>
      <c r="N92" s="217">
        <v>1.2066132559488517E-2</v>
      </c>
      <c r="O92" s="217">
        <v>5.2234187301863823E-4</v>
      </c>
      <c r="P92" s="217">
        <v>5.1603593491378547E-4</v>
      </c>
      <c r="Q92" s="217">
        <v>0</v>
      </c>
      <c r="R92" s="217">
        <v>0</v>
      </c>
      <c r="S92" s="217">
        <v>0</v>
      </c>
      <c r="T92" s="217">
        <v>0</v>
      </c>
      <c r="U92" s="217">
        <v>7.179921269194143E-4</v>
      </c>
      <c r="V92" s="217">
        <v>7.0503587801259786E-4</v>
      </c>
      <c r="W92" s="217">
        <v>6.896886942288164E-4</v>
      </c>
      <c r="X92" s="217">
        <v>6.896886942288164E-4</v>
      </c>
      <c r="Y92" s="217">
        <v>1.4247142939014196E-4</v>
      </c>
      <c r="Z92" s="217">
        <v>1.4247142939014196E-4</v>
      </c>
      <c r="AA92" s="217">
        <v>2.2905794671035633E-2</v>
      </c>
      <c r="AB92" s="217">
        <v>2.2905794671035633E-2</v>
      </c>
      <c r="AC92" s="217">
        <v>0</v>
      </c>
      <c r="AD92" s="217">
        <v>0</v>
      </c>
      <c r="AE92" s="217">
        <v>0</v>
      </c>
      <c r="AF92" s="217">
        <v>0</v>
      </c>
      <c r="AG92" s="217">
        <v>3.6137137575929018E-3</v>
      </c>
      <c r="AH92" s="217">
        <v>3.6137137575929018E-3</v>
      </c>
      <c r="AI92" s="217">
        <v>4.2530802810777008E-2</v>
      </c>
      <c r="AJ92" s="217">
        <v>4.2530802810777008E-2</v>
      </c>
      <c r="AK92" s="217">
        <v>5.1535022530303308E-2</v>
      </c>
      <c r="AL92" s="217">
        <v>5.1535022530303308E-2</v>
      </c>
      <c r="AM92" s="217">
        <v>147.6</v>
      </c>
      <c r="AN92" s="217">
        <v>130</v>
      </c>
      <c r="AO92" s="217" t="s">
        <v>253</v>
      </c>
      <c r="AP92" s="91"/>
      <c r="AQ92" s="63"/>
      <c r="AR92" s="79"/>
      <c r="AS92" s="79"/>
      <c r="AT92" s="77"/>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79"/>
      <c r="BV92" s="79"/>
      <c r="BW92" s="79"/>
      <c r="BX92" s="77"/>
      <c r="BY92" s="77"/>
      <c r="BZ92" s="81"/>
      <c r="CA92" s="81"/>
      <c r="CD92" s="137"/>
    </row>
    <row r="93" spans="2:82" s="144" customFormat="1" ht="12.75" customHeight="1">
      <c r="B93" s="209">
        <f t="shared" si="1"/>
        <v>41536</v>
      </c>
      <c r="C93" s="217">
        <v>1.8945110703659926</v>
      </c>
      <c r="D93" s="217">
        <v>1.8944480108588253</v>
      </c>
      <c r="E93" s="217">
        <v>0</v>
      </c>
      <c r="F93" s="217">
        <v>0</v>
      </c>
      <c r="G93" s="217">
        <v>0</v>
      </c>
      <c r="H93" s="217">
        <v>0</v>
      </c>
      <c r="I93" s="217">
        <v>5.3673293705206473E-2</v>
      </c>
      <c r="J93" s="217">
        <v>5.3543730957013327E-2</v>
      </c>
      <c r="K93" s="217">
        <v>0.20790728216675225</v>
      </c>
      <c r="L93" s="217">
        <v>0.20790728216675225</v>
      </c>
      <c r="M93" s="217">
        <v>7.4478314522284181</v>
      </c>
      <c r="N93" s="217">
        <v>7.4478314522284181</v>
      </c>
      <c r="O93" s="217">
        <v>1.2588228941812349E-2</v>
      </c>
      <c r="P93" s="217">
        <v>1.2581923003707494E-2</v>
      </c>
      <c r="Q93" s="217">
        <v>0</v>
      </c>
      <c r="R93" s="217">
        <v>0</v>
      </c>
      <c r="S93" s="217">
        <v>0</v>
      </c>
      <c r="T93" s="217">
        <v>0</v>
      </c>
      <c r="U93" s="217">
        <v>6.5067361697441362E-3</v>
      </c>
      <c r="V93" s="217">
        <v>6.4937799208373203E-3</v>
      </c>
      <c r="W93" s="217">
        <v>2.067358282110263E-2</v>
      </c>
      <c r="X93" s="217">
        <v>2.067358282110263E-2</v>
      </c>
      <c r="Y93" s="217">
        <v>2.1552820746839514E-2</v>
      </c>
      <c r="Z93" s="217">
        <v>2.1552820746839514E-2</v>
      </c>
      <c r="AA93" s="217">
        <v>1.3794239604365444E-4</v>
      </c>
      <c r="AB93" s="217">
        <v>1.3794239604365444E-4</v>
      </c>
      <c r="AC93" s="217">
        <v>0</v>
      </c>
      <c r="AD93" s="217">
        <v>0</v>
      </c>
      <c r="AE93" s="217">
        <v>0</v>
      </c>
      <c r="AF93" s="217">
        <v>0</v>
      </c>
      <c r="AG93" s="217">
        <v>0</v>
      </c>
      <c r="AH93" s="217">
        <v>0</v>
      </c>
      <c r="AI93" s="217">
        <v>0</v>
      </c>
      <c r="AJ93" s="217">
        <v>0</v>
      </c>
      <c r="AK93" s="217">
        <v>5.6238722127687608E-4</v>
      </c>
      <c r="AL93" s="217">
        <v>5.6238722127687608E-4</v>
      </c>
      <c r="AM93" s="217">
        <v>176.4</v>
      </c>
      <c r="AN93" s="217">
        <v>141</v>
      </c>
      <c r="AO93" s="217" t="s">
        <v>253</v>
      </c>
      <c r="AP93" s="91"/>
      <c r="AQ93" s="63"/>
      <c r="AR93" s="79"/>
      <c r="AS93" s="79"/>
      <c r="AT93" s="77"/>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79"/>
      <c r="BV93" s="79"/>
      <c r="BW93" s="79"/>
      <c r="BX93" s="77"/>
      <c r="BY93" s="77"/>
      <c r="BZ93" s="81"/>
      <c r="CA93" s="81"/>
      <c r="CD93" s="137"/>
    </row>
    <row r="94" spans="2:82" s="144" customFormat="1" ht="12.75" customHeight="1">
      <c r="B94" s="209">
        <f t="shared" si="1"/>
        <v>41537</v>
      </c>
      <c r="C94" s="217">
        <v>1.1688829198448265</v>
      </c>
      <c r="D94" s="217">
        <v>1.1688724099521892</v>
      </c>
      <c r="E94" s="217">
        <v>0</v>
      </c>
      <c r="F94" s="217">
        <v>0</v>
      </c>
      <c r="G94" s="217">
        <v>0.39317492581602376</v>
      </c>
      <c r="H94" s="217">
        <v>0.39317492581602376</v>
      </c>
      <c r="I94" s="217">
        <v>0.48438006991191906</v>
      </c>
      <c r="J94" s="217">
        <v>0.48435847617237859</v>
      </c>
      <c r="K94" s="217">
        <v>1.2130538553598009</v>
      </c>
      <c r="L94" s="217">
        <v>1.2130538553598009</v>
      </c>
      <c r="M94" s="217">
        <v>2.7584204048223899</v>
      </c>
      <c r="N94" s="217">
        <v>2.7584204048223899</v>
      </c>
      <c r="O94" s="217">
        <v>1.7857365723258915E-2</v>
      </c>
      <c r="P94" s="217">
        <v>1.7855263743890629E-2</v>
      </c>
      <c r="Q94" s="217">
        <v>0</v>
      </c>
      <c r="R94" s="217">
        <v>0</v>
      </c>
      <c r="S94" s="217">
        <v>7.4183976261127599E-3</v>
      </c>
      <c r="T94" s="217">
        <v>7.4183976261127599E-3</v>
      </c>
      <c r="U94" s="217">
        <v>7.463339214030756E-3</v>
      </c>
      <c r="V94" s="217">
        <v>7.4590204643951502E-3</v>
      </c>
      <c r="W94" s="217">
        <v>1.1832430607464665E-2</v>
      </c>
      <c r="X94" s="217">
        <v>1.1832430607464665E-2</v>
      </c>
      <c r="Y94" s="217">
        <v>4.7274805427411609E-2</v>
      </c>
      <c r="Z94" s="217">
        <v>4.7274805427411609E-2</v>
      </c>
      <c r="AA94" s="217">
        <v>1.1002548255862912E-2</v>
      </c>
      <c r="AB94" s="217">
        <v>1.1002548255862912E-2</v>
      </c>
      <c r="AC94" s="217">
        <v>0</v>
      </c>
      <c r="AD94" s="217">
        <v>0</v>
      </c>
      <c r="AE94" s="217">
        <v>0</v>
      </c>
      <c r="AF94" s="217">
        <v>0</v>
      </c>
      <c r="AG94" s="217">
        <v>2.728909925998225E-3</v>
      </c>
      <c r="AH94" s="217">
        <v>2.728909925998225E-3</v>
      </c>
      <c r="AI94" s="217">
        <v>0</v>
      </c>
      <c r="AJ94" s="217">
        <v>0</v>
      </c>
      <c r="AK94" s="217">
        <v>3.9442090452218241E-2</v>
      </c>
      <c r="AL94" s="217">
        <v>3.9442090452218241E-2</v>
      </c>
      <c r="AM94" s="217">
        <v>178.2</v>
      </c>
      <c r="AN94" s="217">
        <v>141</v>
      </c>
      <c r="AO94" s="217" t="s">
        <v>253</v>
      </c>
      <c r="AP94" s="91"/>
      <c r="AQ94" s="63"/>
      <c r="AR94" s="79"/>
      <c r="AS94" s="79"/>
      <c r="AT94" s="77"/>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79"/>
      <c r="BV94" s="79"/>
      <c r="BW94" s="79"/>
      <c r="BX94" s="77"/>
      <c r="BY94" s="77"/>
      <c r="BZ94" s="81"/>
      <c r="CA94" s="81"/>
      <c r="CD94" s="137"/>
    </row>
    <row r="95" spans="2:82" s="144" customFormat="1" ht="12.75" customHeight="1">
      <c r="B95" s="209">
        <f t="shared" si="1"/>
        <v>41538</v>
      </c>
      <c r="C95" s="217">
        <v>0.13862477592046005</v>
      </c>
      <c r="D95" s="217">
        <v>0.13856802247751637</v>
      </c>
      <c r="E95" s="217">
        <v>0</v>
      </c>
      <c r="F95" s="217">
        <v>0</v>
      </c>
      <c r="G95" s="217">
        <v>0</v>
      </c>
      <c r="H95" s="217">
        <v>0</v>
      </c>
      <c r="I95" s="217">
        <v>7.6396521679043483E-2</v>
      </c>
      <c r="J95" s="217">
        <v>7.6279915438882129E-2</v>
      </c>
      <c r="K95" s="217">
        <v>0.16809898963890527</v>
      </c>
      <c r="L95" s="217">
        <v>0.16809898963890527</v>
      </c>
      <c r="M95" s="217">
        <v>0.27650379212882842</v>
      </c>
      <c r="N95" s="217">
        <v>0.27650379212882842</v>
      </c>
      <c r="O95" s="217">
        <v>8.6076055131240384E-4</v>
      </c>
      <c r="P95" s="217">
        <v>8.5865857194411955E-4</v>
      </c>
      <c r="Q95" s="217">
        <v>0</v>
      </c>
      <c r="R95" s="217">
        <v>0</v>
      </c>
      <c r="S95" s="217">
        <v>0</v>
      </c>
      <c r="T95" s="217">
        <v>0</v>
      </c>
      <c r="U95" s="217">
        <v>2.2025623141588049E-4</v>
      </c>
      <c r="V95" s="217">
        <v>2.1593748178027499E-4</v>
      </c>
      <c r="W95" s="217">
        <v>1.3478487624357441E-3</v>
      </c>
      <c r="X95" s="217">
        <v>1.3478487624357441E-3</v>
      </c>
      <c r="Y95" s="217">
        <v>1.9731757363657255E-3</v>
      </c>
      <c r="Z95" s="217">
        <v>1.9731757363657255E-3</v>
      </c>
      <c r="AA95" s="217">
        <v>5.5011427542209388E-3</v>
      </c>
      <c r="AB95" s="217">
        <v>5.5011427542209388E-3</v>
      </c>
      <c r="AC95" s="217">
        <v>0</v>
      </c>
      <c r="AD95" s="217">
        <v>0</v>
      </c>
      <c r="AE95" s="217">
        <v>0</v>
      </c>
      <c r="AF95" s="217">
        <v>0</v>
      </c>
      <c r="AG95" s="217">
        <v>8.1300461890273529E-3</v>
      </c>
      <c r="AH95" s="217">
        <v>8.1300461890273529E-3</v>
      </c>
      <c r="AI95" s="217">
        <v>5.1220880358060095E-3</v>
      </c>
      <c r="AJ95" s="217">
        <v>5.1220880358060095E-3</v>
      </c>
      <c r="AK95" s="217">
        <v>2.1188608070203062E-3</v>
      </c>
      <c r="AL95" s="217">
        <v>2.1188608070203062E-3</v>
      </c>
      <c r="AM95" s="217">
        <v>64.8</v>
      </c>
      <c r="AN95" s="217">
        <v>60</v>
      </c>
      <c r="AO95" s="217" t="s">
        <v>253</v>
      </c>
      <c r="AP95" s="91"/>
      <c r="AQ95" s="63"/>
      <c r="AR95" s="79"/>
      <c r="AS95" s="79"/>
      <c r="AT95" s="77"/>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7"/>
      <c r="BY95" s="77"/>
      <c r="BZ95" s="81"/>
      <c r="CA95" s="81"/>
      <c r="CD95" s="137"/>
    </row>
    <row r="96" spans="2:82" s="144" customFormat="1" ht="12.75" customHeight="1">
      <c r="B96" s="209">
        <f t="shared" si="1"/>
        <v>41539</v>
      </c>
      <c r="C96" s="217">
        <v>0.72633547057866044</v>
      </c>
      <c r="D96" s="217">
        <v>0.72631445074293799</v>
      </c>
      <c r="E96" s="217">
        <v>0</v>
      </c>
      <c r="F96" s="217">
        <v>0</v>
      </c>
      <c r="G96" s="217">
        <v>2.5593460682492579</v>
      </c>
      <c r="H96" s="217">
        <v>2.5593460682492579</v>
      </c>
      <c r="I96" s="217">
        <v>0.99784734640906769</v>
      </c>
      <c r="J96" s="217">
        <v>0.99780415882633655</v>
      </c>
      <c r="K96" s="217">
        <v>0.10627748081023314</v>
      </c>
      <c r="L96" s="217">
        <v>0.10627748081023314</v>
      </c>
      <c r="M96" s="217">
        <v>0.5249874838313674</v>
      </c>
      <c r="N96" s="217">
        <v>0.5249874838313674</v>
      </c>
      <c r="O96" s="217">
        <v>5.9972098851360242E-3</v>
      </c>
      <c r="P96" s="217">
        <v>5.9951079057677398E-3</v>
      </c>
      <c r="Q96" s="217">
        <v>0</v>
      </c>
      <c r="R96" s="217">
        <v>0</v>
      </c>
      <c r="S96" s="217">
        <v>2.596439169139466E-2</v>
      </c>
      <c r="T96" s="217">
        <v>2.596439169139466E-2</v>
      </c>
      <c r="U96" s="217">
        <v>8.851817221877922E-3</v>
      </c>
      <c r="V96" s="217">
        <v>8.8474984722423169E-3</v>
      </c>
      <c r="W96" s="217">
        <v>1.3136927509120312E-4</v>
      </c>
      <c r="X96" s="217">
        <v>1.3136927509120312E-4</v>
      </c>
      <c r="Y96" s="217">
        <v>3.0293924986114391E-3</v>
      </c>
      <c r="Z96" s="217">
        <v>3.0293924986114391E-3</v>
      </c>
      <c r="AA96" s="217">
        <v>1.0313361770486711E-2</v>
      </c>
      <c r="AB96" s="217">
        <v>1.0313361770486711E-2</v>
      </c>
      <c r="AC96" s="217">
        <v>0</v>
      </c>
      <c r="AD96" s="217">
        <v>0</v>
      </c>
      <c r="AE96" s="217">
        <v>0</v>
      </c>
      <c r="AF96" s="217">
        <v>0</v>
      </c>
      <c r="AG96" s="217">
        <v>1.8200830495554925E-2</v>
      </c>
      <c r="AH96" s="217">
        <v>1.8200830495554925E-2</v>
      </c>
      <c r="AI96" s="217">
        <v>3.4221696161258414E-3</v>
      </c>
      <c r="AJ96" s="217">
        <v>3.4221696161258414E-3</v>
      </c>
      <c r="AK96" s="217">
        <v>3.1407987291120014E-3</v>
      </c>
      <c r="AL96" s="217">
        <v>3.1407987291120014E-3</v>
      </c>
      <c r="AM96" s="217">
        <v>63.8</v>
      </c>
      <c r="AN96" s="217">
        <v>59</v>
      </c>
      <c r="AO96" s="217" t="s">
        <v>253</v>
      </c>
      <c r="AP96" s="91"/>
      <c r="AQ96" s="63"/>
      <c r="AR96" s="79"/>
      <c r="AS96" s="79"/>
      <c r="AT96" s="77"/>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7"/>
      <c r="BY96" s="77"/>
      <c r="BZ96" s="81"/>
      <c r="CA96" s="81"/>
      <c r="CD96" s="137"/>
    </row>
    <row r="97" spans="2:82" s="144" customFormat="1" ht="12.75" customHeight="1">
      <c r="B97" s="209">
        <f t="shared" si="1"/>
        <v>41540</v>
      </c>
      <c r="C97" s="217">
        <v>0.23510728681889465</v>
      </c>
      <c r="D97" s="217">
        <v>0.23507575709053474</v>
      </c>
      <c r="E97" s="217">
        <v>0</v>
      </c>
      <c r="F97" s="217">
        <v>0</v>
      </c>
      <c r="G97" s="217">
        <v>0</v>
      </c>
      <c r="H97" s="217">
        <v>0</v>
      </c>
      <c r="I97" s="217">
        <v>0.2122192823922418</v>
      </c>
      <c r="J97" s="217">
        <v>0.21217609480951072</v>
      </c>
      <c r="K97" s="217">
        <v>6.2866678241175603E-2</v>
      </c>
      <c r="L97" s="217">
        <v>6.2866678241175603E-2</v>
      </c>
      <c r="M97" s="217">
        <v>0.48615538652230983</v>
      </c>
      <c r="N97" s="217">
        <v>0.48611253798925674</v>
      </c>
      <c r="O97" s="217">
        <v>4.4370156990270332E-3</v>
      </c>
      <c r="P97" s="217">
        <v>4.4328117402904644E-3</v>
      </c>
      <c r="Q97" s="217">
        <v>0</v>
      </c>
      <c r="R97" s="217">
        <v>0</v>
      </c>
      <c r="S97" s="217">
        <v>0</v>
      </c>
      <c r="T97" s="217">
        <v>0</v>
      </c>
      <c r="U97" s="217">
        <v>5.2710339302565121E-3</v>
      </c>
      <c r="V97" s="217">
        <v>5.2667151806209071E-3</v>
      </c>
      <c r="W97" s="217">
        <v>1.9652843553643988E-3</v>
      </c>
      <c r="X97" s="217">
        <v>1.9652843553643988E-3</v>
      </c>
      <c r="Y97" s="217">
        <v>6.0277197983332987E-3</v>
      </c>
      <c r="Z97" s="217">
        <v>6.0191500882947942E-3</v>
      </c>
      <c r="AA97" s="217">
        <v>6.7389458547193314E-3</v>
      </c>
      <c r="AB97" s="217">
        <v>6.7389458547193314E-3</v>
      </c>
      <c r="AC97" s="217">
        <v>0</v>
      </c>
      <c r="AD97" s="217">
        <v>0</v>
      </c>
      <c r="AE97" s="217">
        <v>0</v>
      </c>
      <c r="AF97" s="217">
        <v>0</v>
      </c>
      <c r="AG97" s="217">
        <v>7.0282251882434997E-3</v>
      </c>
      <c r="AH97" s="217">
        <v>7.0282251882434997E-3</v>
      </c>
      <c r="AI97" s="217">
        <v>7.2056047387524906E-3</v>
      </c>
      <c r="AJ97" s="217">
        <v>7.2056047387524906E-3</v>
      </c>
      <c r="AK97" s="217">
        <v>7.6527510643847677E-3</v>
      </c>
      <c r="AL97" s="217">
        <v>7.6527510643847677E-3</v>
      </c>
      <c r="AM97" s="217">
        <v>232.6</v>
      </c>
      <c r="AN97" s="217">
        <v>191</v>
      </c>
      <c r="AO97" s="217" t="s">
        <v>253</v>
      </c>
      <c r="AP97" s="91"/>
      <c r="AQ97" s="63"/>
      <c r="AR97" s="79"/>
      <c r="AS97" s="79"/>
      <c r="AT97" s="77"/>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79"/>
      <c r="BX97" s="77"/>
      <c r="BY97" s="77"/>
      <c r="BZ97" s="81"/>
      <c r="CA97" s="81"/>
      <c r="CD97" s="137"/>
    </row>
    <row r="98" spans="2:82" s="144" customFormat="1" ht="12.75" customHeight="1">
      <c r="B98" s="209">
        <f t="shared" si="1"/>
        <v>41541</v>
      </c>
      <c r="C98" s="217">
        <v>0.51626805620640281</v>
      </c>
      <c r="D98" s="217">
        <v>2.0277791644710837E-2</v>
      </c>
      <c r="E98" s="217">
        <v>0</v>
      </c>
      <c r="F98" s="217">
        <v>0</v>
      </c>
      <c r="G98" s="217">
        <v>0</v>
      </c>
      <c r="H98" s="217">
        <v>0</v>
      </c>
      <c r="I98" s="217">
        <v>0.3832183842909801</v>
      </c>
      <c r="J98" s="217">
        <v>3.0047684178476646E-3</v>
      </c>
      <c r="K98" s="217">
        <v>0.26386845193132541</v>
      </c>
      <c r="L98" s="217">
        <v>6.9835894027033163E-2</v>
      </c>
      <c r="M98" s="217">
        <v>1.1292244857611586</v>
      </c>
      <c r="N98" s="217">
        <v>1.9763893776301646E-2</v>
      </c>
      <c r="O98" s="217">
        <v>1.8001876804828454E-2</v>
      </c>
      <c r="P98" s="217">
        <v>3.6337968329214118E-4</v>
      </c>
      <c r="Q98" s="217">
        <v>0</v>
      </c>
      <c r="R98" s="217">
        <v>0</v>
      </c>
      <c r="S98" s="217">
        <v>0</v>
      </c>
      <c r="T98" s="217">
        <v>0</v>
      </c>
      <c r="U98" s="217">
        <v>1.4166578492194937E-2</v>
      </c>
      <c r="V98" s="217">
        <v>4.3727340060505678E-5</v>
      </c>
      <c r="W98" s="217">
        <v>8.4431033101116243E-3</v>
      </c>
      <c r="X98" s="217">
        <v>1.5133740490506599E-3</v>
      </c>
      <c r="Y98" s="217">
        <v>3.8397657041275471E-2</v>
      </c>
      <c r="Z98" s="217">
        <v>1.606820632219646E-4</v>
      </c>
      <c r="AA98" s="217">
        <v>7.9588821305873088E-3</v>
      </c>
      <c r="AB98" s="217">
        <v>7.9588821305873088E-3</v>
      </c>
      <c r="AC98" s="217">
        <v>0</v>
      </c>
      <c r="AD98" s="217">
        <v>0</v>
      </c>
      <c r="AE98" s="217">
        <v>0</v>
      </c>
      <c r="AF98" s="217">
        <v>0</v>
      </c>
      <c r="AG98" s="217">
        <v>8.9392719019989325E-3</v>
      </c>
      <c r="AH98" s="217">
        <v>8.9392719019989325E-3</v>
      </c>
      <c r="AI98" s="217">
        <v>9.0684210595457504E-3</v>
      </c>
      <c r="AJ98" s="217">
        <v>9.0684210595457504E-3</v>
      </c>
      <c r="AK98" s="217">
        <v>7.3153187316186419E-3</v>
      </c>
      <c r="AL98" s="217">
        <v>7.3153187316186419E-3</v>
      </c>
      <c r="AM98" s="217">
        <v>168.4</v>
      </c>
      <c r="AN98" s="217">
        <v>145</v>
      </c>
      <c r="AO98" s="217" t="s">
        <v>253</v>
      </c>
      <c r="AP98" s="91"/>
      <c r="AQ98" s="63"/>
      <c r="AR98" s="79"/>
      <c r="AS98" s="79"/>
      <c r="AT98" s="77"/>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7"/>
      <c r="BY98" s="77"/>
      <c r="BZ98" s="81"/>
      <c r="CA98" s="81"/>
      <c r="CD98" s="137"/>
    </row>
    <row r="99" spans="2:82" s="144" customFormat="1" ht="12.75" customHeight="1">
      <c r="B99" s="209">
        <f t="shared" si="1"/>
        <v>41542</v>
      </c>
      <c r="C99" s="217">
        <v>0.67085425813594135</v>
      </c>
      <c r="D99" s="217">
        <v>0.67078909673348486</v>
      </c>
      <c r="E99" s="217">
        <v>0</v>
      </c>
      <c r="F99" s="217">
        <v>0</v>
      </c>
      <c r="G99" s="217">
        <v>6.1720949554896149E-3</v>
      </c>
      <c r="H99" s="217">
        <v>6.1720949554896149E-3</v>
      </c>
      <c r="I99" s="217">
        <v>0.2247531306616109</v>
      </c>
      <c r="J99" s="217">
        <v>0.2247531306616109</v>
      </c>
      <c r="K99" s="217">
        <v>2.0032969441930177</v>
      </c>
      <c r="L99" s="217">
        <v>2.0029711481806007</v>
      </c>
      <c r="M99" s="217">
        <v>0.6546519651577013</v>
      </c>
      <c r="N99" s="217">
        <v>0.6546519651577013</v>
      </c>
      <c r="O99" s="217">
        <v>1.0182513554811016E-2</v>
      </c>
      <c r="P99" s="217">
        <v>1.0178309596074447E-2</v>
      </c>
      <c r="Q99" s="217">
        <v>0</v>
      </c>
      <c r="R99" s="217">
        <v>0</v>
      </c>
      <c r="S99" s="217">
        <v>5.934718100890208E-5</v>
      </c>
      <c r="T99" s="217">
        <v>5.934718100890208E-5</v>
      </c>
      <c r="U99" s="217">
        <v>2.1798888785718755E-3</v>
      </c>
      <c r="V99" s="217">
        <v>2.1798888785718755E-3</v>
      </c>
      <c r="W99" s="217">
        <v>3.3722492915911839E-2</v>
      </c>
      <c r="X99" s="217">
        <v>3.3701473831897241E-2</v>
      </c>
      <c r="Y99" s="217">
        <v>9.6816299160007724E-3</v>
      </c>
      <c r="Z99" s="217">
        <v>9.6816299160007724E-3</v>
      </c>
      <c r="AA99" s="217">
        <v>1.689124345611126E-2</v>
      </c>
      <c r="AB99" s="217">
        <v>1.689124345611126E-2</v>
      </c>
      <c r="AC99" s="217">
        <v>0</v>
      </c>
      <c r="AD99" s="217">
        <v>0</v>
      </c>
      <c r="AE99" s="217">
        <v>0</v>
      </c>
      <c r="AF99" s="217">
        <v>0</v>
      </c>
      <c r="AG99" s="217">
        <v>4.9827573920798451E-3</v>
      </c>
      <c r="AH99" s="217">
        <v>4.9827573920798451E-3</v>
      </c>
      <c r="AI99" s="217">
        <v>2.9870745770237767E-2</v>
      </c>
      <c r="AJ99" s="217">
        <v>2.9870745770237767E-2</v>
      </c>
      <c r="AK99" s="217">
        <v>3.4620557341804498E-2</v>
      </c>
      <c r="AL99" s="217">
        <v>3.4620557341804498E-2</v>
      </c>
      <c r="AM99" s="217">
        <v>273</v>
      </c>
      <c r="AN99" s="217">
        <v>239</v>
      </c>
      <c r="AO99" s="217" t="s">
        <v>253</v>
      </c>
      <c r="AP99" s="91"/>
      <c r="AQ99" s="63"/>
      <c r="AR99" s="79"/>
      <c r="AS99" s="79"/>
      <c r="AT99" s="77"/>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7"/>
      <c r="BY99" s="77"/>
      <c r="BZ99" s="81"/>
      <c r="CA99" s="81"/>
      <c r="CD99" s="137"/>
    </row>
    <row r="100" spans="2:82" s="144" customFormat="1" ht="12.75" customHeight="1">
      <c r="B100" s="209">
        <f t="shared" si="1"/>
        <v>41543</v>
      </c>
      <c r="C100" s="217">
        <v>2.3382345429042233</v>
      </c>
      <c r="D100" s="217">
        <v>2.3348009568945773</v>
      </c>
      <c r="E100" s="217">
        <v>0</v>
      </c>
      <c r="F100" s="217">
        <v>0</v>
      </c>
      <c r="G100" s="217">
        <v>0</v>
      </c>
      <c r="H100" s="217">
        <v>0</v>
      </c>
      <c r="I100" s="217">
        <v>1.6973339872316167</v>
      </c>
      <c r="J100" s="217">
        <v>1.690499560362084</v>
      </c>
      <c r="K100" s="217">
        <v>2.89388189954717</v>
      </c>
      <c r="L100" s="217">
        <v>2.89388189954717</v>
      </c>
      <c r="M100" s="217">
        <v>3.8051553876535111</v>
      </c>
      <c r="N100" s="217">
        <v>3.8047183324415474</v>
      </c>
      <c r="O100" s="217">
        <v>1.5107451214701032E-2</v>
      </c>
      <c r="P100" s="217">
        <v>1.4969771566078411E-2</v>
      </c>
      <c r="Q100" s="217">
        <v>0</v>
      </c>
      <c r="R100" s="217">
        <v>0</v>
      </c>
      <c r="S100" s="217">
        <v>0</v>
      </c>
      <c r="T100" s="217">
        <v>0</v>
      </c>
      <c r="U100" s="217">
        <v>9.4623804516116485E-3</v>
      </c>
      <c r="V100" s="217">
        <v>9.1838211001150933E-3</v>
      </c>
      <c r="W100" s="217">
        <v>2.2063469751567564E-2</v>
      </c>
      <c r="X100" s="217">
        <v>2.2063469751567564E-2</v>
      </c>
      <c r="Y100" s="217">
        <v>2.4825378767793532E-2</v>
      </c>
      <c r="Z100" s="217">
        <v>2.4816809057755029E-2</v>
      </c>
      <c r="AA100" s="217">
        <v>1.9023701525235644E-2</v>
      </c>
      <c r="AB100" s="217">
        <v>1.9023701525235644E-2</v>
      </c>
      <c r="AC100" s="217">
        <v>0</v>
      </c>
      <c r="AD100" s="217">
        <v>0</v>
      </c>
      <c r="AE100" s="217">
        <v>0</v>
      </c>
      <c r="AF100" s="217">
        <v>0</v>
      </c>
      <c r="AG100" s="217">
        <v>4.5767949263329282E-3</v>
      </c>
      <c r="AH100" s="217">
        <v>4.5767949263329282E-3</v>
      </c>
      <c r="AI100" s="217">
        <v>3.4191481227987437E-2</v>
      </c>
      <c r="AJ100" s="217">
        <v>3.4191481227987437E-2</v>
      </c>
      <c r="AK100" s="217">
        <v>4.0596858879906765E-2</v>
      </c>
      <c r="AL100" s="217">
        <v>4.0596858879906765E-2</v>
      </c>
      <c r="AM100" s="217">
        <v>294</v>
      </c>
      <c r="AN100" s="217">
        <v>258</v>
      </c>
      <c r="AO100" s="217" t="s">
        <v>253</v>
      </c>
      <c r="AP100" s="91"/>
      <c r="AQ100" s="63"/>
      <c r="AR100" s="79"/>
      <c r="AS100" s="79"/>
      <c r="AT100" s="77"/>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7"/>
      <c r="BY100" s="77"/>
      <c r="BZ100" s="81"/>
      <c r="CA100" s="81"/>
      <c r="CD100" s="137"/>
    </row>
    <row r="101" spans="2:82" s="144" customFormat="1" ht="12.75" customHeight="1">
      <c r="B101" s="209">
        <f t="shared" si="1"/>
        <v>41544</v>
      </c>
      <c r="C101" s="217">
        <v>0.44968167614987797</v>
      </c>
      <c r="D101" s="217">
        <v>0.44966065631415553</v>
      </c>
      <c r="E101" s="217">
        <v>1.4836901987662781E-3</v>
      </c>
      <c r="F101" s="217">
        <v>1.4836901987662781E-3</v>
      </c>
      <c r="G101" s="217">
        <v>1.483680712166172E-3</v>
      </c>
      <c r="H101" s="217">
        <v>1.483680712166172E-3</v>
      </c>
      <c r="I101" s="217">
        <v>6.1134630444593677E-2</v>
      </c>
      <c r="J101" s="217">
        <v>6.1134630444593677E-2</v>
      </c>
      <c r="K101" s="217">
        <v>1.5028397353434584</v>
      </c>
      <c r="L101" s="217">
        <v>1.5027346397131947</v>
      </c>
      <c r="M101" s="217">
        <v>0.4861700469995035</v>
      </c>
      <c r="N101" s="217">
        <v>0.4861700469995035</v>
      </c>
      <c r="O101" s="217">
        <v>1.1536188267986077E-2</v>
      </c>
      <c r="P101" s="217">
        <v>1.1534086288617792E-2</v>
      </c>
      <c r="Q101" s="217">
        <v>6.450832560577349E-5</v>
      </c>
      <c r="R101" s="217">
        <v>6.450832560577349E-5</v>
      </c>
      <c r="S101" s="217">
        <v>5.934718100890208E-5</v>
      </c>
      <c r="T101" s="217">
        <v>5.934718100890208E-5</v>
      </c>
      <c r="U101" s="217">
        <v>2.7807349216254912E-3</v>
      </c>
      <c r="V101" s="217">
        <v>2.7807349216254912E-3</v>
      </c>
      <c r="W101" s="217">
        <v>3.2088259133777275E-2</v>
      </c>
      <c r="X101" s="217">
        <v>3.2077749591769976E-2</v>
      </c>
      <c r="Y101" s="217">
        <v>1.5332282472639862E-2</v>
      </c>
      <c r="Z101" s="217">
        <v>1.5332282472639862E-2</v>
      </c>
      <c r="AA101" s="217">
        <v>2.720013852044037E-2</v>
      </c>
      <c r="AB101" s="217">
        <v>2.720013852044037E-2</v>
      </c>
      <c r="AC101" s="217">
        <v>0</v>
      </c>
      <c r="AD101" s="217">
        <v>0</v>
      </c>
      <c r="AE101" s="217">
        <v>0</v>
      </c>
      <c r="AF101" s="217">
        <v>0</v>
      </c>
      <c r="AG101" s="217">
        <v>2.2341971552396152E-2</v>
      </c>
      <c r="AH101" s="217">
        <v>2.2341971552396152E-2</v>
      </c>
      <c r="AI101" s="217">
        <v>5.9901762056086799E-2</v>
      </c>
      <c r="AJ101" s="217">
        <v>5.9901762056086799E-2</v>
      </c>
      <c r="AK101" s="217">
        <v>1.7715733077099002E-2</v>
      </c>
      <c r="AL101" s="217">
        <v>1.7715733077099002E-2</v>
      </c>
      <c r="AM101" s="217">
        <v>163.6</v>
      </c>
      <c r="AN101" s="217">
        <v>148</v>
      </c>
      <c r="AO101" s="217" t="s">
        <v>253</v>
      </c>
      <c r="AP101" s="91"/>
      <c r="AQ101" s="63"/>
      <c r="AR101" s="79"/>
      <c r="AS101" s="79"/>
      <c r="AT101" s="77"/>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7"/>
      <c r="BY101" s="77"/>
      <c r="BZ101" s="81"/>
      <c r="CA101" s="81"/>
      <c r="CD101" s="137"/>
    </row>
    <row r="102" spans="2:82" s="144" customFormat="1" ht="12.75" customHeight="1">
      <c r="B102" s="209">
        <f t="shared" si="1"/>
        <v>41545</v>
      </c>
      <c r="C102" s="217">
        <v>1.383245873546235</v>
      </c>
      <c r="D102" s="217">
        <v>1.3770975795681299</v>
      </c>
      <c r="E102" s="217">
        <v>0</v>
      </c>
      <c r="F102" s="217">
        <v>0</v>
      </c>
      <c r="G102" s="217">
        <v>0</v>
      </c>
      <c r="H102" s="217">
        <v>0</v>
      </c>
      <c r="I102" s="217">
        <v>3.7115294959803237E-2</v>
      </c>
      <c r="J102" s="217">
        <v>3.7072107377072186E-2</v>
      </c>
      <c r="K102" s="217">
        <v>3.8224454090300606</v>
      </c>
      <c r="L102" s="217">
        <v>3.8222877657107799</v>
      </c>
      <c r="M102" s="217">
        <v>2.4489005806085671</v>
      </c>
      <c r="N102" s="217">
        <v>2.424048404186089</v>
      </c>
      <c r="O102" s="217">
        <v>7.5074820612482628E-3</v>
      </c>
      <c r="P102" s="217">
        <v>7.4969721644068416E-3</v>
      </c>
      <c r="Q102" s="217">
        <v>0</v>
      </c>
      <c r="R102" s="217">
        <v>0</v>
      </c>
      <c r="S102" s="217">
        <v>0</v>
      </c>
      <c r="T102" s="217">
        <v>0</v>
      </c>
      <c r="U102" s="217">
        <v>2.5372654109182306E-4</v>
      </c>
      <c r="V102" s="217">
        <v>2.4940779145621756E-4</v>
      </c>
      <c r="W102" s="217">
        <v>1.9802604527247959E-2</v>
      </c>
      <c r="X102" s="217">
        <v>1.9781585443233368E-2</v>
      </c>
      <c r="Y102" s="217">
        <v>1.3956844011459845E-2</v>
      </c>
      <c r="Z102" s="217">
        <v>1.3939704591382836E-2</v>
      </c>
      <c r="AA102" s="217">
        <v>4.6348645070667889E-4</v>
      </c>
      <c r="AB102" s="217">
        <v>4.6348645070667889E-4</v>
      </c>
      <c r="AC102" s="217">
        <v>0</v>
      </c>
      <c r="AD102" s="217">
        <v>0</v>
      </c>
      <c r="AE102" s="217">
        <v>0</v>
      </c>
      <c r="AF102" s="217">
        <v>0</v>
      </c>
      <c r="AG102" s="217">
        <v>0</v>
      </c>
      <c r="AH102" s="217">
        <v>0</v>
      </c>
      <c r="AI102" s="217">
        <v>2.317354012608823E-3</v>
      </c>
      <c r="AJ102" s="217">
        <v>2.317354012608823E-3</v>
      </c>
      <c r="AK102" s="217">
        <v>0</v>
      </c>
      <c r="AL102" s="217">
        <v>0</v>
      </c>
      <c r="AM102" s="217">
        <v>170.2</v>
      </c>
      <c r="AN102" s="217">
        <v>118</v>
      </c>
      <c r="AO102" s="217" t="s">
        <v>253</v>
      </c>
      <c r="AP102" s="91"/>
      <c r="AQ102" s="63"/>
      <c r="AR102" s="79"/>
      <c r="AS102" s="79"/>
      <c r="AT102" s="77"/>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7"/>
      <c r="BY102" s="77"/>
      <c r="BZ102" s="81"/>
      <c r="CA102" s="81"/>
      <c r="CD102" s="137"/>
    </row>
    <row r="103" spans="2:82" s="144" customFormat="1" ht="12.75" customHeight="1">
      <c r="B103" s="209">
        <f t="shared" si="1"/>
        <v>41546</v>
      </c>
      <c r="C103" s="217">
        <v>0.17574911213573846</v>
      </c>
      <c r="D103" s="217">
        <v>0.17540018351856371</v>
      </c>
      <c r="E103" s="217">
        <v>3.8704995363464099E-3</v>
      </c>
      <c r="F103" s="217">
        <v>0</v>
      </c>
      <c r="G103" s="217">
        <v>0</v>
      </c>
      <c r="H103" s="217">
        <v>0</v>
      </c>
      <c r="I103" s="217">
        <v>8.7707349518567373E-2</v>
      </c>
      <c r="J103" s="217">
        <v>8.7249561970818207E-2</v>
      </c>
      <c r="K103" s="217">
        <v>8.9325774205117364E-2</v>
      </c>
      <c r="L103" s="217">
        <v>8.9325774205117364E-2</v>
      </c>
      <c r="M103" s="217">
        <v>0.46913375592715956</v>
      </c>
      <c r="N103" s="217">
        <v>0.46913375592715956</v>
      </c>
      <c r="O103" s="217">
        <v>1.199441977027204E-3</v>
      </c>
      <c r="P103" s="217">
        <v>1.1910340595540671E-3</v>
      </c>
      <c r="Q103" s="217">
        <v>6.450832560577349E-5</v>
      </c>
      <c r="R103" s="217">
        <v>0</v>
      </c>
      <c r="S103" s="217">
        <v>0</v>
      </c>
      <c r="T103" s="217">
        <v>0</v>
      </c>
      <c r="U103" s="217">
        <v>5.7385385783108084E-4</v>
      </c>
      <c r="V103" s="217">
        <v>5.6089760892426429E-4</v>
      </c>
      <c r="W103" s="217">
        <v>7.6194179552897812E-4</v>
      </c>
      <c r="X103" s="217">
        <v>7.6194179552897812E-4</v>
      </c>
      <c r="Y103" s="217">
        <v>3.1215168815253657E-3</v>
      </c>
      <c r="Z103" s="217">
        <v>3.1215168815253657E-3</v>
      </c>
      <c r="AA103" s="217">
        <v>7.0996980638011169E-3</v>
      </c>
      <c r="AB103" s="217">
        <v>7.0996980638011169E-3</v>
      </c>
      <c r="AC103" s="217">
        <v>0</v>
      </c>
      <c r="AD103" s="217">
        <v>0</v>
      </c>
      <c r="AE103" s="217">
        <v>0</v>
      </c>
      <c r="AF103" s="217">
        <v>0</v>
      </c>
      <c r="AG103" s="217">
        <v>0</v>
      </c>
      <c r="AH103" s="217">
        <v>0</v>
      </c>
      <c r="AI103" s="217">
        <v>5.6331145159107896E-3</v>
      </c>
      <c r="AJ103" s="217">
        <v>5.6331145159107896E-3</v>
      </c>
      <c r="AK103" s="217">
        <v>2.4351902288166142E-2</v>
      </c>
      <c r="AL103" s="217">
        <v>2.4351902288166142E-2</v>
      </c>
      <c r="AM103" s="217">
        <v>66.8</v>
      </c>
      <c r="AN103" s="217">
        <v>58</v>
      </c>
      <c r="AO103" s="217" t="s">
        <v>253</v>
      </c>
      <c r="AP103" s="91"/>
      <c r="AQ103" s="63"/>
      <c r="AR103" s="79"/>
      <c r="AS103" s="79"/>
      <c r="AT103" s="77"/>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79"/>
      <c r="BU103" s="79"/>
      <c r="BV103" s="79"/>
      <c r="BW103" s="79"/>
      <c r="BX103" s="77"/>
      <c r="BY103" s="77"/>
      <c r="BZ103" s="81"/>
      <c r="CA103" s="81"/>
      <c r="CD103" s="137"/>
    </row>
    <row r="104" spans="2:82" s="144" customFormat="1" ht="12.75" customHeight="1">
      <c r="B104" s="209">
        <f t="shared" si="1"/>
        <v>41547</v>
      </c>
      <c r="C104" s="217">
        <v>0.25972022083395246</v>
      </c>
      <c r="D104" s="217">
        <v>0.25941122936233962</v>
      </c>
      <c r="E104" s="217">
        <v>0</v>
      </c>
      <c r="F104" s="217">
        <v>0</v>
      </c>
      <c r="G104" s="217">
        <v>0</v>
      </c>
      <c r="H104" s="217">
        <v>0</v>
      </c>
      <c r="I104" s="217">
        <v>0.15993951772522821</v>
      </c>
      <c r="J104" s="217">
        <v>0.1595551480575344</v>
      </c>
      <c r="K104" s="217">
        <v>0.40067315001188891</v>
      </c>
      <c r="L104" s="217">
        <v>0.40016869199553873</v>
      </c>
      <c r="M104" s="217">
        <v>0.41478576459756367</v>
      </c>
      <c r="N104" s="217">
        <v>0.41470006732578446</v>
      </c>
      <c r="O104" s="217">
        <v>1.4472127950637115E-3</v>
      </c>
      <c r="P104" s="217">
        <v>1.4367028982222902E-3</v>
      </c>
      <c r="Q104" s="217">
        <v>0</v>
      </c>
      <c r="R104" s="217">
        <v>0</v>
      </c>
      <c r="S104" s="217">
        <v>0</v>
      </c>
      <c r="T104" s="217">
        <v>0</v>
      </c>
      <c r="U104" s="217">
        <v>5.5226010965305329E-4</v>
      </c>
      <c r="V104" s="217">
        <v>5.4362261038184219E-4</v>
      </c>
      <c r="W104" s="217">
        <v>2.3318046328688552E-3</v>
      </c>
      <c r="X104" s="217">
        <v>2.3107855488542629E-3</v>
      </c>
      <c r="Y104" s="217">
        <v>2.9029892755434938E-3</v>
      </c>
      <c r="Z104" s="217">
        <v>2.8944195655049888E-3</v>
      </c>
      <c r="AA104" s="217">
        <v>1.1913230817172066E-2</v>
      </c>
      <c r="AB104" s="217">
        <v>1.1913230817172066E-2</v>
      </c>
      <c r="AC104" s="217">
        <v>0</v>
      </c>
      <c r="AD104" s="217">
        <v>0</v>
      </c>
      <c r="AE104" s="217">
        <v>0</v>
      </c>
      <c r="AF104" s="217">
        <v>0</v>
      </c>
      <c r="AG104" s="217">
        <v>0</v>
      </c>
      <c r="AH104" s="217">
        <v>0</v>
      </c>
      <c r="AI104" s="217">
        <v>1.4802689917276768E-2</v>
      </c>
      <c r="AJ104" s="217">
        <v>1.4802689917276768E-2</v>
      </c>
      <c r="AK104" s="217">
        <v>3.6499466267746666E-2</v>
      </c>
      <c r="AL104" s="217">
        <v>3.6499466267746666E-2</v>
      </c>
      <c r="AM104" s="217">
        <v>208.8</v>
      </c>
      <c r="AN104" s="217">
        <v>172</v>
      </c>
      <c r="AO104" s="217" t="s">
        <v>253</v>
      </c>
      <c r="AP104" s="91"/>
      <c r="AQ104" s="63"/>
      <c r="AR104" s="79"/>
      <c r="AS104" s="79"/>
      <c r="AT104" s="77"/>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79"/>
      <c r="BU104" s="79"/>
      <c r="BV104" s="79"/>
      <c r="BW104" s="79"/>
      <c r="BX104" s="77"/>
      <c r="BY104" s="77"/>
      <c r="BZ104" s="81"/>
      <c r="CA104" s="81"/>
      <c r="CD104" s="137"/>
    </row>
    <row r="105" spans="2:82" s="144" customFormat="1" ht="12.75" customHeight="1">
      <c r="B105" s="209">
        <f t="shared" si="1"/>
        <v>41548</v>
      </c>
      <c r="C105" s="217">
        <v>4.503660644695465</v>
      </c>
      <c r="D105" s="217">
        <v>4.0068702457857617</v>
      </c>
      <c r="E105" s="217">
        <v>0</v>
      </c>
      <c r="F105" s="217">
        <v>0</v>
      </c>
      <c r="G105" s="217">
        <v>0</v>
      </c>
      <c r="H105" s="217">
        <v>0</v>
      </c>
      <c r="I105" s="217">
        <v>1.5825120432868276</v>
      </c>
      <c r="J105" s="217">
        <v>1.3589676992293191</v>
      </c>
      <c r="K105" s="217">
        <v>2.3429307355497082</v>
      </c>
      <c r="L105" s="217">
        <v>2.3429307355497082</v>
      </c>
      <c r="M105" s="217">
        <v>13.310635147723053</v>
      </c>
      <c r="N105" s="217">
        <v>11.728814661017084</v>
      </c>
      <c r="O105" s="217">
        <v>3.6135390067595696E-2</v>
      </c>
      <c r="P105" s="217">
        <v>1.7538653101542803E-2</v>
      </c>
      <c r="Q105" s="217">
        <v>0</v>
      </c>
      <c r="R105" s="217">
        <v>0</v>
      </c>
      <c r="S105" s="217">
        <v>0</v>
      </c>
      <c r="T105" s="217">
        <v>0</v>
      </c>
      <c r="U105" s="217">
        <v>3.0965974730995882E-2</v>
      </c>
      <c r="V105" s="217">
        <v>9.3214812447500218E-3</v>
      </c>
      <c r="W105" s="217">
        <v>1.8567733341390651E-2</v>
      </c>
      <c r="X105" s="217">
        <v>1.8567733341390651E-2</v>
      </c>
      <c r="Y105" s="217">
        <v>7.073652908532807E-2</v>
      </c>
      <c r="Z105" s="217">
        <v>3.7867406232642981E-2</v>
      </c>
      <c r="AA105" s="217">
        <v>4.3812606962832928E-2</v>
      </c>
      <c r="AB105" s="217">
        <v>4.3812606962832928E-2</v>
      </c>
      <c r="AC105" s="217">
        <v>0</v>
      </c>
      <c r="AD105" s="217">
        <v>0</v>
      </c>
      <c r="AE105" s="217">
        <v>0</v>
      </c>
      <c r="AF105" s="217">
        <v>0</v>
      </c>
      <c r="AG105" s="217">
        <v>1.3222931696815137E-2</v>
      </c>
      <c r="AH105" s="217">
        <v>1.3222931696815137E-2</v>
      </c>
      <c r="AI105" s="217">
        <v>6.1348137774840952E-2</v>
      </c>
      <c r="AJ105" s="217">
        <v>6.1348137774840952E-2</v>
      </c>
      <c r="AK105" s="217">
        <v>0.1023598303411655</v>
      </c>
      <c r="AL105" s="217">
        <v>0.1023598303411655</v>
      </c>
      <c r="AM105" s="217">
        <v>624.20000000000005</v>
      </c>
      <c r="AN105" s="217">
        <v>434</v>
      </c>
      <c r="AO105" s="217" t="s">
        <v>253</v>
      </c>
      <c r="AP105" s="91"/>
      <c r="AQ105" s="63"/>
      <c r="AR105" s="79"/>
      <c r="AS105" s="79"/>
      <c r="AT105" s="77"/>
      <c r="AU105" s="79"/>
      <c r="AV105" s="79"/>
      <c r="AW105" s="79"/>
      <c r="AX105" s="79"/>
      <c r="AY105" s="79"/>
      <c r="AZ105" s="79"/>
      <c r="BA105" s="79"/>
      <c r="BB105" s="79"/>
      <c r="BC105" s="79"/>
      <c r="BD105" s="79"/>
      <c r="BE105" s="79"/>
      <c r="BF105" s="79"/>
      <c r="BG105" s="79"/>
      <c r="BH105" s="79"/>
      <c r="BI105" s="79"/>
      <c r="BJ105" s="79"/>
      <c r="BK105" s="79"/>
      <c r="BL105" s="79"/>
      <c r="BM105" s="79"/>
      <c r="BN105" s="79"/>
      <c r="BO105" s="79"/>
      <c r="BP105" s="79"/>
      <c r="BQ105" s="79"/>
      <c r="BR105" s="79"/>
      <c r="BS105" s="79"/>
      <c r="BT105" s="79"/>
      <c r="BU105" s="79"/>
      <c r="BV105" s="79"/>
      <c r="BW105" s="79"/>
      <c r="BX105" s="77"/>
      <c r="BY105" s="77"/>
      <c r="BZ105" s="81"/>
      <c r="CA105" s="81"/>
      <c r="CD105" s="137"/>
    </row>
    <row r="106" spans="2:82" s="144" customFormat="1" ht="12.75" customHeight="1">
      <c r="B106" s="209">
        <f t="shared" si="1"/>
        <v>41549</v>
      </c>
      <c r="C106" s="217">
        <v>42.183787842879646</v>
      </c>
      <c r="D106" s="217">
        <v>0</v>
      </c>
      <c r="E106" s="217">
        <v>0</v>
      </c>
      <c r="F106" s="217">
        <v>0</v>
      </c>
      <c r="G106" s="217">
        <v>2.0901343842729969</v>
      </c>
      <c r="H106" s="217">
        <v>0</v>
      </c>
      <c r="I106" s="217">
        <v>15.488084979457867</v>
      </c>
      <c r="J106" s="217">
        <v>0</v>
      </c>
      <c r="K106" s="217">
        <v>90.141718919514005</v>
      </c>
      <c r="L106" s="217">
        <v>0</v>
      </c>
      <c r="M106" s="217">
        <v>67.443700166910091</v>
      </c>
      <c r="N106" s="217">
        <v>0</v>
      </c>
      <c r="O106" s="217">
        <v>0.10690509418641113</v>
      </c>
      <c r="P106" s="217">
        <v>0</v>
      </c>
      <c r="Q106" s="217">
        <v>0</v>
      </c>
      <c r="R106" s="217">
        <v>0</v>
      </c>
      <c r="S106" s="217">
        <v>4.265578635014837E-2</v>
      </c>
      <c r="T106" s="217">
        <v>0</v>
      </c>
      <c r="U106" s="217">
        <v>6.3860271174289635E-2</v>
      </c>
      <c r="V106" s="217">
        <v>0</v>
      </c>
      <c r="W106" s="217">
        <v>0.20120386803693571</v>
      </c>
      <c r="X106" s="217">
        <v>0</v>
      </c>
      <c r="Y106" s="217">
        <v>0.13890535880036903</v>
      </c>
      <c r="Z106" s="217">
        <v>0</v>
      </c>
      <c r="AA106" s="217">
        <v>0.14867037324453519</v>
      </c>
      <c r="AB106" s="217">
        <v>0</v>
      </c>
      <c r="AC106" s="217">
        <v>0</v>
      </c>
      <c r="AD106" s="217">
        <v>0</v>
      </c>
      <c r="AE106" s="217">
        <v>4.265578635014837E-2</v>
      </c>
      <c r="AF106" s="217">
        <v>0</v>
      </c>
      <c r="AG106" s="217">
        <v>0.1058428363820107</v>
      </c>
      <c r="AH106" s="217">
        <v>0</v>
      </c>
      <c r="AI106" s="217">
        <v>0.19049464473150096</v>
      </c>
      <c r="AJ106" s="217">
        <v>0</v>
      </c>
      <c r="AK106" s="217">
        <v>0.23460759565537123</v>
      </c>
      <c r="AL106" s="217">
        <v>0</v>
      </c>
      <c r="AM106" s="217">
        <v>0</v>
      </c>
      <c r="AN106" s="217">
        <v>0</v>
      </c>
      <c r="AO106" s="217" t="s">
        <v>254</v>
      </c>
      <c r="AP106" s="91"/>
      <c r="AQ106" s="63"/>
      <c r="AR106" s="79"/>
      <c r="AS106" s="79"/>
      <c r="AT106" s="77"/>
      <c r="AU106" s="79"/>
      <c r="AV106" s="79"/>
      <c r="AW106" s="79"/>
      <c r="AX106" s="79"/>
      <c r="AY106" s="79"/>
      <c r="AZ106" s="79"/>
      <c r="BA106" s="79"/>
      <c r="BB106" s="79"/>
      <c r="BC106" s="79"/>
      <c r="BD106" s="79"/>
      <c r="BE106" s="79"/>
      <c r="BF106" s="79"/>
      <c r="BG106" s="79"/>
      <c r="BH106" s="79"/>
      <c r="BI106" s="79"/>
      <c r="BJ106" s="79"/>
      <c r="BK106" s="79"/>
      <c r="BL106" s="79"/>
      <c r="BM106" s="79"/>
      <c r="BN106" s="79"/>
      <c r="BO106" s="79"/>
      <c r="BP106" s="79"/>
      <c r="BQ106" s="79"/>
      <c r="BR106" s="79"/>
      <c r="BS106" s="79"/>
      <c r="BT106" s="79"/>
      <c r="BU106" s="79"/>
      <c r="BV106" s="79"/>
      <c r="BW106" s="79"/>
      <c r="BX106" s="77"/>
      <c r="BY106" s="77"/>
      <c r="BZ106" s="81"/>
      <c r="CA106" s="81"/>
      <c r="CD106" s="137"/>
    </row>
    <row r="107" spans="2:82" s="144" customFormat="1" ht="12.75" customHeight="1">
      <c r="B107" s="209">
        <f t="shared" si="1"/>
        <v>41550</v>
      </c>
      <c r="C107" s="217">
        <v>3.6444106895456612</v>
      </c>
      <c r="D107" s="217">
        <v>3.6378966557481975</v>
      </c>
      <c r="E107" s="217">
        <v>0</v>
      </c>
      <c r="F107" s="217">
        <v>0</v>
      </c>
      <c r="G107" s="217">
        <v>0</v>
      </c>
      <c r="H107" s="217">
        <v>0</v>
      </c>
      <c r="I107" s="217">
        <v>0.16674269737441616</v>
      </c>
      <c r="J107" s="217">
        <v>0.15911145891681441</v>
      </c>
      <c r="K107" s="217">
        <v>3.225896962059239</v>
      </c>
      <c r="L107" s="217">
        <v>3.2256867707987116</v>
      </c>
      <c r="M107" s="217">
        <v>11.896823678160253</v>
      </c>
      <c r="N107" s="217">
        <v>11.885580235592039</v>
      </c>
      <c r="O107" s="217">
        <v>1.6193386305840888E-2</v>
      </c>
      <c r="P107" s="217">
        <v>1.6170264532789764E-2</v>
      </c>
      <c r="Q107" s="217">
        <v>0</v>
      </c>
      <c r="R107" s="217">
        <v>0</v>
      </c>
      <c r="S107" s="217">
        <v>0</v>
      </c>
      <c r="T107" s="217">
        <v>0</v>
      </c>
      <c r="U107" s="217">
        <v>8.6196844289641254E-3</v>
      </c>
      <c r="V107" s="217">
        <v>8.5980906807860968E-3</v>
      </c>
      <c r="W107" s="217">
        <v>2.8905181598317422E-2</v>
      </c>
      <c r="X107" s="217">
        <v>2.8884162514302827E-2</v>
      </c>
      <c r="Y107" s="217">
        <v>2.5345988652632694E-2</v>
      </c>
      <c r="Z107" s="217">
        <v>2.5311709812478676E-2</v>
      </c>
      <c r="AA107" s="217">
        <v>6.0305788076075364E-3</v>
      </c>
      <c r="AB107" s="217">
        <v>6.0305788076075364E-3</v>
      </c>
      <c r="AC107" s="217">
        <v>0</v>
      </c>
      <c r="AD107" s="217">
        <v>0</v>
      </c>
      <c r="AE107" s="217">
        <v>0</v>
      </c>
      <c r="AF107" s="217">
        <v>0</v>
      </c>
      <c r="AG107" s="217">
        <v>4.6431957019803629E-3</v>
      </c>
      <c r="AH107" s="217">
        <v>4.6431957019803629E-3</v>
      </c>
      <c r="AI107" s="217">
        <v>5.1155195720514494E-3</v>
      </c>
      <c r="AJ107" s="217">
        <v>5.1155195720514494E-3</v>
      </c>
      <c r="AK107" s="217">
        <v>1.1201682234080558E-2</v>
      </c>
      <c r="AL107" s="217">
        <v>1.1201682234080558E-2</v>
      </c>
      <c r="AM107" s="217">
        <v>1069.2</v>
      </c>
      <c r="AN107" s="217">
        <v>831</v>
      </c>
      <c r="AO107" s="217" t="s">
        <v>253</v>
      </c>
      <c r="AP107" s="91"/>
      <c r="AQ107" s="63"/>
      <c r="AR107" s="79"/>
      <c r="AS107" s="79"/>
      <c r="AT107" s="77"/>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79"/>
      <c r="BU107" s="79"/>
      <c r="BV107" s="79"/>
      <c r="BW107" s="79"/>
      <c r="BX107" s="77"/>
      <c r="BY107" s="77"/>
      <c r="BZ107" s="81"/>
      <c r="CA107" s="81"/>
      <c r="CD107" s="137"/>
    </row>
    <row r="108" spans="2:82" s="144" customFormat="1" ht="12.75" customHeight="1">
      <c r="B108" s="209">
        <f t="shared" si="1"/>
        <v>41551</v>
      </c>
      <c r="C108" s="217">
        <v>0.66633177240450536</v>
      </c>
      <c r="D108" s="217">
        <v>0.66623508127368913</v>
      </c>
      <c r="E108" s="217">
        <v>0</v>
      </c>
      <c r="F108" s="217">
        <v>0</v>
      </c>
      <c r="G108" s="217">
        <v>0</v>
      </c>
      <c r="H108" s="217">
        <v>0</v>
      </c>
      <c r="I108" s="217">
        <v>3.8842317929073181E-2</v>
      </c>
      <c r="J108" s="217">
        <v>3.8777536606801603E-2</v>
      </c>
      <c r="K108" s="217">
        <v>0.43642988002044103</v>
      </c>
      <c r="L108" s="217">
        <v>0.43610408400802403</v>
      </c>
      <c r="M108" s="217">
        <v>2.2836662631618694</v>
      </c>
      <c r="N108" s="217">
        <v>2.2836662631618694</v>
      </c>
      <c r="O108" s="217">
        <v>6.5592266187310269E-3</v>
      </c>
      <c r="P108" s="217">
        <v>6.5508187012578893E-3</v>
      </c>
      <c r="Q108" s="217">
        <v>0</v>
      </c>
      <c r="R108" s="217">
        <v>0</v>
      </c>
      <c r="S108" s="217">
        <v>0</v>
      </c>
      <c r="T108" s="217">
        <v>0</v>
      </c>
      <c r="U108" s="217">
        <v>6.672468187010498E-4</v>
      </c>
      <c r="V108" s="217">
        <v>6.586093194298387E-4</v>
      </c>
      <c r="W108" s="217">
        <v>4.1420732436256349E-3</v>
      </c>
      <c r="X108" s="217">
        <v>4.1210541596110421E-3</v>
      </c>
      <c r="Y108" s="217">
        <v>2.2040223005279483E-2</v>
      </c>
      <c r="Z108" s="217">
        <v>2.2040223005279483E-2</v>
      </c>
      <c r="AA108" s="217">
        <v>2.0231551419735982E-3</v>
      </c>
      <c r="AB108" s="217">
        <v>2.0231551419735982E-3</v>
      </c>
      <c r="AC108" s="217">
        <v>0</v>
      </c>
      <c r="AD108" s="217">
        <v>0</v>
      </c>
      <c r="AE108" s="217">
        <v>0</v>
      </c>
      <c r="AF108" s="217">
        <v>0</v>
      </c>
      <c r="AG108" s="217">
        <v>3.122455986542776E-3</v>
      </c>
      <c r="AH108" s="217">
        <v>3.122455986542776E-3</v>
      </c>
      <c r="AI108" s="217">
        <v>0</v>
      </c>
      <c r="AJ108" s="217">
        <v>0</v>
      </c>
      <c r="AK108" s="217">
        <v>2.0524455542218945E-3</v>
      </c>
      <c r="AL108" s="217">
        <v>2.0524455542218945E-3</v>
      </c>
      <c r="AM108" s="217">
        <v>305.8</v>
      </c>
      <c r="AN108" s="217">
        <v>269</v>
      </c>
      <c r="AO108" s="217" t="s">
        <v>253</v>
      </c>
      <c r="AP108" s="91"/>
      <c r="AQ108" s="63"/>
      <c r="AR108" s="79"/>
      <c r="AS108" s="79"/>
      <c r="AT108" s="77"/>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79"/>
      <c r="BU108" s="79"/>
      <c r="BV108" s="79"/>
      <c r="BW108" s="79"/>
      <c r="BX108" s="77"/>
      <c r="BY108" s="77"/>
      <c r="BZ108" s="81"/>
      <c r="CA108" s="81"/>
      <c r="CD108" s="137"/>
    </row>
    <row r="109" spans="2:82" s="144" customFormat="1" ht="12.75" customHeight="1">
      <c r="B109" s="209">
        <f t="shared" si="1"/>
        <v>41552</v>
      </c>
      <c r="C109" s="217">
        <v>1.1205110028719603</v>
      </c>
      <c r="D109" s="217">
        <v>1.1204899830362378</v>
      </c>
      <c r="E109" s="217">
        <v>0</v>
      </c>
      <c r="F109" s="217">
        <v>0</v>
      </c>
      <c r="G109" s="217">
        <v>5.9347299703264096E-4</v>
      </c>
      <c r="H109" s="217">
        <v>0</v>
      </c>
      <c r="I109" s="217">
        <v>0.15235188224065369</v>
      </c>
      <c r="J109" s="217">
        <v>0.15235188224065369</v>
      </c>
      <c r="K109" s="217">
        <v>4.6461364900494344E-2</v>
      </c>
      <c r="L109" s="217">
        <v>4.6461364900494344E-2</v>
      </c>
      <c r="M109" s="217">
        <v>4.2280077737146646</v>
      </c>
      <c r="N109" s="217">
        <v>4.2280077737146646</v>
      </c>
      <c r="O109" s="217">
        <v>9.0773979019355532E-3</v>
      </c>
      <c r="P109" s="217">
        <v>9.0752959225672714E-3</v>
      </c>
      <c r="Q109" s="217">
        <v>0</v>
      </c>
      <c r="R109" s="217">
        <v>0</v>
      </c>
      <c r="S109" s="217">
        <v>5.934718100890208E-5</v>
      </c>
      <c r="T109" s="217">
        <v>0</v>
      </c>
      <c r="U109" s="217">
        <v>8.4377571005642463E-4</v>
      </c>
      <c r="V109" s="217">
        <v>8.4377571005642463E-4</v>
      </c>
      <c r="W109" s="217">
        <v>5.9247543066132623E-4</v>
      </c>
      <c r="X109" s="217">
        <v>5.9247543066132623E-4</v>
      </c>
      <c r="Y109" s="217">
        <v>3.4842298589050816E-2</v>
      </c>
      <c r="Z109" s="217">
        <v>3.4842298589050816E-2</v>
      </c>
      <c r="AA109" s="217">
        <v>1.1128404270538933E-2</v>
      </c>
      <c r="AB109" s="217">
        <v>1.1128404270538933E-2</v>
      </c>
      <c r="AC109" s="217">
        <v>0</v>
      </c>
      <c r="AD109" s="217">
        <v>0</v>
      </c>
      <c r="AE109" s="217">
        <v>0</v>
      </c>
      <c r="AF109" s="217">
        <v>0</v>
      </c>
      <c r="AG109" s="217">
        <v>3.4010153380393308E-5</v>
      </c>
      <c r="AH109" s="217">
        <v>3.4010153380393308E-5</v>
      </c>
      <c r="AI109" s="217">
        <v>3.7834351226266496E-4</v>
      </c>
      <c r="AJ109" s="217">
        <v>3.7834351226266496E-4</v>
      </c>
      <c r="AK109" s="217">
        <v>4.4994191343414529E-2</v>
      </c>
      <c r="AL109" s="217">
        <v>4.4994191343414529E-2</v>
      </c>
      <c r="AM109" s="217">
        <v>194.6</v>
      </c>
      <c r="AN109" s="217">
        <v>155</v>
      </c>
      <c r="AO109" s="217" t="s">
        <v>253</v>
      </c>
      <c r="AP109" s="91"/>
      <c r="AQ109" s="63"/>
      <c r="AR109" s="79"/>
      <c r="AS109" s="79"/>
      <c r="AT109" s="77"/>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79"/>
      <c r="BU109" s="79"/>
      <c r="BV109" s="79"/>
      <c r="BW109" s="79"/>
      <c r="BX109" s="77"/>
      <c r="BY109" s="77"/>
      <c r="BZ109" s="81"/>
      <c r="CA109" s="81"/>
      <c r="CD109" s="137"/>
    </row>
    <row r="110" spans="2:82" s="144" customFormat="1" ht="12.75" customHeight="1">
      <c r="B110" s="209">
        <f t="shared" si="1"/>
        <v>41553</v>
      </c>
      <c r="C110" s="217">
        <v>0.65619279352663928</v>
      </c>
      <c r="D110" s="217">
        <v>0.65619279352663928</v>
      </c>
      <c r="E110" s="217">
        <v>0</v>
      </c>
      <c r="F110" s="217">
        <v>0</v>
      </c>
      <c r="G110" s="217">
        <v>0.20586064540059346</v>
      </c>
      <c r="H110" s="217">
        <v>0.20586064540059346</v>
      </c>
      <c r="I110" s="217">
        <v>1.2168725855058442</v>
      </c>
      <c r="J110" s="217">
        <v>1.2168725855058442</v>
      </c>
      <c r="K110" s="217">
        <v>0.11172956846506825</v>
      </c>
      <c r="L110" s="217">
        <v>0.11172956846506825</v>
      </c>
      <c r="M110" s="217">
        <v>0.13980187258876481</v>
      </c>
      <c r="N110" s="217">
        <v>0.13980187258876481</v>
      </c>
      <c r="O110" s="217">
        <v>8.5455971217596478E-3</v>
      </c>
      <c r="P110" s="217">
        <v>8.5455971217596478E-3</v>
      </c>
      <c r="Q110" s="217">
        <v>0</v>
      </c>
      <c r="R110" s="217">
        <v>0</v>
      </c>
      <c r="S110" s="217">
        <v>5.5637982195845702E-3</v>
      </c>
      <c r="T110" s="217">
        <v>5.5637982195845702E-3</v>
      </c>
      <c r="U110" s="217">
        <v>1.629248300032175E-2</v>
      </c>
      <c r="V110" s="217">
        <v>1.629248300032175E-2</v>
      </c>
      <c r="W110" s="217">
        <v>4.1381321653728985E-4</v>
      </c>
      <c r="X110" s="217">
        <v>4.1381321653728985E-4</v>
      </c>
      <c r="Y110" s="217">
        <v>1.3700823924059514E-3</v>
      </c>
      <c r="Z110" s="217">
        <v>1.3700823924059514E-3</v>
      </c>
      <c r="AA110" s="217">
        <v>6.5686855258883061E-4</v>
      </c>
      <c r="AB110" s="217">
        <v>6.5686855258883061E-4</v>
      </c>
      <c r="AC110" s="217">
        <v>0</v>
      </c>
      <c r="AD110" s="217">
        <v>0</v>
      </c>
      <c r="AE110" s="217">
        <v>5.5637982195845702E-3</v>
      </c>
      <c r="AF110" s="217">
        <v>5.5637982195845702E-3</v>
      </c>
      <c r="AG110" s="217">
        <v>9.4472648278870301E-4</v>
      </c>
      <c r="AH110" s="217">
        <v>9.4472648278870301E-4</v>
      </c>
      <c r="AI110" s="217">
        <v>0</v>
      </c>
      <c r="AJ110" s="217">
        <v>0</v>
      </c>
      <c r="AK110" s="217">
        <v>0</v>
      </c>
      <c r="AL110" s="217">
        <v>0</v>
      </c>
      <c r="AM110" s="217">
        <v>82.4</v>
      </c>
      <c r="AN110" s="217">
        <v>73</v>
      </c>
      <c r="AO110" s="217" t="s">
        <v>253</v>
      </c>
      <c r="AP110" s="91"/>
      <c r="AQ110" s="63"/>
      <c r="AR110" s="79"/>
      <c r="AS110" s="79"/>
      <c r="AT110" s="77"/>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79"/>
      <c r="BU110" s="79"/>
      <c r="BV110" s="79"/>
      <c r="BW110" s="79"/>
      <c r="BX110" s="77"/>
      <c r="BY110" s="77"/>
      <c r="BZ110" s="81"/>
      <c r="CA110" s="81"/>
      <c r="CD110" s="137"/>
    </row>
    <row r="111" spans="2:82" s="144" customFormat="1" ht="12.75" customHeight="1">
      <c r="B111" s="209">
        <f t="shared" si="1"/>
        <v>41554</v>
      </c>
      <c r="C111" s="217">
        <v>0.51666632867889417</v>
      </c>
      <c r="D111" s="217">
        <v>0.51662428900744928</v>
      </c>
      <c r="E111" s="217">
        <v>0</v>
      </c>
      <c r="F111" s="217">
        <v>0</v>
      </c>
      <c r="G111" s="217">
        <v>0</v>
      </c>
      <c r="H111" s="217">
        <v>0</v>
      </c>
      <c r="I111" s="217">
        <v>9.0283507342954067E-3</v>
      </c>
      <c r="J111" s="217">
        <v>8.9851631515643592E-3</v>
      </c>
      <c r="K111" s="217">
        <v>0.15885304980340587</v>
      </c>
      <c r="L111" s="217">
        <v>0.15885304980340587</v>
      </c>
      <c r="M111" s="217">
        <v>1.9589866783643211</v>
      </c>
      <c r="N111" s="217">
        <v>1.9589009810925417</v>
      </c>
      <c r="O111" s="217">
        <v>6.100995116445059E-3</v>
      </c>
      <c r="P111" s="217">
        <v>6.0967911577084902E-3</v>
      </c>
      <c r="Q111" s="217">
        <v>0</v>
      </c>
      <c r="R111" s="217">
        <v>0</v>
      </c>
      <c r="S111" s="217">
        <v>0</v>
      </c>
      <c r="T111" s="217">
        <v>0</v>
      </c>
      <c r="U111" s="217">
        <v>2.148577943713736E-4</v>
      </c>
      <c r="V111" s="217">
        <v>2.1053904473576811E-4</v>
      </c>
      <c r="W111" s="217">
        <v>4.1289363161165138E-3</v>
      </c>
      <c r="X111" s="217">
        <v>4.1289363161165138E-3</v>
      </c>
      <c r="Y111" s="217">
        <v>2.1080415480966945E-2</v>
      </c>
      <c r="Z111" s="217">
        <v>2.1071845770928438E-2</v>
      </c>
      <c r="AA111" s="217">
        <v>0</v>
      </c>
      <c r="AB111" s="217">
        <v>0</v>
      </c>
      <c r="AC111" s="217">
        <v>0</v>
      </c>
      <c r="AD111" s="217">
        <v>0</v>
      </c>
      <c r="AE111" s="217">
        <v>0</v>
      </c>
      <c r="AF111" s="217">
        <v>0</v>
      </c>
      <c r="AG111" s="217">
        <v>0</v>
      </c>
      <c r="AH111" s="217">
        <v>0</v>
      </c>
      <c r="AI111" s="217">
        <v>0</v>
      </c>
      <c r="AJ111" s="217">
        <v>0</v>
      </c>
      <c r="AK111" s="217">
        <v>0</v>
      </c>
      <c r="AL111" s="217">
        <v>0</v>
      </c>
      <c r="AM111" s="217">
        <v>231.4</v>
      </c>
      <c r="AN111" s="217">
        <v>209</v>
      </c>
      <c r="AO111" s="217" t="s">
        <v>253</v>
      </c>
      <c r="AP111" s="91"/>
      <c r="AQ111" s="63"/>
      <c r="AR111" s="79"/>
      <c r="AS111" s="79"/>
      <c r="AT111" s="77"/>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79"/>
      <c r="BU111" s="79"/>
      <c r="BV111" s="79"/>
      <c r="BW111" s="79"/>
      <c r="BX111" s="77"/>
      <c r="BY111" s="77"/>
      <c r="BZ111" s="81"/>
      <c r="CA111" s="81"/>
      <c r="CD111" s="137"/>
    </row>
    <row r="112" spans="2:82" s="144" customFormat="1" ht="12.75" customHeight="1">
      <c r="B112" s="209">
        <f t="shared" si="1"/>
        <v>41555</v>
      </c>
      <c r="C112" s="217">
        <v>0.38194699990186382</v>
      </c>
      <c r="D112" s="217">
        <v>0.38191547022395145</v>
      </c>
      <c r="E112" s="217">
        <v>0</v>
      </c>
      <c r="F112" s="217">
        <v>0</v>
      </c>
      <c r="G112" s="217">
        <v>0</v>
      </c>
      <c r="H112" s="217">
        <v>0</v>
      </c>
      <c r="I112" s="217">
        <v>6.2835615415344936E-2</v>
      </c>
      <c r="J112" s="217">
        <v>6.2792427936263884E-2</v>
      </c>
      <c r="K112" s="217">
        <v>0.19148373057212631</v>
      </c>
      <c r="L112" s="217">
        <v>0.19148373057212631</v>
      </c>
      <c r="M112" s="217">
        <v>1.2763620970551799</v>
      </c>
      <c r="N112" s="217">
        <v>1.2763192485221266</v>
      </c>
      <c r="O112" s="217">
        <v>2.4493314588932315E-3</v>
      </c>
      <c r="P112" s="217">
        <v>2.4430255207883787E-3</v>
      </c>
      <c r="Q112" s="217">
        <v>0</v>
      </c>
      <c r="R112" s="217">
        <v>0</v>
      </c>
      <c r="S112" s="217">
        <v>0</v>
      </c>
      <c r="T112" s="217">
        <v>0</v>
      </c>
      <c r="U112" s="217">
        <v>5.0745308218364622E-4</v>
      </c>
      <c r="V112" s="217">
        <v>4.9881558291243523E-4</v>
      </c>
      <c r="W112" s="217">
        <v>1.0575226644841851E-3</v>
      </c>
      <c r="X112" s="217">
        <v>1.0575226644841851E-3</v>
      </c>
      <c r="Y112" s="217">
        <v>8.1165866202188384E-3</v>
      </c>
      <c r="Z112" s="217">
        <v>8.1080169101803348E-3</v>
      </c>
      <c r="AA112" s="217">
        <v>1.4670239506097905E-2</v>
      </c>
      <c r="AB112" s="217">
        <v>1.4670239506097905E-2</v>
      </c>
      <c r="AC112" s="217">
        <v>0</v>
      </c>
      <c r="AD112" s="217">
        <v>0</v>
      </c>
      <c r="AE112" s="217">
        <v>0</v>
      </c>
      <c r="AF112" s="217">
        <v>0</v>
      </c>
      <c r="AG112" s="217">
        <v>0</v>
      </c>
      <c r="AH112" s="217">
        <v>0</v>
      </c>
      <c r="AI112" s="217">
        <v>1.1266229031821579E-2</v>
      </c>
      <c r="AJ112" s="217">
        <v>1.1266229031821579E-2</v>
      </c>
      <c r="AK112" s="217">
        <v>5.062341962495736E-2</v>
      </c>
      <c r="AL112" s="217">
        <v>5.062341962495736E-2</v>
      </c>
      <c r="AM112" s="217">
        <v>179</v>
      </c>
      <c r="AN112" s="217">
        <v>166</v>
      </c>
      <c r="AO112" s="217" t="s">
        <v>253</v>
      </c>
      <c r="AP112" s="91"/>
      <c r="AQ112" s="63"/>
      <c r="AR112" s="79"/>
      <c r="AS112" s="79"/>
      <c r="AT112" s="77"/>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79"/>
      <c r="BU112" s="79"/>
      <c r="BV112" s="79"/>
      <c r="BW112" s="79"/>
      <c r="BX112" s="77"/>
      <c r="BY112" s="77"/>
      <c r="BZ112" s="81"/>
      <c r="CA112" s="81"/>
      <c r="CD112" s="137"/>
    </row>
    <row r="113" spans="2:82" s="144" customFormat="1" ht="12.75" customHeight="1">
      <c r="B113" s="209">
        <f t="shared" si="1"/>
        <v>41556</v>
      </c>
      <c r="C113" s="217">
        <v>0.55228548819981627</v>
      </c>
      <c r="D113" s="217">
        <v>0.46949903073790117</v>
      </c>
      <c r="E113" s="217">
        <v>0</v>
      </c>
      <c r="F113" s="217">
        <v>0</v>
      </c>
      <c r="G113" s="217">
        <v>0</v>
      </c>
      <c r="H113" s="217">
        <v>0</v>
      </c>
      <c r="I113" s="217">
        <v>1.2182113034634212E-2</v>
      </c>
      <c r="J113" s="217">
        <v>1.2138925451903164E-2</v>
      </c>
      <c r="K113" s="217">
        <v>1.9552143954714383</v>
      </c>
      <c r="L113" s="217">
        <v>1.9552143954714383</v>
      </c>
      <c r="M113" s="217">
        <v>0.63315468952208331</v>
      </c>
      <c r="N113" s="217">
        <v>0.2957223567559577</v>
      </c>
      <c r="O113" s="217">
        <v>1.357721023459009E-2</v>
      </c>
      <c r="P113" s="217">
        <v>1.3312360834186274E-2</v>
      </c>
      <c r="Q113" s="217">
        <v>0</v>
      </c>
      <c r="R113" s="217">
        <v>0</v>
      </c>
      <c r="S113" s="217">
        <v>0</v>
      </c>
      <c r="T113" s="217">
        <v>0</v>
      </c>
      <c r="U113" s="217">
        <v>1.419788942705308E-4</v>
      </c>
      <c r="V113" s="217">
        <v>1.376601446349253E-4</v>
      </c>
      <c r="W113" s="217">
        <v>5.4301489858948809E-2</v>
      </c>
      <c r="X113" s="217">
        <v>5.4301489858948809E-2</v>
      </c>
      <c r="Y113" s="217">
        <v>1.0793549793496768E-2</v>
      </c>
      <c r="Z113" s="217">
        <v>9.7223360386836707E-3</v>
      </c>
      <c r="AA113" s="217">
        <v>0</v>
      </c>
      <c r="AB113" s="217">
        <v>0</v>
      </c>
      <c r="AC113" s="217">
        <v>0</v>
      </c>
      <c r="AD113" s="217">
        <v>0</v>
      </c>
      <c r="AE113" s="217">
        <v>0</v>
      </c>
      <c r="AF113" s="217">
        <v>0</v>
      </c>
      <c r="AG113" s="217">
        <v>0</v>
      </c>
      <c r="AH113" s="217">
        <v>0</v>
      </c>
      <c r="AI113" s="217">
        <v>0</v>
      </c>
      <c r="AJ113" s="217">
        <v>0</v>
      </c>
      <c r="AK113" s="217">
        <v>0</v>
      </c>
      <c r="AL113" s="217">
        <v>0</v>
      </c>
      <c r="AM113" s="217">
        <v>203.2</v>
      </c>
      <c r="AN113" s="217">
        <v>185</v>
      </c>
      <c r="AO113" s="217" t="s">
        <v>253</v>
      </c>
      <c r="AP113" s="91"/>
      <c r="AQ113" s="63"/>
      <c r="AR113" s="79"/>
      <c r="AS113" s="79"/>
      <c r="AT113" s="77"/>
      <c r="AU113" s="79"/>
      <c r="AV113" s="79"/>
      <c r="AW113" s="79"/>
      <c r="AX113" s="79"/>
      <c r="AY113" s="79"/>
      <c r="AZ113" s="79"/>
      <c r="BA113" s="79"/>
      <c r="BB113" s="79"/>
      <c r="BC113" s="79"/>
      <c r="BD113" s="79"/>
      <c r="BE113" s="79"/>
      <c r="BF113" s="79"/>
      <c r="BG113" s="79"/>
      <c r="BH113" s="79"/>
      <c r="BI113" s="79"/>
      <c r="BJ113" s="79"/>
      <c r="BK113" s="79"/>
      <c r="BL113" s="79"/>
      <c r="BM113" s="79"/>
      <c r="BN113" s="79"/>
      <c r="BO113" s="79"/>
      <c r="BP113" s="79"/>
      <c r="BQ113" s="79"/>
      <c r="BR113" s="79"/>
      <c r="BS113" s="79"/>
      <c r="BT113" s="79"/>
      <c r="BU113" s="79"/>
      <c r="BV113" s="79"/>
      <c r="BW113" s="79"/>
      <c r="BX113" s="77"/>
      <c r="BY113" s="77"/>
      <c r="BZ113" s="81"/>
      <c r="CA113" s="81"/>
      <c r="CD113" s="137"/>
    </row>
    <row r="114" spans="2:82" s="144" customFormat="1" ht="12.75" customHeight="1">
      <c r="B114" s="209">
        <f t="shared" si="1"/>
        <v>41557</v>
      </c>
      <c r="C114" s="217">
        <v>0.10356425747618227</v>
      </c>
      <c r="D114" s="217">
        <v>0.10318800355181963</v>
      </c>
      <c r="E114" s="217">
        <v>0</v>
      </c>
      <c r="F114" s="217">
        <v>0</v>
      </c>
      <c r="G114" s="217">
        <v>0</v>
      </c>
      <c r="H114" s="217">
        <v>0</v>
      </c>
      <c r="I114" s="217">
        <v>9.8532253501966115E-3</v>
      </c>
      <c r="J114" s="217">
        <v>9.1017636909761883E-3</v>
      </c>
      <c r="K114" s="217">
        <v>0.17755863160508295</v>
      </c>
      <c r="L114" s="217">
        <v>0.17755863160508295</v>
      </c>
      <c r="M114" s="217">
        <v>0.2578915541586928</v>
      </c>
      <c r="N114" s="217">
        <v>0.25784870562563972</v>
      </c>
      <c r="O114" s="217">
        <v>9.0858058194087069E-4</v>
      </c>
      <c r="P114" s="217">
        <v>9.0017266446773374E-4</v>
      </c>
      <c r="Q114" s="217">
        <v>0</v>
      </c>
      <c r="R114" s="217">
        <v>0</v>
      </c>
      <c r="S114" s="217">
        <v>0</v>
      </c>
      <c r="T114" s="217">
        <v>0</v>
      </c>
      <c r="U114" s="217">
        <v>3.7681090570657982E-4</v>
      </c>
      <c r="V114" s="217">
        <v>3.6385465679976333E-4</v>
      </c>
      <c r="W114" s="217">
        <v>8.4864551708917213E-4</v>
      </c>
      <c r="X114" s="217">
        <v>8.4864551708917213E-4</v>
      </c>
      <c r="Y114" s="217">
        <v>2.2645458776748878E-3</v>
      </c>
      <c r="Z114" s="217">
        <v>2.2559761676363829E-3</v>
      </c>
      <c r="AA114" s="217">
        <v>1.0315463749854996E-3</v>
      </c>
      <c r="AB114" s="217">
        <v>1.0315463749854996E-3</v>
      </c>
      <c r="AC114" s="217">
        <v>0</v>
      </c>
      <c r="AD114" s="217">
        <v>0</v>
      </c>
      <c r="AE114" s="217">
        <v>0</v>
      </c>
      <c r="AF114" s="217">
        <v>0</v>
      </c>
      <c r="AG114" s="217">
        <v>0</v>
      </c>
      <c r="AH114" s="217">
        <v>0</v>
      </c>
      <c r="AI114" s="217">
        <v>2.2989623140960545E-4</v>
      </c>
      <c r="AJ114" s="217">
        <v>2.2989623140960545E-4</v>
      </c>
      <c r="AK114" s="217">
        <v>4.018122794303928E-3</v>
      </c>
      <c r="AL114" s="217">
        <v>4.018122794303928E-3</v>
      </c>
      <c r="AM114" s="217">
        <v>149.19999999999999</v>
      </c>
      <c r="AN114" s="217">
        <v>135</v>
      </c>
      <c r="AO114" s="217" t="s">
        <v>253</v>
      </c>
      <c r="AP114" s="91"/>
      <c r="AQ114" s="63"/>
      <c r="AR114" s="79"/>
      <c r="AS114" s="79"/>
      <c r="AT114" s="77"/>
      <c r="AU114" s="79"/>
      <c r="AV114" s="79"/>
      <c r="AW114" s="79"/>
      <c r="AX114" s="79"/>
      <c r="AY114" s="79"/>
      <c r="AZ114" s="79"/>
      <c r="BA114" s="79"/>
      <c r="BB114" s="79"/>
      <c r="BC114" s="79"/>
      <c r="BD114" s="79"/>
      <c r="BE114" s="79"/>
      <c r="BF114" s="79"/>
      <c r="BG114" s="79"/>
      <c r="BH114" s="79"/>
      <c r="BI114" s="79"/>
      <c r="BJ114" s="79"/>
      <c r="BK114" s="79"/>
      <c r="BL114" s="79"/>
      <c r="BM114" s="79"/>
      <c r="BN114" s="79"/>
      <c r="BO114" s="79"/>
      <c r="BP114" s="79"/>
      <c r="BQ114" s="79"/>
      <c r="BR114" s="79"/>
      <c r="BS114" s="79"/>
      <c r="BT114" s="79"/>
      <c r="BU114" s="79"/>
      <c r="BV114" s="79"/>
      <c r="BW114" s="79"/>
      <c r="BX114" s="77"/>
      <c r="BY114" s="77"/>
      <c r="BZ114" s="81"/>
      <c r="CA114" s="81"/>
      <c r="CD114" s="137"/>
    </row>
    <row r="115" spans="2:82" s="144" customFormat="1" ht="12.75" customHeight="1">
      <c r="B115" s="209">
        <f t="shared" si="1"/>
        <v>41558</v>
      </c>
      <c r="C115" s="217">
        <v>0.22945096382401547</v>
      </c>
      <c r="D115" s="217">
        <v>0.22942994403874056</v>
      </c>
      <c r="E115" s="217">
        <v>0</v>
      </c>
      <c r="F115" s="217">
        <v>0</v>
      </c>
      <c r="G115" s="217">
        <v>5.8753709198813052E-3</v>
      </c>
      <c r="H115" s="217">
        <v>5.8753709198813052E-3</v>
      </c>
      <c r="I115" s="217">
        <v>8.8227627024143981E-2</v>
      </c>
      <c r="J115" s="217">
        <v>8.8184439545062915E-2</v>
      </c>
      <c r="K115" s="217">
        <v>0.43949598857350047</v>
      </c>
      <c r="L115" s="217">
        <v>0.43949598857350047</v>
      </c>
      <c r="M115" s="217">
        <v>0.40117163003919037</v>
      </c>
      <c r="N115" s="217">
        <v>0.40117163003919037</v>
      </c>
      <c r="O115" s="217">
        <v>1.49082886695561E-3</v>
      </c>
      <c r="P115" s="217">
        <v>1.4866249082190414E-3</v>
      </c>
      <c r="Q115" s="217">
        <v>0</v>
      </c>
      <c r="R115" s="217">
        <v>0</v>
      </c>
      <c r="S115" s="217">
        <v>5.934718100890208E-5</v>
      </c>
      <c r="T115" s="217">
        <v>5.934718100890208E-5</v>
      </c>
      <c r="U115" s="217">
        <v>6.6940619351885252E-4</v>
      </c>
      <c r="V115" s="217">
        <v>6.6076869424764153E-4</v>
      </c>
      <c r="W115" s="217">
        <v>3.8753936151904918E-3</v>
      </c>
      <c r="X115" s="217">
        <v>3.8753936151904918E-3</v>
      </c>
      <c r="Y115" s="217">
        <v>1.5811115021041316E-3</v>
      </c>
      <c r="Z115" s="217">
        <v>1.5811115021041316E-3</v>
      </c>
      <c r="AA115" s="217">
        <v>2.2154862541716078E-3</v>
      </c>
      <c r="AB115" s="217">
        <v>2.2154862541716078E-3</v>
      </c>
      <c r="AC115" s="217">
        <v>0</v>
      </c>
      <c r="AD115" s="217">
        <v>0</v>
      </c>
      <c r="AE115" s="217">
        <v>0</v>
      </c>
      <c r="AF115" s="217">
        <v>0</v>
      </c>
      <c r="AG115" s="217">
        <v>0</v>
      </c>
      <c r="AH115" s="217">
        <v>0</v>
      </c>
      <c r="AI115" s="217">
        <v>0</v>
      </c>
      <c r="AJ115" s="217">
        <v>0</v>
      </c>
      <c r="AK115" s="217">
        <v>9.0324743805840369E-3</v>
      </c>
      <c r="AL115" s="217">
        <v>9.0324743805840369E-3</v>
      </c>
      <c r="AM115" s="217">
        <v>189.6</v>
      </c>
      <c r="AN115" s="217">
        <v>184</v>
      </c>
      <c r="AO115" s="217" t="s">
        <v>253</v>
      </c>
      <c r="AP115" s="91"/>
      <c r="AQ115" s="63"/>
      <c r="AR115" s="79"/>
      <c r="AS115" s="79"/>
      <c r="AT115" s="77"/>
      <c r="AU115" s="79"/>
      <c r="AV115" s="79"/>
      <c r="AW115" s="79"/>
      <c r="AX115" s="79"/>
      <c r="AY115" s="79"/>
      <c r="AZ115" s="79"/>
      <c r="BA115" s="79"/>
      <c r="BB115" s="79"/>
      <c r="BC115" s="79"/>
      <c r="BD115" s="79"/>
      <c r="BE115" s="79"/>
      <c r="BF115" s="79"/>
      <c r="BG115" s="79"/>
      <c r="BH115" s="79"/>
      <c r="BI115" s="79"/>
      <c r="BJ115" s="79"/>
      <c r="BK115" s="79"/>
      <c r="BL115" s="79"/>
      <c r="BM115" s="79"/>
      <c r="BN115" s="79"/>
      <c r="BO115" s="79"/>
      <c r="BP115" s="79"/>
      <c r="BQ115" s="79"/>
      <c r="BR115" s="79"/>
      <c r="BS115" s="79"/>
      <c r="BT115" s="79"/>
      <c r="BU115" s="79"/>
      <c r="BV115" s="79"/>
      <c r="BW115" s="79"/>
      <c r="BX115" s="77"/>
      <c r="BY115" s="77"/>
      <c r="BZ115" s="81"/>
      <c r="CA115" s="81"/>
      <c r="CD115" s="137"/>
    </row>
    <row r="116" spans="2:82" s="144" customFormat="1" ht="12.75" customHeight="1">
      <c r="B116" s="209">
        <f t="shared" si="1"/>
        <v>41559</v>
      </c>
      <c r="C116" s="217">
        <v>1.0120519336883314</v>
      </c>
      <c r="D116" s="217">
        <v>1.0120098940168865</v>
      </c>
      <c r="E116" s="217">
        <v>0.34471636495585212</v>
      </c>
      <c r="F116" s="217">
        <v>0.34471636495585212</v>
      </c>
      <c r="G116" s="217">
        <v>0</v>
      </c>
      <c r="H116" s="217">
        <v>0</v>
      </c>
      <c r="I116" s="217">
        <v>1.8454018056692223E-2</v>
      </c>
      <c r="J116" s="217">
        <v>1.8454018056692223E-2</v>
      </c>
      <c r="K116" s="217">
        <v>0.39837075846050973</v>
      </c>
      <c r="L116" s="217">
        <v>0.39826566283024595</v>
      </c>
      <c r="M116" s="217">
        <v>3.7188539432824457</v>
      </c>
      <c r="N116" s="217">
        <v>3.7187682460106664</v>
      </c>
      <c r="O116" s="217">
        <v>2.033927786236055E-3</v>
      </c>
      <c r="P116" s="217">
        <v>2.0297238274994862E-3</v>
      </c>
      <c r="Q116" s="217">
        <v>6.0476555255412649E-3</v>
      </c>
      <c r="R116" s="217">
        <v>6.0476555255412649E-3</v>
      </c>
      <c r="S116" s="217">
        <v>0</v>
      </c>
      <c r="T116" s="217">
        <v>0</v>
      </c>
      <c r="U116" s="217">
        <v>1.3388123870377048E-4</v>
      </c>
      <c r="V116" s="217">
        <v>1.3388123870377048E-4</v>
      </c>
      <c r="W116" s="217">
        <v>1.3255159856702396E-3</v>
      </c>
      <c r="X116" s="217">
        <v>1.3150064436629433E-3</v>
      </c>
      <c r="Y116" s="217">
        <v>6.1423396700983008E-3</v>
      </c>
      <c r="Z116" s="217">
        <v>6.1337699600597954E-3</v>
      </c>
      <c r="AA116" s="217">
        <v>4.3489953129801293E-3</v>
      </c>
      <c r="AB116" s="217">
        <v>4.3489953129801293E-3</v>
      </c>
      <c r="AC116" s="217">
        <v>0</v>
      </c>
      <c r="AD116" s="217">
        <v>0</v>
      </c>
      <c r="AE116" s="217">
        <v>0</v>
      </c>
      <c r="AF116" s="217">
        <v>0</v>
      </c>
      <c r="AG116" s="217">
        <v>0</v>
      </c>
      <c r="AH116" s="217">
        <v>0</v>
      </c>
      <c r="AI116" s="217">
        <v>6.2360994885794123E-3</v>
      </c>
      <c r="AJ116" s="217">
        <v>6.2360994885794123E-3</v>
      </c>
      <c r="AK116" s="217">
        <v>1.2645678375568613E-2</v>
      </c>
      <c r="AL116" s="217">
        <v>1.2645678375568613E-2</v>
      </c>
      <c r="AM116" s="217">
        <v>75.400000000000006</v>
      </c>
      <c r="AN116" s="217">
        <v>61</v>
      </c>
      <c r="AO116" s="217" t="s">
        <v>253</v>
      </c>
      <c r="AP116" s="91"/>
      <c r="AQ116" s="63"/>
      <c r="AR116" s="79"/>
      <c r="AS116" s="79"/>
      <c r="AT116" s="77"/>
      <c r="AU116" s="79"/>
      <c r="AV116" s="79"/>
      <c r="AW116" s="79"/>
      <c r="AX116" s="79"/>
      <c r="AY116" s="79"/>
      <c r="AZ116" s="79"/>
      <c r="BA116" s="79"/>
      <c r="BB116" s="79"/>
      <c r="BC116" s="79"/>
      <c r="BD116" s="79"/>
      <c r="BE116" s="79"/>
      <c r="BF116" s="79"/>
      <c r="BG116" s="79"/>
      <c r="BH116" s="79"/>
      <c r="BI116" s="79"/>
      <c r="BJ116" s="79"/>
      <c r="BK116" s="79"/>
      <c r="BL116" s="79"/>
      <c r="BM116" s="79"/>
      <c r="BN116" s="79"/>
      <c r="BO116" s="79"/>
      <c r="BP116" s="79"/>
      <c r="BQ116" s="79"/>
      <c r="BR116" s="79"/>
      <c r="BS116" s="79"/>
      <c r="BT116" s="79"/>
      <c r="BU116" s="79"/>
      <c r="BV116" s="79"/>
      <c r="BW116" s="79"/>
      <c r="BX116" s="77"/>
      <c r="BY116" s="77"/>
      <c r="BZ116" s="81"/>
      <c r="CA116" s="81"/>
      <c r="CD116" s="137"/>
    </row>
    <row r="117" spans="2:82" s="144" customFormat="1" ht="12.75" customHeight="1">
      <c r="B117" s="209">
        <f t="shared" si="1"/>
        <v>41560</v>
      </c>
      <c r="C117" s="217">
        <v>0.88795384291356416</v>
      </c>
      <c r="D117" s="217">
        <v>0.88704578732199024</v>
      </c>
      <c r="E117" s="217">
        <v>0</v>
      </c>
      <c r="F117" s="217">
        <v>0</v>
      </c>
      <c r="G117" s="217">
        <v>0</v>
      </c>
      <c r="H117" s="217">
        <v>0</v>
      </c>
      <c r="I117" s="217">
        <v>6.5515457020883308E-3</v>
      </c>
      <c r="J117" s="217">
        <v>4.7722199884689381E-3</v>
      </c>
      <c r="K117" s="217">
        <v>1.9766843781963788</v>
      </c>
      <c r="L117" s="217">
        <v>1.9764741869358509</v>
      </c>
      <c r="M117" s="217">
        <v>1.9953306765518271</v>
      </c>
      <c r="N117" s="217">
        <v>1.9953306765518271</v>
      </c>
      <c r="O117" s="217">
        <v>1.4070912638715858E-2</v>
      </c>
      <c r="P117" s="217">
        <v>1.4064606700611007E-2</v>
      </c>
      <c r="Q117" s="217">
        <v>0</v>
      </c>
      <c r="R117" s="217">
        <v>0</v>
      </c>
      <c r="S117" s="217">
        <v>0</v>
      </c>
      <c r="T117" s="217">
        <v>0</v>
      </c>
      <c r="U117" s="217">
        <v>3.8868746720449486E-5</v>
      </c>
      <c r="V117" s="217">
        <v>3.4549997084843988E-5</v>
      </c>
      <c r="W117" s="217">
        <v>4.0756003904294853E-2</v>
      </c>
      <c r="X117" s="217">
        <v>4.0734984820280262E-2</v>
      </c>
      <c r="Y117" s="217">
        <v>2.4056247291837727E-2</v>
      </c>
      <c r="Z117" s="217">
        <v>2.4056247291837727E-2</v>
      </c>
      <c r="AA117" s="217">
        <v>4.9020786342599248E-3</v>
      </c>
      <c r="AB117" s="217">
        <v>4.9020786342599248E-3</v>
      </c>
      <c r="AC117" s="217">
        <v>0</v>
      </c>
      <c r="AD117" s="217">
        <v>0</v>
      </c>
      <c r="AE117" s="217">
        <v>0</v>
      </c>
      <c r="AF117" s="217">
        <v>0</v>
      </c>
      <c r="AG117" s="217">
        <v>0</v>
      </c>
      <c r="AH117" s="217">
        <v>0</v>
      </c>
      <c r="AI117" s="217">
        <v>1.7007066353307156E-2</v>
      </c>
      <c r="AJ117" s="217">
        <v>1.7007066353307156E-2</v>
      </c>
      <c r="AK117" s="217">
        <v>6.1177017537375989E-3</v>
      </c>
      <c r="AL117" s="217">
        <v>6.1177017537375989E-3</v>
      </c>
      <c r="AM117" s="217">
        <v>122.8</v>
      </c>
      <c r="AN117" s="217">
        <v>99</v>
      </c>
      <c r="AO117" s="217" t="s">
        <v>253</v>
      </c>
      <c r="AP117" s="91"/>
      <c r="AQ117" s="63"/>
      <c r="AR117" s="79"/>
      <c r="AS117" s="79"/>
      <c r="AT117" s="77"/>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79"/>
      <c r="BR117" s="79"/>
      <c r="BS117" s="79"/>
      <c r="BT117" s="79"/>
      <c r="BU117" s="79"/>
      <c r="BV117" s="79"/>
      <c r="BW117" s="79"/>
      <c r="BX117" s="77"/>
      <c r="BY117" s="77"/>
      <c r="BZ117" s="81"/>
      <c r="CA117" s="81"/>
      <c r="CD117" s="137"/>
    </row>
    <row r="118" spans="2:82" s="144" customFormat="1" ht="12.75" customHeight="1">
      <c r="B118" s="209">
        <f t="shared" si="1"/>
        <v>41561</v>
      </c>
      <c r="C118" s="217">
        <v>0.63535785186641991</v>
      </c>
      <c r="D118" s="217">
        <v>0.6352737726496489</v>
      </c>
      <c r="E118" s="217">
        <v>1.2901652219489579E-3</v>
      </c>
      <c r="F118" s="217">
        <v>1.2901652219489579E-3</v>
      </c>
      <c r="G118" s="217">
        <v>0</v>
      </c>
      <c r="H118" s="217">
        <v>0</v>
      </c>
      <c r="I118" s="217">
        <v>8.0356861391889814E-2</v>
      </c>
      <c r="J118" s="217">
        <v>8.0227298902821639E-2</v>
      </c>
      <c r="K118" s="217">
        <v>6.1475586439012471E-2</v>
      </c>
      <c r="L118" s="217">
        <v>6.1370490808748665E-2</v>
      </c>
      <c r="M118" s="217">
        <v>2.3805835413362639</v>
      </c>
      <c r="N118" s="217">
        <v>2.3805835413362639</v>
      </c>
      <c r="O118" s="217">
        <v>2.7617381425044814E-3</v>
      </c>
      <c r="P118" s="217">
        <v>2.7575341837679126E-3</v>
      </c>
      <c r="Q118" s="217">
        <v>6.450832560577349E-5</v>
      </c>
      <c r="R118" s="217">
        <v>6.450832560577349E-5</v>
      </c>
      <c r="S118" s="217">
        <v>0</v>
      </c>
      <c r="T118" s="217">
        <v>0</v>
      </c>
      <c r="U118" s="217">
        <v>4.1675933983593072E-4</v>
      </c>
      <c r="V118" s="217">
        <v>4.1244059020032522E-4</v>
      </c>
      <c r="W118" s="217">
        <v>1.4831591157796833E-3</v>
      </c>
      <c r="X118" s="217">
        <v>1.4726495737723872E-3</v>
      </c>
      <c r="Y118" s="217">
        <v>9.2145807189022641E-3</v>
      </c>
      <c r="Z118" s="217">
        <v>9.2145807189022641E-3</v>
      </c>
      <c r="AA118" s="217">
        <v>1.1528568592776048E-2</v>
      </c>
      <c r="AB118" s="217">
        <v>1.1528568592776048E-2</v>
      </c>
      <c r="AC118" s="217">
        <v>0</v>
      </c>
      <c r="AD118" s="217">
        <v>0</v>
      </c>
      <c r="AE118" s="217">
        <v>0</v>
      </c>
      <c r="AF118" s="217">
        <v>0</v>
      </c>
      <c r="AG118" s="217">
        <v>2.1240150551612297E-2</v>
      </c>
      <c r="AH118" s="217">
        <v>2.1240150551612297E-2</v>
      </c>
      <c r="AI118" s="217">
        <v>5.9536555471333252E-3</v>
      </c>
      <c r="AJ118" s="217">
        <v>5.9536555471333252E-3</v>
      </c>
      <c r="AK118" s="217">
        <v>0</v>
      </c>
      <c r="AL118" s="217">
        <v>0</v>
      </c>
      <c r="AM118" s="217">
        <v>236.4</v>
      </c>
      <c r="AN118" s="217">
        <v>199</v>
      </c>
      <c r="AO118" s="217" t="s">
        <v>253</v>
      </c>
      <c r="AP118" s="91"/>
      <c r="AQ118" s="63"/>
      <c r="AR118" s="79"/>
      <c r="AS118" s="79"/>
      <c r="AT118" s="77"/>
      <c r="AU118" s="79"/>
      <c r="AV118" s="79"/>
      <c r="AW118" s="79"/>
      <c r="AX118" s="79"/>
      <c r="AY118" s="79"/>
      <c r="AZ118" s="79"/>
      <c r="BA118" s="79"/>
      <c r="BB118" s="79"/>
      <c r="BC118" s="79"/>
      <c r="BD118" s="79"/>
      <c r="BE118" s="79"/>
      <c r="BF118" s="79"/>
      <c r="BG118" s="79"/>
      <c r="BH118" s="79"/>
      <c r="BI118" s="79"/>
      <c r="BJ118" s="79"/>
      <c r="BK118" s="79"/>
      <c r="BL118" s="79"/>
      <c r="BM118" s="79"/>
      <c r="BN118" s="79"/>
      <c r="BO118" s="79"/>
      <c r="BP118" s="79"/>
      <c r="BQ118" s="79"/>
      <c r="BR118" s="79"/>
      <c r="BS118" s="79"/>
      <c r="BT118" s="79"/>
      <c r="BU118" s="79"/>
      <c r="BV118" s="79"/>
      <c r="BW118" s="79"/>
      <c r="BX118" s="77"/>
      <c r="BY118" s="77"/>
      <c r="BZ118" s="81"/>
      <c r="CA118" s="81"/>
      <c r="CD118" s="137"/>
    </row>
    <row r="119" spans="2:82" s="144" customFormat="1" ht="12.75" customHeight="1">
      <c r="B119" s="209">
        <f t="shared" si="1"/>
        <v>41562</v>
      </c>
      <c r="C119" s="217">
        <v>0.18988030602717623</v>
      </c>
      <c r="D119" s="217">
        <v>0.14680338759724448</v>
      </c>
      <c r="E119" s="217">
        <v>0</v>
      </c>
      <c r="F119" s="217">
        <v>0</v>
      </c>
      <c r="G119" s="217">
        <v>0.24480712166172108</v>
      </c>
      <c r="H119" s="217">
        <v>0</v>
      </c>
      <c r="I119" s="217">
        <v>7.46625535255033E-2</v>
      </c>
      <c r="J119" s="217">
        <v>4.3381851966218746E-3</v>
      </c>
      <c r="K119" s="217">
        <v>0.37997396140107964</v>
      </c>
      <c r="L119" s="217">
        <v>0.37997396140107964</v>
      </c>
      <c r="M119" s="217">
        <v>0.28079431577560426</v>
      </c>
      <c r="N119" s="217">
        <v>0.28006589025093714</v>
      </c>
      <c r="O119" s="217">
        <v>9.9423624119845434E-3</v>
      </c>
      <c r="P119" s="217">
        <v>3.2943271649435047E-3</v>
      </c>
      <c r="Q119" s="217">
        <v>0</v>
      </c>
      <c r="R119" s="217">
        <v>0</v>
      </c>
      <c r="S119" s="217">
        <v>4.0801186943620178E-2</v>
      </c>
      <c r="T119" s="217">
        <v>0</v>
      </c>
      <c r="U119" s="217">
        <v>1.0994456884842701E-2</v>
      </c>
      <c r="V119" s="217">
        <v>3.1310934858139872E-4</v>
      </c>
      <c r="W119" s="217">
        <v>7.9754286907869395E-3</v>
      </c>
      <c r="X119" s="217">
        <v>7.9754286907869395E-3</v>
      </c>
      <c r="Y119" s="217">
        <v>6.3233747946617128E-3</v>
      </c>
      <c r="Z119" s="217">
        <v>6.306235374584703E-3</v>
      </c>
      <c r="AA119" s="217">
        <v>8.817015207689358E-3</v>
      </c>
      <c r="AB119" s="217">
        <v>8.817015207689358E-3</v>
      </c>
      <c r="AC119" s="217">
        <v>0</v>
      </c>
      <c r="AD119" s="217">
        <v>0</v>
      </c>
      <c r="AE119" s="217">
        <v>0</v>
      </c>
      <c r="AF119" s="217">
        <v>0</v>
      </c>
      <c r="AG119" s="217">
        <v>1.9245428063667006E-3</v>
      </c>
      <c r="AH119" s="217">
        <v>1.9245428063667006E-3</v>
      </c>
      <c r="AI119" s="217">
        <v>2.0920557058274097E-2</v>
      </c>
      <c r="AJ119" s="217">
        <v>2.0920557058274097E-2</v>
      </c>
      <c r="AK119" s="217">
        <v>1.5068763888955842E-2</v>
      </c>
      <c r="AL119" s="217">
        <v>1.5068763888955842E-2</v>
      </c>
      <c r="AM119" s="217">
        <v>198.6</v>
      </c>
      <c r="AN119" s="217">
        <v>162</v>
      </c>
      <c r="AO119" s="217" t="s">
        <v>253</v>
      </c>
      <c r="AP119" s="91"/>
      <c r="AQ119" s="63"/>
      <c r="AR119" s="79"/>
      <c r="AS119" s="79"/>
      <c r="AT119" s="77"/>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79"/>
      <c r="BR119" s="79"/>
      <c r="BS119" s="79"/>
      <c r="BT119" s="79"/>
      <c r="BU119" s="79"/>
      <c r="BV119" s="79"/>
      <c r="BW119" s="79"/>
      <c r="BX119" s="77"/>
      <c r="BY119" s="77"/>
      <c r="BZ119" s="81"/>
      <c r="CA119" s="81"/>
      <c r="CD119" s="137"/>
    </row>
    <row r="120" spans="2:82" s="144" customFormat="1" ht="12.75" customHeight="1">
      <c r="B120" s="209">
        <f t="shared" si="1"/>
        <v>41563</v>
      </c>
      <c r="C120" s="217">
        <v>3.5033581395212456</v>
      </c>
      <c r="D120" s="217">
        <v>3.5032845701214406</v>
      </c>
      <c r="E120" s="217">
        <v>0.66524089827843413</v>
      </c>
      <c r="F120" s="217">
        <v>0.66524089827843413</v>
      </c>
      <c r="G120" s="217">
        <v>0</v>
      </c>
      <c r="H120" s="217">
        <v>0</v>
      </c>
      <c r="I120" s="217">
        <v>0.41003939656594623</v>
      </c>
      <c r="J120" s="217">
        <v>0.40997461524367462</v>
      </c>
      <c r="K120" s="217">
        <v>3.5364535315870849</v>
      </c>
      <c r="L120" s="217">
        <v>3.5364535315870849</v>
      </c>
      <c r="M120" s="217">
        <v>10.497372372551006</v>
      </c>
      <c r="N120" s="217">
        <v>10.497200978007447</v>
      </c>
      <c r="O120" s="217">
        <v>2.8706732232658117E-2</v>
      </c>
      <c r="P120" s="217">
        <v>2.8698324315184983E-2</v>
      </c>
      <c r="Q120" s="217">
        <v>6.0476555255412649E-3</v>
      </c>
      <c r="R120" s="217">
        <v>6.0476555255412649E-3</v>
      </c>
      <c r="S120" s="217">
        <v>0</v>
      </c>
      <c r="T120" s="217">
        <v>0</v>
      </c>
      <c r="U120" s="217">
        <v>1.0618725666545021E-2</v>
      </c>
      <c r="V120" s="217">
        <v>1.0610088167273811E-2</v>
      </c>
      <c r="W120" s="217">
        <v>3.2670225022431304E-2</v>
      </c>
      <c r="X120" s="217">
        <v>3.2670225022431304E-2</v>
      </c>
      <c r="Y120" s="217">
        <v>6.852233025412939E-2</v>
      </c>
      <c r="Z120" s="217">
        <v>6.8505190834052376E-2</v>
      </c>
      <c r="AA120" s="217">
        <v>3.6053412872232619E-2</v>
      </c>
      <c r="AB120" s="217">
        <v>3.6053412872232619E-2</v>
      </c>
      <c r="AC120" s="217">
        <v>0</v>
      </c>
      <c r="AD120" s="217">
        <v>0</v>
      </c>
      <c r="AE120" s="217">
        <v>0</v>
      </c>
      <c r="AF120" s="217">
        <v>0</v>
      </c>
      <c r="AG120" s="217">
        <v>0</v>
      </c>
      <c r="AH120" s="217">
        <v>0</v>
      </c>
      <c r="AI120" s="217">
        <v>4.3862887260201808E-2</v>
      </c>
      <c r="AJ120" s="217">
        <v>4.3862887260201808E-2</v>
      </c>
      <c r="AK120" s="217">
        <v>0.11122198173473426</v>
      </c>
      <c r="AL120" s="217">
        <v>0.11122198173473426</v>
      </c>
      <c r="AM120" s="217">
        <v>638.79999999999995</v>
      </c>
      <c r="AN120" s="217">
        <v>543</v>
      </c>
      <c r="AO120" s="217" t="s">
        <v>253</v>
      </c>
      <c r="AP120" s="91"/>
      <c r="AQ120" s="63"/>
      <c r="AR120" s="79"/>
      <c r="AS120" s="79"/>
      <c r="AT120" s="77"/>
      <c r="AU120" s="79"/>
      <c r="AV120" s="79"/>
      <c r="AW120" s="79"/>
      <c r="AX120" s="79"/>
      <c r="AY120" s="79"/>
      <c r="AZ120" s="79"/>
      <c r="BA120" s="79"/>
      <c r="BB120" s="79"/>
      <c r="BC120" s="79"/>
      <c r="BD120" s="79"/>
      <c r="BE120" s="79"/>
      <c r="BF120" s="79"/>
      <c r="BG120" s="79"/>
      <c r="BH120" s="79"/>
      <c r="BI120" s="79"/>
      <c r="BJ120" s="79"/>
      <c r="BK120" s="79"/>
      <c r="BL120" s="79"/>
      <c r="BM120" s="79"/>
      <c r="BN120" s="79"/>
      <c r="BO120" s="79"/>
      <c r="BP120" s="79"/>
      <c r="BQ120" s="79"/>
      <c r="BR120" s="79"/>
      <c r="BS120" s="79"/>
      <c r="BT120" s="79"/>
      <c r="BU120" s="79"/>
      <c r="BV120" s="79"/>
      <c r="BW120" s="79"/>
      <c r="BX120" s="77"/>
      <c r="BY120" s="77"/>
      <c r="BZ120" s="81"/>
      <c r="CA120" s="81"/>
      <c r="CD120" s="137"/>
    </row>
    <row r="121" spans="2:82" s="144" customFormat="1" ht="12.75" customHeight="1">
      <c r="B121" s="209">
        <f t="shared" si="1"/>
        <v>41564</v>
      </c>
      <c r="C121" s="217">
        <v>0.25657106913475825</v>
      </c>
      <c r="D121" s="217">
        <v>0.25651851957067595</v>
      </c>
      <c r="E121" s="217">
        <v>0</v>
      </c>
      <c r="F121" s="217">
        <v>0</v>
      </c>
      <c r="G121" s="217">
        <v>1.5667655786350147E-2</v>
      </c>
      <c r="H121" s="217">
        <v>1.5667655786350147E-2</v>
      </c>
      <c r="I121" s="217">
        <v>0.13067837361503101</v>
      </c>
      <c r="J121" s="217">
        <v>0.13063518603229995</v>
      </c>
      <c r="K121" s="217">
        <v>0.1032236111889839</v>
      </c>
      <c r="L121" s="217">
        <v>0.10317106349996652</v>
      </c>
      <c r="M121" s="217">
        <v>0.70029419919112645</v>
      </c>
      <c r="N121" s="217">
        <v>0.70020850191934714</v>
      </c>
      <c r="O121" s="217">
        <v>1.384153414015183E-3</v>
      </c>
      <c r="P121" s="217">
        <v>1.3778474759103302E-3</v>
      </c>
      <c r="Q121" s="217">
        <v>0</v>
      </c>
      <c r="R121" s="217">
        <v>0</v>
      </c>
      <c r="S121" s="217">
        <v>5.934718100890208E-5</v>
      </c>
      <c r="T121" s="217">
        <v>5.934718100890208E-5</v>
      </c>
      <c r="U121" s="217">
        <v>5.1339136293260398E-4</v>
      </c>
      <c r="V121" s="217">
        <v>5.0907261329699843E-4</v>
      </c>
      <c r="W121" s="217">
        <v>1.5764313010944375E-3</v>
      </c>
      <c r="X121" s="217">
        <v>1.5659217590871413E-3</v>
      </c>
      <c r="Y121" s="217">
        <v>3.3304035637139193E-3</v>
      </c>
      <c r="Z121" s="217">
        <v>3.3218338536754144E-3</v>
      </c>
      <c r="AA121" s="217">
        <v>6.925233776233523E-3</v>
      </c>
      <c r="AB121" s="217">
        <v>6.925233776233523E-3</v>
      </c>
      <c r="AC121" s="217">
        <v>0</v>
      </c>
      <c r="AD121" s="217">
        <v>0</v>
      </c>
      <c r="AE121" s="217">
        <v>0</v>
      </c>
      <c r="AF121" s="217">
        <v>0</v>
      </c>
      <c r="AG121" s="217">
        <v>8.7438484809877846E-3</v>
      </c>
      <c r="AH121" s="217">
        <v>8.7438484809877846E-3</v>
      </c>
      <c r="AI121" s="217">
        <v>0</v>
      </c>
      <c r="AJ121" s="217">
        <v>0</v>
      </c>
      <c r="AK121" s="217">
        <v>1.088353174890107E-2</v>
      </c>
      <c r="AL121" s="217">
        <v>1.088353174890107E-2</v>
      </c>
      <c r="AM121" s="217">
        <v>294.2</v>
      </c>
      <c r="AN121" s="217">
        <v>255</v>
      </c>
      <c r="AO121" s="217" t="s">
        <v>253</v>
      </c>
      <c r="AP121" s="91"/>
      <c r="AQ121" s="63"/>
      <c r="AR121" s="79"/>
      <c r="AS121" s="79"/>
      <c r="AT121" s="77"/>
      <c r="AU121" s="79"/>
      <c r="AV121" s="79"/>
      <c r="AW121" s="79"/>
      <c r="AX121" s="79"/>
      <c r="AY121" s="79"/>
      <c r="AZ121" s="79"/>
      <c r="BA121" s="79"/>
      <c r="BB121" s="79"/>
      <c r="BC121" s="79"/>
      <c r="BD121" s="79"/>
      <c r="BE121" s="79"/>
      <c r="BF121" s="79"/>
      <c r="BG121" s="79"/>
      <c r="BH121" s="79"/>
      <c r="BI121" s="79"/>
      <c r="BJ121" s="79"/>
      <c r="BK121" s="79"/>
      <c r="BL121" s="79"/>
      <c r="BM121" s="79"/>
      <c r="BN121" s="79"/>
      <c r="BO121" s="79"/>
      <c r="BP121" s="79"/>
      <c r="BQ121" s="79"/>
      <c r="BR121" s="79"/>
      <c r="BS121" s="79"/>
      <c r="BT121" s="79"/>
      <c r="BU121" s="79"/>
      <c r="BV121" s="79"/>
      <c r="BW121" s="79"/>
      <c r="BX121" s="77"/>
      <c r="BY121" s="77"/>
      <c r="BZ121" s="81"/>
      <c r="CA121" s="81"/>
      <c r="CD121" s="137"/>
    </row>
    <row r="122" spans="2:82" s="144" customFormat="1" ht="12.75" customHeight="1">
      <c r="B122" s="209">
        <f t="shared" si="1"/>
        <v>41565</v>
      </c>
      <c r="C122" s="217">
        <v>4.9006338902396293E-2</v>
      </c>
      <c r="D122" s="217">
        <v>4.8964299230951427E-2</v>
      </c>
      <c r="E122" s="217">
        <v>0</v>
      </c>
      <c r="F122" s="217">
        <v>0</v>
      </c>
      <c r="G122" s="217">
        <v>0</v>
      </c>
      <c r="H122" s="217">
        <v>0</v>
      </c>
      <c r="I122" s="217">
        <v>3.254179759316083E-2</v>
      </c>
      <c r="J122" s="217">
        <v>3.2498610010429786E-2</v>
      </c>
      <c r="K122" s="217">
        <v>3.2421929420543269E-2</v>
      </c>
      <c r="L122" s="217">
        <v>3.2316833790279463E-2</v>
      </c>
      <c r="M122" s="217">
        <v>0.10878709620195808</v>
      </c>
      <c r="N122" s="217">
        <v>0.10878709620195808</v>
      </c>
      <c r="O122" s="217">
        <v>3.7967002339634408E-4</v>
      </c>
      <c r="P122" s="217">
        <v>3.7546606465977555E-4</v>
      </c>
      <c r="Q122" s="217">
        <v>0</v>
      </c>
      <c r="R122" s="217">
        <v>0</v>
      </c>
      <c r="S122" s="217">
        <v>0</v>
      </c>
      <c r="T122" s="217">
        <v>0</v>
      </c>
      <c r="U122" s="217">
        <v>1.4683748761058698E-4</v>
      </c>
      <c r="V122" s="217">
        <v>1.4251873797498148E-4</v>
      </c>
      <c r="W122" s="217">
        <v>5.3598664237210875E-4</v>
      </c>
      <c r="X122" s="217">
        <v>5.2547710036481249E-4</v>
      </c>
      <c r="Y122" s="217">
        <v>8.1947852243201942E-4</v>
      </c>
      <c r="Z122" s="217">
        <v>8.1947852243201942E-4</v>
      </c>
      <c r="AA122" s="217">
        <v>1.0369064223746248E-2</v>
      </c>
      <c r="AB122" s="217">
        <v>1.0369064223746248E-2</v>
      </c>
      <c r="AC122" s="217">
        <v>0</v>
      </c>
      <c r="AD122" s="217">
        <v>0</v>
      </c>
      <c r="AE122" s="217">
        <v>0</v>
      </c>
      <c r="AF122" s="217">
        <v>0</v>
      </c>
      <c r="AG122" s="217">
        <v>1.3112803581107198E-2</v>
      </c>
      <c r="AH122" s="217">
        <v>1.3112803581107198E-2</v>
      </c>
      <c r="AI122" s="217">
        <v>5.173322053091579E-3</v>
      </c>
      <c r="AJ122" s="217">
        <v>5.173322053091579E-3</v>
      </c>
      <c r="AK122" s="217">
        <v>1.2036157749079962E-2</v>
      </c>
      <c r="AL122" s="217">
        <v>1.2036157749079962E-2</v>
      </c>
      <c r="AM122" s="217">
        <v>195.4</v>
      </c>
      <c r="AN122" s="217">
        <v>179</v>
      </c>
      <c r="AO122" s="217" t="s">
        <v>253</v>
      </c>
      <c r="AP122" s="91"/>
      <c r="AQ122" s="63"/>
      <c r="AR122" s="79"/>
      <c r="AS122" s="79"/>
      <c r="AT122" s="77"/>
      <c r="AU122" s="79"/>
      <c r="AV122" s="79"/>
      <c r="AW122" s="79"/>
      <c r="AX122" s="79"/>
      <c r="AY122" s="79"/>
      <c r="AZ122" s="79"/>
      <c r="BA122" s="79"/>
      <c r="BB122" s="79"/>
      <c r="BC122" s="79"/>
      <c r="BD122" s="79"/>
      <c r="BE122" s="79"/>
      <c r="BF122" s="79"/>
      <c r="BG122" s="79"/>
      <c r="BH122" s="79"/>
      <c r="BI122" s="79"/>
      <c r="BJ122" s="79"/>
      <c r="BK122" s="79"/>
      <c r="BL122" s="79"/>
      <c r="BM122" s="79"/>
      <c r="BN122" s="79"/>
      <c r="BO122" s="79"/>
      <c r="BP122" s="79"/>
      <c r="BQ122" s="79"/>
      <c r="BR122" s="79"/>
      <c r="BS122" s="79"/>
      <c r="BT122" s="79"/>
      <c r="BU122" s="79"/>
      <c r="BV122" s="79"/>
      <c r="BW122" s="79"/>
      <c r="BX122" s="77"/>
      <c r="BY122" s="77"/>
      <c r="BZ122" s="81"/>
      <c r="CA122" s="81"/>
      <c r="CD122" s="137"/>
    </row>
    <row r="123" spans="2:82" s="144" customFormat="1" ht="12.75" customHeight="1">
      <c r="B123" s="209">
        <f t="shared" si="1"/>
        <v>41566</v>
      </c>
      <c r="C123" s="217">
        <v>0.29979894011368818</v>
      </c>
      <c r="D123" s="217">
        <v>0.29681833757341985</v>
      </c>
      <c r="E123" s="217">
        <v>0</v>
      </c>
      <c r="F123" s="217">
        <v>0</v>
      </c>
      <c r="G123" s="217">
        <v>0</v>
      </c>
      <c r="H123" s="217">
        <v>0</v>
      </c>
      <c r="I123" s="217">
        <v>1.4396542754541705E-2</v>
      </c>
      <c r="J123" s="217">
        <v>8.2725644087523788E-3</v>
      </c>
      <c r="K123" s="217">
        <v>0.26708146208748407</v>
      </c>
      <c r="L123" s="217">
        <v>0.26708146208748407</v>
      </c>
      <c r="M123" s="217">
        <v>0.9759205767843343</v>
      </c>
      <c r="N123" s="217">
        <v>0.9759205767843343</v>
      </c>
      <c r="O123" s="217">
        <v>2.8589546882876269E-3</v>
      </c>
      <c r="P123" s="217">
        <v>2.8547507295510581E-3</v>
      </c>
      <c r="Q123" s="217">
        <v>0</v>
      </c>
      <c r="R123" s="217">
        <v>0</v>
      </c>
      <c r="S123" s="217">
        <v>0</v>
      </c>
      <c r="T123" s="217">
        <v>0</v>
      </c>
      <c r="U123" s="217">
        <v>2.0082185805565572E-4</v>
      </c>
      <c r="V123" s="217">
        <v>1.9218435878444473E-4</v>
      </c>
      <c r="W123" s="217">
        <v>8.7886045036014888E-4</v>
      </c>
      <c r="X123" s="217">
        <v>8.7886045036014888E-4</v>
      </c>
      <c r="Y123" s="217">
        <v>1.0540743347360878E-2</v>
      </c>
      <c r="Z123" s="217">
        <v>1.0540743347360878E-2</v>
      </c>
      <c r="AA123" s="217">
        <v>2.5247399687304294E-3</v>
      </c>
      <c r="AB123" s="217">
        <v>2.5247399687304294E-3</v>
      </c>
      <c r="AC123" s="217">
        <v>0</v>
      </c>
      <c r="AD123" s="217">
        <v>0</v>
      </c>
      <c r="AE123" s="217">
        <v>0</v>
      </c>
      <c r="AF123" s="217">
        <v>0</v>
      </c>
      <c r="AG123" s="217">
        <v>0</v>
      </c>
      <c r="AH123" s="217">
        <v>0</v>
      </c>
      <c r="AI123" s="217">
        <v>1.5396479040689004E-3</v>
      </c>
      <c r="AJ123" s="217">
        <v>1.5396479040689004E-3</v>
      </c>
      <c r="AK123" s="217">
        <v>9.0378304493581012E-3</v>
      </c>
      <c r="AL123" s="217">
        <v>9.0378304493581012E-3</v>
      </c>
      <c r="AM123" s="217">
        <v>97</v>
      </c>
      <c r="AN123" s="217">
        <v>89</v>
      </c>
      <c r="AO123" s="217" t="s">
        <v>253</v>
      </c>
      <c r="AP123" s="91"/>
      <c r="AQ123" s="63"/>
      <c r="AR123" s="79"/>
      <c r="AS123" s="79"/>
      <c r="AT123" s="77"/>
      <c r="AU123" s="79"/>
      <c r="AV123" s="79"/>
      <c r="AW123" s="79"/>
      <c r="AX123" s="79"/>
      <c r="AY123" s="79"/>
      <c r="AZ123" s="79"/>
      <c r="BA123" s="79"/>
      <c r="BB123" s="79"/>
      <c r="BC123" s="79"/>
      <c r="BD123" s="79"/>
      <c r="BE123" s="79"/>
      <c r="BF123" s="79"/>
      <c r="BG123" s="79"/>
      <c r="BH123" s="79"/>
      <c r="BI123" s="79"/>
      <c r="BJ123" s="79"/>
      <c r="BK123" s="79"/>
      <c r="BL123" s="79"/>
      <c r="BM123" s="79"/>
      <c r="BN123" s="79"/>
      <c r="BO123" s="79"/>
      <c r="BP123" s="79"/>
      <c r="BQ123" s="79"/>
      <c r="BR123" s="79"/>
      <c r="BS123" s="79"/>
      <c r="BT123" s="79"/>
      <c r="BU123" s="79"/>
      <c r="BV123" s="79"/>
      <c r="BW123" s="79"/>
      <c r="BX123" s="77"/>
      <c r="BY123" s="77"/>
      <c r="BZ123" s="81"/>
      <c r="CA123" s="81"/>
      <c r="CD123" s="137"/>
    </row>
    <row r="124" spans="2:82" s="144" customFormat="1" ht="12.75" customHeight="1">
      <c r="B124" s="209">
        <f t="shared" si="1"/>
        <v>41567</v>
      </c>
      <c r="C124" s="217">
        <v>2.2206841433229374</v>
      </c>
      <c r="D124" s="217">
        <v>2.2206841433229374</v>
      </c>
      <c r="E124" s="217">
        <v>0</v>
      </c>
      <c r="F124" s="217">
        <v>0</v>
      </c>
      <c r="G124" s="217">
        <v>0</v>
      </c>
      <c r="H124" s="217">
        <v>0</v>
      </c>
      <c r="I124" s="217">
        <v>2.9885765530763535E-3</v>
      </c>
      <c r="J124" s="217">
        <v>2.9885765530763535E-3</v>
      </c>
      <c r="K124" s="217">
        <v>1.1235488342947373</v>
      </c>
      <c r="L124" s="217">
        <v>1.1235488342947373</v>
      </c>
      <c r="M124" s="217">
        <v>8.1315695305030786</v>
      </c>
      <c r="N124" s="217">
        <v>8.1315695305030786</v>
      </c>
      <c r="O124" s="217">
        <v>1.6656872756547571E-2</v>
      </c>
      <c r="P124" s="217">
        <v>1.6656872756547571E-2</v>
      </c>
      <c r="Q124" s="217">
        <v>0</v>
      </c>
      <c r="R124" s="217">
        <v>0</v>
      </c>
      <c r="S124" s="217">
        <v>0</v>
      </c>
      <c r="T124" s="217">
        <v>0</v>
      </c>
      <c r="U124" s="217">
        <v>2.5912497813632993E-5</v>
      </c>
      <c r="V124" s="217">
        <v>2.5912497813632993E-5</v>
      </c>
      <c r="W124" s="217">
        <v>8.3787323653169328E-3</v>
      </c>
      <c r="X124" s="217">
        <v>8.3787323653169328E-3</v>
      </c>
      <c r="Y124" s="217">
        <v>6.1025976397947344E-2</v>
      </c>
      <c r="Z124" s="217">
        <v>6.1025976397947344E-2</v>
      </c>
      <c r="AA124" s="217">
        <v>1.2320226572356107E-2</v>
      </c>
      <c r="AB124" s="217">
        <v>1.2320226572356107E-2</v>
      </c>
      <c r="AC124" s="217">
        <v>0</v>
      </c>
      <c r="AD124" s="217">
        <v>0</v>
      </c>
      <c r="AE124" s="217">
        <v>0</v>
      </c>
      <c r="AF124" s="217">
        <v>0</v>
      </c>
      <c r="AG124" s="217">
        <v>0</v>
      </c>
      <c r="AH124" s="217">
        <v>0</v>
      </c>
      <c r="AI124" s="217">
        <v>7.8374909519411777E-3</v>
      </c>
      <c r="AJ124" s="217">
        <v>7.8374909519411777E-3</v>
      </c>
      <c r="AK124" s="217">
        <v>4.3838351701971194E-2</v>
      </c>
      <c r="AL124" s="217">
        <v>4.3838351701971194E-2</v>
      </c>
      <c r="AM124" s="217">
        <v>80.8</v>
      </c>
      <c r="AN124" s="217">
        <v>66</v>
      </c>
      <c r="AO124" s="217" t="s">
        <v>253</v>
      </c>
      <c r="AP124" s="91"/>
      <c r="AQ124" s="63"/>
      <c r="AR124" s="79"/>
      <c r="AS124" s="79"/>
      <c r="AT124" s="77"/>
      <c r="AU124" s="79"/>
      <c r="AV124" s="79"/>
      <c r="AW124" s="79"/>
      <c r="AX124" s="79"/>
      <c r="AY124" s="79"/>
      <c r="AZ124" s="79"/>
      <c r="BA124" s="79"/>
      <c r="BB124" s="79"/>
      <c r="BC124" s="79"/>
      <c r="BD124" s="79"/>
      <c r="BE124" s="79"/>
      <c r="BF124" s="79"/>
      <c r="BG124" s="79"/>
      <c r="BH124" s="79"/>
      <c r="BI124" s="79"/>
      <c r="BJ124" s="79"/>
      <c r="BK124" s="79"/>
      <c r="BL124" s="79"/>
      <c r="BM124" s="79"/>
      <c r="BN124" s="79"/>
      <c r="BO124" s="79"/>
      <c r="BP124" s="79"/>
      <c r="BQ124" s="79"/>
      <c r="BR124" s="79"/>
      <c r="BS124" s="79"/>
      <c r="BT124" s="79"/>
      <c r="BU124" s="79"/>
      <c r="BV124" s="79"/>
      <c r="BW124" s="79"/>
      <c r="BX124" s="77"/>
      <c r="BY124" s="77"/>
      <c r="BZ124" s="81"/>
      <c r="CA124" s="81"/>
      <c r="CD124" s="137"/>
    </row>
    <row r="125" spans="2:82" s="144" customFormat="1" ht="12.75" customHeight="1">
      <c r="B125" s="209">
        <f t="shared" si="1"/>
        <v>41568</v>
      </c>
      <c r="C125" s="217">
        <v>7.9100390723807396E-2</v>
      </c>
      <c r="D125" s="217">
        <v>7.9079370888084977E-2</v>
      </c>
      <c r="E125" s="217">
        <v>0.16227057210821272</v>
      </c>
      <c r="F125" s="217">
        <v>0.16227057210821272</v>
      </c>
      <c r="G125" s="217">
        <v>0</v>
      </c>
      <c r="H125" s="217">
        <v>0</v>
      </c>
      <c r="I125" s="217">
        <v>2.252983150398297E-2</v>
      </c>
      <c r="J125" s="217">
        <v>2.2486643921251923E-2</v>
      </c>
      <c r="K125" s="217">
        <v>0.10071830538889903</v>
      </c>
      <c r="L125" s="217">
        <v>0.10071830538889903</v>
      </c>
      <c r="M125" s="217">
        <v>0.1740990222496453</v>
      </c>
      <c r="N125" s="217">
        <v>0.1740990222496453</v>
      </c>
      <c r="O125" s="217">
        <v>7.4593992831987598E-4</v>
      </c>
      <c r="P125" s="217">
        <v>7.438379489515918E-4</v>
      </c>
      <c r="Q125" s="217">
        <v>6.1121638511470386E-3</v>
      </c>
      <c r="R125" s="217">
        <v>6.1121638511470386E-3</v>
      </c>
      <c r="S125" s="217">
        <v>0</v>
      </c>
      <c r="T125" s="217">
        <v>0</v>
      </c>
      <c r="U125" s="217">
        <v>5.9814682453136173E-4</v>
      </c>
      <c r="V125" s="217">
        <v>5.9382807489575618E-4</v>
      </c>
      <c r="W125" s="217">
        <v>7.0019823623611278E-4</v>
      </c>
      <c r="X125" s="217">
        <v>7.0019823623611278E-4</v>
      </c>
      <c r="Y125" s="217">
        <v>4.7133405211776281E-4</v>
      </c>
      <c r="Z125" s="217">
        <v>4.7133405211776281E-4</v>
      </c>
      <c r="AA125" s="217">
        <v>4.4372784464480688E-3</v>
      </c>
      <c r="AB125" s="217">
        <v>4.4372784464480688E-3</v>
      </c>
      <c r="AC125" s="217">
        <v>0</v>
      </c>
      <c r="AD125" s="217">
        <v>0</v>
      </c>
      <c r="AE125" s="217">
        <v>0</v>
      </c>
      <c r="AF125" s="217">
        <v>0</v>
      </c>
      <c r="AG125" s="217">
        <v>0</v>
      </c>
      <c r="AH125" s="217">
        <v>0</v>
      </c>
      <c r="AI125" s="217">
        <v>1.9742174660706005E-2</v>
      </c>
      <c r="AJ125" s="217">
        <v>1.9742174660706005E-2</v>
      </c>
      <c r="AK125" s="217">
        <v>1.9924575839523609E-3</v>
      </c>
      <c r="AL125" s="217">
        <v>1.9924575839523609E-3</v>
      </c>
      <c r="AM125" s="217">
        <v>197.2</v>
      </c>
      <c r="AN125" s="217">
        <v>139</v>
      </c>
      <c r="AO125" s="217" t="s">
        <v>253</v>
      </c>
      <c r="AP125" s="91"/>
      <c r="AQ125" s="63"/>
      <c r="AR125" s="79"/>
      <c r="AS125" s="79"/>
      <c r="AT125" s="77"/>
      <c r="AU125" s="79"/>
      <c r="AV125" s="79"/>
      <c r="AW125" s="79"/>
      <c r="AX125" s="79"/>
      <c r="AY125" s="79"/>
      <c r="AZ125" s="79"/>
      <c r="BA125" s="79"/>
      <c r="BB125" s="79"/>
      <c r="BC125" s="79"/>
      <c r="BD125" s="79"/>
      <c r="BE125" s="79"/>
      <c r="BF125" s="79"/>
      <c r="BG125" s="79"/>
      <c r="BH125" s="79"/>
      <c r="BI125" s="79"/>
      <c r="BJ125" s="79"/>
      <c r="BK125" s="79"/>
      <c r="BL125" s="79"/>
      <c r="BM125" s="79"/>
      <c r="BN125" s="79"/>
      <c r="BO125" s="79"/>
      <c r="BP125" s="79"/>
      <c r="BQ125" s="79"/>
      <c r="BR125" s="79"/>
      <c r="BS125" s="79"/>
      <c r="BT125" s="79"/>
      <c r="BU125" s="79"/>
      <c r="BV125" s="79"/>
      <c r="BW125" s="79"/>
      <c r="BX125" s="77"/>
      <c r="BY125" s="77"/>
      <c r="BZ125" s="81"/>
      <c r="CA125" s="81"/>
      <c r="CD125" s="137"/>
    </row>
    <row r="126" spans="2:82" s="144" customFormat="1" ht="12.75" customHeight="1">
      <c r="B126" s="209">
        <f t="shared" si="1"/>
        <v>41569</v>
      </c>
      <c r="C126" s="217">
        <v>4.1494910942418514E-2</v>
      </c>
      <c r="D126" s="217">
        <v>4.1127064510929179E-2</v>
      </c>
      <c r="E126" s="217">
        <v>0</v>
      </c>
      <c r="F126" s="217">
        <v>0</v>
      </c>
      <c r="G126" s="217">
        <v>0</v>
      </c>
      <c r="H126" s="217">
        <v>0</v>
      </c>
      <c r="I126" s="217">
        <v>3.2390658544538182E-3</v>
      </c>
      <c r="J126" s="217">
        <v>2.4832845818478634E-3</v>
      </c>
      <c r="K126" s="217">
        <v>7.293356576937074E-2</v>
      </c>
      <c r="L126" s="217">
        <v>7.293356576937074E-2</v>
      </c>
      <c r="M126" s="217">
        <v>0.1032746586711272</v>
      </c>
      <c r="N126" s="217">
        <v>0.1032746586711272</v>
      </c>
      <c r="O126" s="217">
        <v>1.9600957609250711E-4</v>
      </c>
      <c r="P126" s="217">
        <v>1.9180561735593858E-4</v>
      </c>
      <c r="Q126" s="217">
        <v>0</v>
      </c>
      <c r="R126" s="217">
        <v>0</v>
      </c>
      <c r="S126" s="217">
        <v>0</v>
      </c>
      <c r="T126" s="217">
        <v>0</v>
      </c>
      <c r="U126" s="217">
        <v>4.3187496356054984E-5</v>
      </c>
      <c r="V126" s="217">
        <v>3.4549997084843988E-5</v>
      </c>
      <c r="W126" s="217">
        <v>4.7030200482650722E-4</v>
      </c>
      <c r="X126" s="217">
        <v>4.7030200482650722E-4</v>
      </c>
      <c r="Y126" s="217">
        <v>3.2993383648243397E-4</v>
      </c>
      <c r="Z126" s="217">
        <v>3.2993383648243397E-4</v>
      </c>
      <c r="AA126" s="217">
        <v>0</v>
      </c>
      <c r="AB126" s="217">
        <v>0</v>
      </c>
      <c r="AC126" s="217">
        <v>0</v>
      </c>
      <c r="AD126" s="217">
        <v>0</v>
      </c>
      <c r="AE126" s="217">
        <v>0</v>
      </c>
      <c r="AF126" s="217">
        <v>0</v>
      </c>
      <c r="AG126" s="217">
        <v>0</v>
      </c>
      <c r="AH126" s="217">
        <v>0</v>
      </c>
      <c r="AI126" s="217">
        <v>0</v>
      </c>
      <c r="AJ126" s="217">
        <v>0</v>
      </c>
      <c r="AK126" s="217">
        <v>0</v>
      </c>
      <c r="AL126" s="217">
        <v>0</v>
      </c>
      <c r="AM126" s="217">
        <v>168.8</v>
      </c>
      <c r="AN126" s="217">
        <v>142</v>
      </c>
      <c r="AO126" s="217" t="s">
        <v>253</v>
      </c>
      <c r="AP126" s="91"/>
      <c r="AQ126" s="63"/>
      <c r="AR126" s="79"/>
      <c r="AS126" s="79"/>
      <c r="AT126" s="77"/>
      <c r="AU126" s="79"/>
      <c r="AV126" s="79"/>
      <c r="AW126" s="79"/>
      <c r="AX126" s="79"/>
      <c r="AY126" s="79"/>
      <c r="AZ126" s="79"/>
      <c r="BA126" s="79"/>
      <c r="BB126" s="79"/>
      <c r="BC126" s="79"/>
      <c r="BD126" s="79"/>
      <c r="BE126" s="79"/>
      <c r="BF126" s="79"/>
      <c r="BG126" s="79"/>
      <c r="BH126" s="79"/>
      <c r="BI126" s="79"/>
      <c r="BJ126" s="79"/>
      <c r="BK126" s="79"/>
      <c r="BL126" s="79"/>
      <c r="BM126" s="79"/>
      <c r="BN126" s="79"/>
      <c r="BO126" s="79"/>
      <c r="BP126" s="79"/>
      <c r="BQ126" s="79"/>
      <c r="BR126" s="79"/>
      <c r="BS126" s="79"/>
      <c r="BT126" s="79"/>
      <c r="BU126" s="79"/>
      <c r="BV126" s="79"/>
      <c r="BW126" s="79"/>
      <c r="BX126" s="77"/>
      <c r="BY126" s="77"/>
      <c r="BZ126" s="81"/>
      <c r="CA126" s="81"/>
      <c r="CD126" s="137"/>
    </row>
    <row r="127" spans="2:82" s="144" customFormat="1" ht="12.75" customHeight="1">
      <c r="B127" s="209">
        <f t="shared" si="1"/>
        <v>41570</v>
      </c>
      <c r="C127" s="217">
        <v>4.8248597263774631E-2</v>
      </c>
      <c r="D127" s="217">
        <v>4.8196047737527933E-2</v>
      </c>
      <c r="E127" s="217">
        <v>0</v>
      </c>
      <c r="F127" s="217">
        <v>0</v>
      </c>
      <c r="G127" s="217">
        <v>5.9347299703264096E-4</v>
      </c>
      <c r="H127" s="217">
        <v>0</v>
      </c>
      <c r="I127" s="217">
        <v>6.5202394271610495E-2</v>
      </c>
      <c r="J127" s="217">
        <v>6.5202394271610495E-2</v>
      </c>
      <c r="K127" s="217">
        <v>4.4902015249345451E-2</v>
      </c>
      <c r="L127" s="217">
        <v>4.4902015249345451E-2</v>
      </c>
      <c r="M127" s="217">
        <v>3.062703688456761E-2</v>
      </c>
      <c r="N127" s="217">
        <v>3.0498491233990038E-2</v>
      </c>
      <c r="O127" s="217">
        <v>1.3037527031783112E-3</v>
      </c>
      <c r="P127" s="217">
        <v>1.2995487444417424E-3</v>
      </c>
      <c r="Q127" s="217">
        <v>0</v>
      </c>
      <c r="R127" s="217">
        <v>0</v>
      </c>
      <c r="S127" s="217">
        <v>5.934718100890208E-5</v>
      </c>
      <c r="T127" s="217">
        <v>0</v>
      </c>
      <c r="U127" s="217">
        <v>5.6143745262871502E-4</v>
      </c>
      <c r="V127" s="217">
        <v>5.6143745262871502E-4</v>
      </c>
      <c r="W127" s="217">
        <v>6.121808219250065E-4</v>
      </c>
      <c r="X127" s="217">
        <v>6.121808219250065E-4</v>
      </c>
      <c r="Y127" s="217">
        <v>3.6935450265955594E-3</v>
      </c>
      <c r="Z127" s="217">
        <v>3.6849753165570545E-3</v>
      </c>
      <c r="AA127" s="217">
        <v>9.5781944864292926E-3</v>
      </c>
      <c r="AB127" s="217">
        <v>9.5781944864292926E-3</v>
      </c>
      <c r="AC127" s="217">
        <v>0</v>
      </c>
      <c r="AD127" s="217">
        <v>0</v>
      </c>
      <c r="AE127" s="217">
        <v>0</v>
      </c>
      <c r="AF127" s="217">
        <v>0</v>
      </c>
      <c r="AG127" s="217">
        <v>1.4940174520672776E-2</v>
      </c>
      <c r="AH127" s="217">
        <v>1.4940174520672776E-2</v>
      </c>
      <c r="AI127" s="217">
        <v>4.2695014404641016E-4</v>
      </c>
      <c r="AJ127" s="217">
        <v>4.2695014404641016E-4</v>
      </c>
      <c r="AK127" s="217">
        <v>9.0560410831899245E-3</v>
      </c>
      <c r="AL127" s="217">
        <v>9.0560410831899245E-3</v>
      </c>
      <c r="AM127" s="217">
        <v>189.6</v>
      </c>
      <c r="AN127" s="217">
        <v>178</v>
      </c>
      <c r="AO127" s="217" t="s">
        <v>253</v>
      </c>
      <c r="AP127" s="91"/>
      <c r="AQ127" s="63"/>
      <c r="AR127" s="79"/>
      <c r="AS127" s="79"/>
      <c r="AT127" s="77"/>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c r="BQ127" s="79"/>
      <c r="BR127" s="79"/>
      <c r="BS127" s="79"/>
      <c r="BT127" s="79"/>
      <c r="BU127" s="79"/>
      <c r="BV127" s="79"/>
      <c r="BW127" s="79"/>
      <c r="BX127" s="77"/>
      <c r="BY127" s="77"/>
      <c r="BZ127" s="81"/>
      <c r="CA127" s="81"/>
      <c r="CD127" s="137"/>
    </row>
    <row r="128" spans="2:82" s="144" customFormat="1" ht="12.75" customHeight="1">
      <c r="B128" s="209">
        <f t="shared" si="1"/>
        <v>41571</v>
      </c>
      <c r="C128" s="217">
        <v>0.6061226425348929</v>
      </c>
      <c r="D128" s="217">
        <v>0.60610162269917045</v>
      </c>
      <c r="E128" s="217">
        <v>0</v>
      </c>
      <c r="F128" s="217">
        <v>0</v>
      </c>
      <c r="G128" s="217">
        <v>0</v>
      </c>
      <c r="H128" s="217">
        <v>0</v>
      </c>
      <c r="I128" s="217">
        <v>0.3126646119711422</v>
      </c>
      <c r="J128" s="217">
        <v>0.3126646119711422</v>
      </c>
      <c r="K128" s="217">
        <v>1.2285980244688413</v>
      </c>
      <c r="L128" s="217">
        <v>1.2284929288385773</v>
      </c>
      <c r="M128" s="217">
        <v>0.84889761441768019</v>
      </c>
      <c r="N128" s="217">
        <v>0.84889761441768019</v>
      </c>
      <c r="O128" s="217">
        <v>1.090874742655322E-2</v>
      </c>
      <c r="P128" s="217">
        <v>1.0906645447184936E-2</v>
      </c>
      <c r="Q128" s="217">
        <v>0</v>
      </c>
      <c r="R128" s="217">
        <v>0</v>
      </c>
      <c r="S128" s="217">
        <v>0</v>
      </c>
      <c r="T128" s="217">
        <v>0</v>
      </c>
      <c r="U128" s="217">
        <v>5.0761503529498158E-3</v>
      </c>
      <c r="V128" s="217">
        <v>5.0761503529498158E-3</v>
      </c>
      <c r="W128" s="217">
        <v>2.2355109542270032E-2</v>
      </c>
      <c r="X128" s="217">
        <v>2.2344600000262733E-2</v>
      </c>
      <c r="Y128" s="217">
        <v>1.6173185270168144E-2</v>
      </c>
      <c r="Z128" s="217">
        <v>1.6173185270168144E-2</v>
      </c>
      <c r="AA128" s="217">
        <v>6.3222284449569767E-3</v>
      </c>
      <c r="AB128" s="217">
        <v>6.3222284449569767E-3</v>
      </c>
      <c r="AC128" s="217">
        <v>0</v>
      </c>
      <c r="AD128" s="217">
        <v>0</v>
      </c>
      <c r="AE128" s="217">
        <v>0</v>
      </c>
      <c r="AF128" s="217">
        <v>0</v>
      </c>
      <c r="AG128" s="217">
        <v>6.4808236719305027E-3</v>
      </c>
      <c r="AH128" s="217">
        <v>6.4808236719305027E-3</v>
      </c>
      <c r="AI128" s="217">
        <v>1.1919134329024859E-2</v>
      </c>
      <c r="AJ128" s="217">
        <v>1.1919134329024859E-2</v>
      </c>
      <c r="AK128" s="217">
        <v>3.1965018443622824E-3</v>
      </c>
      <c r="AL128" s="217">
        <v>3.1965018443622824E-3</v>
      </c>
      <c r="AM128" s="217">
        <v>226</v>
      </c>
      <c r="AN128" s="217">
        <v>184</v>
      </c>
      <c r="AO128" s="217" t="s">
        <v>253</v>
      </c>
      <c r="AP128" s="91"/>
      <c r="AQ128" s="63"/>
      <c r="AR128" s="79"/>
      <c r="AS128" s="79"/>
      <c r="AT128" s="77"/>
      <c r="AU128" s="79"/>
      <c r="AV128" s="79"/>
      <c r="AW128" s="79"/>
      <c r="AX128" s="79"/>
      <c r="AY128" s="79"/>
      <c r="AZ128" s="79"/>
      <c r="BA128" s="79"/>
      <c r="BB128" s="79"/>
      <c r="BC128" s="79"/>
      <c r="BD128" s="79"/>
      <c r="BE128" s="79"/>
      <c r="BF128" s="79"/>
      <c r="BG128" s="79"/>
      <c r="BH128" s="79"/>
      <c r="BI128" s="79"/>
      <c r="BJ128" s="79"/>
      <c r="BK128" s="79"/>
      <c r="BL128" s="79"/>
      <c r="BM128" s="79"/>
      <c r="BN128" s="79"/>
      <c r="BO128" s="79"/>
      <c r="BP128" s="79"/>
      <c r="BQ128" s="79"/>
      <c r="BR128" s="79"/>
      <c r="BS128" s="79"/>
      <c r="BT128" s="79"/>
      <c r="BU128" s="79"/>
      <c r="BV128" s="79"/>
      <c r="BW128" s="79"/>
      <c r="BX128" s="77"/>
      <c r="BY128" s="77"/>
      <c r="BZ128" s="81"/>
      <c r="CA128" s="81"/>
      <c r="CD128" s="137"/>
    </row>
    <row r="129" spans="2:82" s="144" customFormat="1" ht="12.75" customHeight="1">
      <c r="B129" s="209">
        <f t="shared" si="1"/>
        <v>41572</v>
      </c>
      <c r="C129" s="217">
        <v>0.6623324195829331</v>
      </c>
      <c r="D129" s="217">
        <v>0.66221681063780224</v>
      </c>
      <c r="E129" s="217">
        <v>0</v>
      </c>
      <c r="F129" s="217">
        <v>0</v>
      </c>
      <c r="G129" s="217">
        <v>4.0355964391691392E-3</v>
      </c>
      <c r="H129" s="217">
        <v>4.0355964391691392E-3</v>
      </c>
      <c r="I129" s="217">
        <v>0.20408187954143517</v>
      </c>
      <c r="J129" s="217">
        <v>0.20403869195870408</v>
      </c>
      <c r="K129" s="217">
        <v>0.50687926368046787</v>
      </c>
      <c r="L129" s="217">
        <v>0.5064063341009678</v>
      </c>
      <c r="M129" s="217">
        <v>1.8814468699937494</v>
      </c>
      <c r="N129" s="217">
        <v>1.8814468699937494</v>
      </c>
      <c r="O129" s="217">
        <v>5.4034007135957225E-3</v>
      </c>
      <c r="P129" s="217">
        <v>5.3970947754908693E-3</v>
      </c>
      <c r="Q129" s="217">
        <v>0</v>
      </c>
      <c r="R129" s="217">
        <v>0</v>
      </c>
      <c r="S129" s="217">
        <v>5.934718100890208E-5</v>
      </c>
      <c r="T129" s="217">
        <v>5.934718100890208E-5</v>
      </c>
      <c r="U129" s="217">
        <v>6.4527517992990675E-3</v>
      </c>
      <c r="V129" s="217">
        <v>6.4484330496634625E-3</v>
      </c>
      <c r="W129" s="217">
        <v>2.8375763419699876E-3</v>
      </c>
      <c r="X129" s="217">
        <v>2.8165572579553948E-3</v>
      </c>
      <c r="Y129" s="217">
        <v>6.9029014360155998E-3</v>
      </c>
      <c r="Z129" s="217">
        <v>6.9029014360155998E-3</v>
      </c>
      <c r="AA129" s="217">
        <v>6.3837113414792913E-3</v>
      </c>
      <c r="AB129" s="217">
        <v>6.3837113414792913E-3</v>
      </c>
      <c r="AC129" s="217">
        <v>0</v>
      </c>
      <c r="AD129" s="217">
        <v>0</v>
      </c>
      <c r="AE129" s="217">
        <v>0</v>
      </c>
      <c r="AF129" s="217">
        <v>0</v>
      </c>
      <c r="AG129" s="217">
        <v>0</v>
      </c>
      <c r="AH129" s="217">
        <v>0</v>
      </c>
      <c r="AI129" s="217">
        <v>6.2558048798430927E-3</v>
      </c>
      <c r="AJ129" s="217">
        <v>6.2558048798430927E-3</v>
      </c>
      <c r="AK129" s="217">
        <v>2.0925089486519041E-2</v>
      </c>
      <c r="AL129" s="217">
        <v>2.0925089486519041E-2</v>
      </c>
      <c r="AM129" s="217">
        <v>269.60000000000002</v>
      </c>
      <c r="AN129" s="217">
        <v>238</v>
      </c>
      <c r="AO129" s="217" t="s">
        <v>253</v>
      </c>
      <c r="AP129" s="91"/>
      <c r="AQ129" s="63"/>
      <c r="AR129" s="79"/>
      <c r="AS129" s="79"/>
      <c r="AT129" s="77"/>
      <c r="AU129" s="79"/>
      <c r="AV129" s="79"/>
      <c r="AW129" s="79"/>
      <c r="AX129" s="79"/>
      <c r="AY129" s="79"/>
      <c r="AZ129" s="79"/>
      <c r="BA129" s="79"/>
      <c r="BB129" s="79"/>
      <c r="BC129" s="79"/>
      <c r="BD129" s="79"/>
      <c r="BE129" s="79"/>
      <c r="BF129" s="79"/>
      <c r="BG129" s="79"/>
      <c r="BH129" s="79"/>
      <c r="BI129" s="79"/>
      <c r="BJ129" s="79"/>
      <c r="BK129" s="79"/>
      <c r="BL129" s="79"/>
      <c r="BM129" s="79"/>
      <c r="BN129" s="79"/>
      <c r="BO129" s="79"/>
      <c r="BP129" s="79"/>
      <c r="BQ129" s="79"/>
      <c r="BR129" s="79"/>
      <c r="BS129" s="79"/>
      <c r="BT129" s="79"/>
      <c r="BU129" s="79"/>
      <c r="BV129" s="79"/>
      <c r="BW129" s="79"/>
      <c r="BX129" s="77"/>
      <c r="BY129" s="77"/>
      <c r="BZ129" s="81"/>
      <c r="CA129" s="81"/>
      <c r="CD129" s="137"/>
    </row>
    <row r="130" spans="2:82" s="144" customFormat="1" ht="12.75" customHeight="1">
      <c r="B130" s="209">
        <f t="shared" si="1"/>
        <v>41573</v>
      </c>
      <c r="C130" s="217">
        <v>1.6021601230793001</v>
      </c>
      <c r="D130" s="217">
        <v>1.6020340043676504</v>
      </c>
      <c r="E130" s="217">
        <v>0</v>
      </c>
      <c r="F130" s="217">
        <v>0</v>
      </c>
      <c r="G130" s="217">
        <v>0</v>
      </c>
      <c r="H130" s="217">
        <v>0</v>
      </c>
      <c r="I130" s="217">
        <v>0.87635439412909166</v>
      </c>
      <c r="J130" s="217">
        <v>0.87631120665001072</v>
      </c>
      <c r="K130" s="217">
        <v>1.8528774681987827</v>
      </c>
      <c r="L130" s="217">
        <v>1.8528774681987827</v>
      </c>
      <c r="M130" s="217">
        <v>3.2821313636283298</v>
      </c>
      <c r="N130" s="217">
        <v>3.2817028782977986</v>
      </c>
      <c r="O130" s="217">
        <v>9.1664692776666085E-3</v>
      </c>
      <c r="P130" s="217">
        <v>9.1601633395617579E-3</v>
      </c>
      <c r="Q130" s="217">
        <v>0</v>
      </c>
      <c r="R130" s="217">
        <v>0</v>
      </c>
      <c r="S130" s="217">
        <v>0</v>
      </c>
      <c r="T130" s="217">
        <v>0</v>
      </c>
      <c r="U130" s="217">
        <v>5.8540651310632578E-3</v>
      </c>
      <c r="V130" s="217">
        <v>5.845427631792046E-3</v>
      </c>
      <c r="W130" s="217">
        <v>1.0768339479225919E-2</v>
      </c>
      <c r="X130" s="217">
        <v>1.0768339479225919E-2</v>
      </c>
      <c r="Y130" s="217">
        <v>1.6974453158768339E-2</v>
      </c>
      <c r="Z130" s="217">
        <v>1.6965883448729836E-2</v>
      </c>
      <c r="AA130" s="217">
        <v>1.2785289507588999E-2</v>
      </c>
      <c r="AB130" s="217">
        <v>1.2785289507588999E-2</v>
      </c>
      <c r="AC130" s="217">
        <v>0</v>
      </c>
      <c r="AD130" s="217">
        <v>0</v>
      </c>
      <c r="AE130" s="217">
        <v>0</v>
      </c>
      <c r="AF130" s="217">
        <v>0</v>
      </c>
      <c r="AG130" s="217">
        <v>2.3450810521337862E-3</v>
      </c>
      <c r="AH130" s="217">
        <v>2.3450810521337862E-3</v>
      </c>
      <c r="AI130" s="217">
        <v>2.2051646516809357E-2</v>
      </c>
      <c r="AJ130" s="217">
        <v>2.2051646516809357E-2</v>
      </c>
      <c r="AK130" s="217">
        <v>2.9490514670004568E-2</v>
      </c>
      <c r="AL130" s="217">
        <v>2.9490514670004568E-2</v>
      </c>
      <c r="AM130" s="217">
        <v>183.2</v>
      </c>
      <c r="AN130" s="217">
        <v>128</v>
      </c>
      <c r="AO130" s="217" t="s">
        <v>253</v>
      </c>
      <c r="AP130" s="91"/>
      <c r="AQ130" s="63"/>
      <c r="AR130" s="79"/>
      <c r="AS130" s="79"/>
      <c r="AT130" s="77"/>
      <c r="AU130" s="79"/>
      <c r="AV130" s="79"/>
      <c r="AW130" s="79"/>
      <c r="AX130" s="79"/>
      <c r="AY130" s="79"/>
      <c r="AZ130" s="79"/>
      <c r="BA130" s="79"/>
      <c r="BB130" s="79"/>
      <c r="BC130" s="79"/>
      <c r="BD130" s="79"/>
      <c r="BE130" s="79"/>
      <c r="BF130" s="79"/>
      <c r="BG130" s="79"/>
      <c r="BH130" s="79"/>
      <c r="BI130" s="79"/>
      <c r="BJ130" s="79"/>
      <c r="BK130" s="79"/>
      <c r="BL130" s="79"/>
      <c r="BM130" s="79"/>
      <c r="BN130" s="79"/>
      <c r="BO130" s="79"/>
      <c r="BP130" s="79"/>
      <c r="BQ130" s="79"/>
      <c r="BR130" s="79"/>
      <c r="BS130" s="79"/>
      <c r="BT130" s="79"/>
      <c r="BU130" s="79"/>
      <c r="BV130" s="79"/>
      <c r="BW130" s="79"/>
      <c r="BX130" s="77"/>
      <c r="BY130" s="77"/>
      <c r="BZ130" s="81"/>
      <c r="CA130" s="81"/>
      <c r="CD130" s="137"/>
    </row>
    <row r="131" spans="2:82" s="144" customFormat="1" ht="12.75" customHeight="1">
      <c r="B131" s="209">
        <f t="shared" si="1"/>
        <v>41574</v>
      </c>
      <c r="C131" s="217">
        <v>0.42843442443141122</v>
      </c>
      <c r="D131" s="217">
        <v>0.42843442443141122</v>
      </c>
      <c r="E131" s="217">
        <v>0</v>
      </c>
      <c r="F131" s="217">
        <v>0</v>
      </c>
      <c r="G131" s="217">
        <v>0</v>
      </c>
      <c r="H131" s="217">
        <v>0</v>
      </c>
      <c r="I131" s="217">
        <v>0.55907239487623539</v>
      </c>
      <c r="J131" s="217">
        <v>0.55907239487623539</v>
      </c>
      <c r="K131" s="217">
        <v>0.18354126429790346</v>
      </c>
      <c r="L131" s="217">
        <v>0.18354126429790346</v>
      </c>
      <c r="M131" s="217">
        <v>0.48768208301799482</v>
      </c>
      <c r="N131" s="217">
        <v>0.48768208301799482</v>
      </c>
      <c r="O131" s="217">
        <v>7.1787850375328128E-3</v>
      </c>
      <c r="P131" s="217">
        <v>7.1787850375328128E-3</v>
      </c>
      <c r="Q131" s="217">
        <v>0</v>
      </c>
      <c r="R131" s="217">
        <v>0</v>
      </c>
      <c r="S131" s="217">
        <v>0</v>
      </c>
      <c r="T131" s="217">
        <v>0</v>
      </c>
      <c r="U131" s="217">
        <v>3.2104505103682378E-3</v>
      </c>
      <c r="V131" s="217">
        <v>3.2104505103682378E-3</v>
      </c>
      <c r="W131" s="217">
        <v>6.4554861779817212E-3</v>
      </c>
      <c r="X131" s="217">
        <v>6.4554861779817212E-3</v>
      </c>
      <c r="Y131" s="217">
        <v>1.7633249617978394E-2</v>
      </c>
      <c r="Z131" s="217">
        <v>1.7633249617978394E-2</v>
      </c>
      <c r="AA131" s="217">
        <v>1.6773795358908379E-3</v>
      </c>
      <c r="AB131" s="217">
        <v>1.6773795358908379E-3</v>
      </c>
      <c r="AC131" s="217">
        <v>0</v>
      </c>
      <c r="AD131" s="217">
        <v>0</v>
      </c>
      <c r="AE131" s="217">
        <v>0</v>
      </c>
      <c r="AF131" s="217">
        <v>0</v>
      </c>
      <c r="AG131" s="217">
        <v>6.6292806906544414E-4</v>
      </c>
      <c r="AH131" s="217">
        <v>6.6292806906544414E-4</v>
      </c>
      <c r="AI131" s="217">
        <v>0</v>
      </c>
      <c r="AJ131" s="217">
        <v>0</v>
      </c>
      <c r="AK131" s="217">
        <v>5.5231781198163297E-3</v>
      </c>
      <c r="AL131" s="217">
        <v>5.5231781198163297E-3</v>
      </c>
      <c r="AM131" s="217">
        <v>101</v>
      </c>
      <c r="AN131" s="217">
        <v>85</v>
      </c>
      <c r="AO131" s="217" t="s">
        <v>253</v>
      </c>
      <c r="AP131" s="91"/>
      <c r="AQ131" s="63"/>
      <c r="AR131" s="79"/>
      <c r="AS131" s="79"/>
      <c r="AT131" s="77"/>
      <c r="AU131" s="79"/>
      <c r="AV131" s="79"/>
      <c r="AW131" s="79"/>
      <c r="AX131" s="79"/>
      <c r="AY131" s="79"/>
      <c r="AZ131" s="79"/>
      <c r="BA131" s="79"/>
      <c r="BB131" s="79"/>
      <c r="BC131" s="79"/>
      <c r="BD131" s="79"/>
      <c r="BE131" s="79"/>
      <c r="BF131" s="79"/>
      <c r="BG131" s="79"/>
      <c r="BH131" s="79"/>
      <c r="BI131" s="79"/>
      <c r="BJ131" s="79"/>
      <c r="BK131" s="79"/>
      <c r="BL131" s="79"/>
      <c r="BM131" s="79"/>
      <c r="BN131" s="79"/>
      <c r="BO131" s="79"/>
      <c r="BP131" s="79"/>
      <c r="BQ131" s="79"/>
      <c r="BR131" s="79"/>
      <c r="BS131" s="79"/>
      <c r="BT131" s="79"/>
      <c r="BU131" s="79"/>
      <c r="BV131" s="79"/>
      <c r="BW131" s="79"/>
      <c r="BX131" s="77"/>
      <c r="BY131" s="77"/>
      <c r="BZ131" s="81"/>
      <c r="CA131" s="81"/>
      <c r="CD131" s="137"/>
    </row>
    <row r="132" spans="2:82" s="144" customFormat="1" ht="12.75" customHeight="1">
      <c r="B132" s="209">
        <f t="shared" si="1"/>
        <v>41575</v>
      </c>
      <c r="C132" s="217">
        <v>0.15045464125321059</v>
      </c>
      <c r="D132" s="217">
        <v>0.14498423613215827</v>
      </c>
      <c r="E132" s="217">
        <v>0</v>
      </c>
      <c r="F132" s="217">
        <v>0</v>
      </c>
      <c r="G132" s="217">
        <v>0</v>
      </c>
      <c r="H132" s="217">
        <v>0</v>
      </c>
      <c r="I132" s="217">
        <v>0.15971168843676378</v>
      </c>
      <c r="J132" s="217">
        <v>0.15953893836496458</v>
      </c>
      <c r="K132" s="217">
        <v>0.15499615148453849</v>
      </c>
      <c r="L132" s="217">
        <v>0.12817052685647776</v>
      </c>
      <c r="M132" s="217">
        <v>0.17009557921866739</v>
      </c>
      <c r="N132" s="217">
        <v>0.17000988194688815</v>
      </c>
      <c r="O132" s="217">
        <v>1.0733232149301491E-3</v>
      </c>
      <c r="P132" s="217">
        <v>6.7026867106164279E-4</v>
      </c>
      <c r="Q132" s="217">
        <v>0</v>
      </c>
      <c r="R132" s="217">
        <v>0</v>
      </c>
      <c r="S132" s="217">
        <v>0</v>
      </c>
      <c r="T132" s="217">
        <v>0</v>
      </c>
      <c r="U132" s="217">
        <v>8.4377571005642442E-4</v>
      </c>
      <c r="V132" s="217">
        <v>8.3945696042081897E-4</v>
      </c>
      <c r="W132" s="217">
        <v>2.7009522958751364E-3</v>
      </c>
      <c r="X132" s="217">
        <v>7.0676669999067269E-4</v>
      </c>
      <c r="Y132" s="217">
        <v>4.9918560974290338E-4</v>
      </c>
      <c r="Z132" s="217">
        <v>4.9061589970439857E-4</v>
      </c>
      <c r="AA132" s="217">
        <v>0</v>
      </c>
      <c r="AB132" s="217">
        <v>0</v>
      </c>
      <c r="AC132" s="217">
        <v>0</v>
      </c>
      <c r="AD132" s="217">
        <v>0</v>
      </c>
      <c r="AE132" s="217">
        <v>0</v>
      </c>
      <c r="AF132" s="217">
        <v>0</v>
      </c>
      <c r="AG132" s="217">
        <v>0</v>
      </c>
      <c r="AH132" s="217">
        <v>0</v>
      </c>
      <c r="AI132" s="217">
        <v>0</v>
      </c>
      <c r="AJ132" s="217">
        <v>0</v>
      </c>
      <c r="AK132" s="217">
        <v>0</v>
      </c>
      <c r="AL132" s="217">
        <v>0</v>
      </c>
      <c r="AM132" s="217">
        <v>205.2</v>
      </c>
      <c r="AN132" s="217">
        <v>148</v>
      </c>
      <c r="AO132" s="217" t="s">
        <v>253</v>
      </c>
      <c r="AP132" s="91"/>
      <c r="AQ132" s="63"/>
      <c r="AR132" s="79"/>
      <c r="AS132" s="79"/>
      <c r="AT132" s="77"/>
      <c r="AU132" s="79"/>
      <c r="AV132" s="79"/>
      <c r="AW132" s="79"/>
      <c r="AX132" s="79"/>
      <c r="AY132" s="79"/>
      <c r="AZ132" s="79"/>
      <c r="BA132" s="79"/>
      <c r="BB132" s="79"/>
      <c r="BC132" s="79"/>
      <c r="BD132" s="79"/>
      <c r="BE132" s="79"/>
      <c r="BF132" s="79"/>
      <c r="BG132" s="79"/>
      <c r="BH132" s="79"/>
      <c r="BI132" s="79"/>
      <c r="BJ132" s="79"/>
      <c r="BK132" s="79"/>
      <c r="BL132" s="79"/>
      <c r="BM132" s="79"/>
      <c r="BN132" s="79"/>
      <c r="BO132" s="79"/>
      <c r="BP132" s="79"/>
      <c r="BQ132" s="79"/>
      <c r="BR132" s="79"/>
      <c r="BS132" s="79"/>
      <c r="BT132" s="79"/>
      <c r="BU132" s="79"/>
      <c r="BV132" s="79"/>
      <c r="BW132" s="79"/>
      <c r="BX132" s="77"/>
      <c r="BY132" s="77"/>
      <c r="BZ132" s="81"/>
      <c r="CA132" s="81"/>
      <c r="CD132" s="137"/>
    </row>
    <row r="133" spans="2:82" s="144" customFormat="1" ht="12.75" customHeight="1">
      <c r="B133" s="209">
        <f t="shared" si="1"/>
        <v>41576</v>
      </c>
      <c r="C133" s="217">
        <v>0.37820503564470925</v>
      </c>
      <c r="D133" s="217">
        <v>0.3781945257520718</v>
      </c>
      <c r="E133" s="217">
        <v>0</v>
      </c>
      <c r="F133" s="217">
        <v>0</v>
      </c>
      <c r="G133" s="217">
        <v>0</v>
      </c>
      <c r="H133" s="217">
        <v>0</v>
      </c>
      <c r="I133" s="217">
        <v>0.68345578013029673</v>
      </c>
      <c r="J133" s="217">
        <v>0.68343418639075615</v>
      </c>
      <c r="K133" s="217">
        <v>0.18609910629482157</v>
      </c>
      <c r="L133" s="217">
        <v>0.18609910629482157</v>
      </c>
      <c r="M133" s="217">
        <v>3.3998187506326855E-2</v>
      </c>
      <c r="N133" s="217">
        <v>3.3998187506326855E-2</v>
      </c>
      <c r="O133" s="217">
        <v>5.33876484802098E-3</v>
      </c>
      <c r="P133" s="217">
        <v>5.3366628686526956E-3</v>
      </c>
      <c r="Q133" s="217">
        <v>0</v>
      </c>
      <c r="R133" s="217">
        <v>0</v>
      </c>
      <c r="S133" s="217">
        <v>0</v>
      </c>
      <c r="T133" s="217">
        <v>0</v>
      </c>
      <c r="U133" s="217">
        <v>1.045353349298311E-2</v>
      </c>
      <c r="V133" s="217">
        <v>1.0449214743347505E-2</v>
      </c>
      <c r="W133" s="217">
        <v>1.0732869774951294E-3</v>
      </c>
      <c r="X133" s="217">
        <v>1.0732869774951294E-3</v>
      </c>
      <c r="Y133" s="217">
        <v>1.4782749816420743E-4</v>
      </c>
      <c r="Z133" s="217">
        <v>1.4782749816420743E-4</v>
      </c>
      <c r="AA133" s="217">
        <v>2.0100177709218218E-3</v>
      </c>
      <c r="AB133" s="217">
        <v>2.0100177709218218E-3</v>
      </c>
      <c r="AC133" s="217">
        <v>0</v>
      </c>
      <c r="AD133" s="217">
        <v>0</v>
      </c>
      <c r="AE133" s="217">
        <v>4.6364985163204746E-2</v>
      </c>
      <c r="AF133" s="217">
        <v>4.6364985163204746E-2</v>
      </c>
      <c r="AG133" s="217">
        <v>7.5578118623096237E-4</v>
      </c>
      <c r="AH133" s="217">
        <v>7.5578118623096237E-4</v>
      </c>
      <c r="AI133" s="217">
        <v>0</v>
      </c>
      <c r="AJ133" s="217">
        <v>0</v>
      </c>
      <c r="AK133" s="217">
        <v>0</v>
      </c>
      <c r="AL133" s="217">
        <v>0</v>
      </c>
      <c r="AM133" s="217">
        <v>158.6</v>
      </c>
      <c r="AN133" s="217">
        <v>150</v>
      </c>
      <c r="AO133" s="217" t="s">
        <v>253</v>
      </c>
      <c r="AP133" s="91"/>
      <c r="AQ133" s="63"/>
      <c r="AR133" s="79"/>
      <c r="AS133" s="79"/>
      <c r="AT133" s="77"/>
      <c r="AU133" s="79"/>
      <c r="AV133" s="79"/>
      <c r="AW133" s="79"/>
      <c r="AX133" s="79"/>
      <c r="AY133" s="79"/>
      <c r="AZ133" s="79"/>
      <c r="BA133" s="79"/>
      <c r="BB133" s="79"/>
      <c r="BC133" s="79"/>
      <c r="BD133" s="79"/>
      <c r="BE133" s="79"/>
      <c r="BF133" s="79"/>
      <c r="BG133" s="79"/>
      <c r="BH133" s="79"/>
      <c r="BI133" s="79"/>
      <c r="BJ133" s="79"/>
      <c r="BK133" s="79"/>
      <c r="BL133" s="79"/>
      <c r="BM133" s="79"/>
      <c r="BN133" s="79"/>
      <c r="BO133" s="79"/>
      <c r="BP133" s="79"/>
      <c r="BQ133" s="79"/>
      <c r="BR133" s="79"/>
      <c r="BS133" s="79"/>
      <c r="BT133" s="79"/>
      <c r="BU133" s="79"/>
      <c r="BV133" s="79"/>
      <c r="BW133" s="79"/>
      <c r="BX133" s="77"/>
      <c r="BY133" s="77"/>
      <c r="BZ133" s="81"/>
      <c r="CA133" s="81"/>
      <c r="CD133" s="137"/>
    </row>
    <row r="134" spans="2:82" s="144" customFormat="1" ht="12.75" customHeight="1">
      <c r="B134" s="209">
        <f t="shared" si="1"/>
        <v>41577</v>
      </c>
      <c r="C134" s="217">
        <v>9.8317431307642696E-3</v>
      </c>
      <c r="D134" s="217">
        <v>9.8107232950418403E-3</v>
      </c>
      <c r="E134" s="217">
        <v>0</v>
      </c>
      <c r="F134" s="217">
        <v>0</v>
      </c>
      <c r="G134" s="217">
        <v>0</v>
      </c>
      <c r="H134" s="217">
        <v>0</v>
      </c>
      <c r="I134" s="217">
        <v>3.6925302906302567E-3</v>
      </c>
      <c r="J134" s="217">
        <v>3.6493427078992087E-3</v>
      </c>
      <c r="K134" s="217">
        <v>2.9325547514296262E-2</v>
      </c>
      <c r="L134" s="217">
        <v>2.9325547514296262E-2</v>
      </c>
      <c r="M134" s="217">
        <v>8.8439442304694971E-3</v>
      </c>
      <c r="N134" s="217">
        <v>8.8439442304694971E-3</v>
      </c>
      <c r="O134" s="217">
        <v>1.8602517409315689E-4</v>
      </c>
      <c r="P134" s="217">
        <v>1.8392319472487263E-4</v>
      </c>
      <c r="Q134" s="217">
        <v>0</v>
      </c>
      <c r="R134" s="217">
        <v>0</v>
      </c>
      <c r="S134" s="217">
        <v>0</v>
      </c>
      <c r="T134" s="217">
        <v>0</v>
      </c>
      <c r="U134" s="217">
        <v>7.5578118623096237E-5</v>
      </c>
      <c r="V134" s="217">
        <v>7.1259368987490739E-5</v>
      </c>
      <c r="W134" s="217">
        <v>6.318862131886871E-4</v>
      </c>
      <c r="X134" s="217">
        <v>6.318862131886871E-4</v>
      </c>
      <c r="Y134" s="217">
        <v>9.3195596668739459E-5</v>
      </c>
      <c r="Z134" s="217">
        <v>9.3195596668739459E-5</v>
      </c>
      <c r="AA134" s="217">
        <v>1.1077431270858039E-3</v>
      </c>
      <c r="AB134" s="217">
        <v>1.1077431270858039E-3</v>
      </c>
      <c r="AC134" s="217">
        <v>0</v>
      </c>
      <c r="AD134" s="217">
        <v>0</v>
      </c>
      <c r="AE134" s="217">
        <v>0</v>
      </c>
      <c r="AF134" s="217">
        <v>0</v>
      </c>
      <c r="AG134" s="217">
        <v>0</v>
      </c>
      <c r="AH134" s="217">
        <v>0</v>
      </c>
      <c r="AI134" s="217">
        <v>0</v>
      </c>
      <c r="AJ134" s="217">
        <v>0</v>
      </c>
      <c r="AK134" s="217">
        <v>4.5162371902920185E-3</v>
      </c>
      <c r="AL134" s="217">
        <v>4.5162371902920185E-3</v>
      </c>
      <c r="AM134" s="217">
        <v>182.4</v>
      </c>
      <c r="AN134" s="217">
        <v>156</v>
      </c>
      <c r="AO134" s="217" t="s">
        <v>253</v>
      </c>
      <c r="AP134" s="91"/>
      <c r="AQ134" s="63"/>
      <c r="AR134" s="79"/>
      <c r="AS134" s="79"/>
      <c r="AT134" s="77"/>
      <c r="AU134" s="79"/>
      <c r="AV134" s="79"/>
      <c r="AW134" s="79"/>
      <c r="AX134" s="79"/>
      <c r="AY134" s="79"/>
      <c r="AZ134" s="79"/>
      <c r="BA134" s="79"/>
      <c r="BB134" s="79"/>
      <c r="BC134" s="79"/>
      <c r="BD134" s="79"/>
      <c r="BE134" s="79"/>
      <c r="BF134" s="79"/>
      <c r="BG134" s="79"/>
      <c r="BH134" s="79"/>
      <c r="BI134" s="79"/>
      <c r="BJ134" s="79"/>
      <c r="BK134" s="79"/>
      <c r="BL134" s="79"/>
      <c r="BM134" s="79"/>
      <c r="BN134" s="79"/>
      <c r="BO134" s="79"/>
      <c r="BP134" s="79"/>
      <c r="BQ134" s="79"/>
      <c r="BR134" s="79"/>
      <c r="BS134" s="79"/>
      <c r="BT134" s="79"/>
      <c r="BU134" s="79"/>
      <c r="BV134" s="79"/>
      <c r="BW134" s="79"/>
      <c r="BX134" s="77"/>
      <c r="BY134" s="77"/>
      <c r="BZ134" s="81"/>
      <c r="CA134" s="81"/>
      <c r="CD134" s="137"/>
    </row>
    <row r="135" spans="2:82" s="144" customFormat="1" ht="12.75" customHeight="1">
      <c r="B135" s="209">
        <f t="shared" si="1"/>
        <v>41578</v>
      </c>
      <c r="C135" s="217">
        <v>0.65329589474758731</v>
      </c>
      <c r="D135" s="217">
        <v>0.64938622144641678</v>
      </c>
      <c r="E135" s="217">
        <v>0</v>
      </c>
      <c r="F135" s="217">
        <v>0</v>
      </c>
      <c r="G135" s="217">
        <v>0.39317492581602376</v>
      </c>
      <c r="H135" s="217">
        <v>0.39317492581602376</v>
      </c>
      <c r="I135" s="217">
        <v>3.0274418534345935E-3</v>
      </c>
      <c r="J135" s="217">
        <v>2.9842542707035459E-3</v>
      </c>
      <c r="K135" s="217">
        <v>2.3290269543478632</v>
      </c>
      <c r="L135" s="217">
        <v>2.3290269543478632</v>
      </c>
      <c r="M135" s="217">
        <v>0.70154765659672191</v>
      </c>
      <c r="N135" s="217">
        <v>0.68569372713293386</v>
      </c>
      <c r="O135" s="217">
        <v>5.591265119636128E-3</v>
      </c>
      <c r="P135" s="217">
        <v>5.5828572021629904E-3</v>
      </c>
      <c r="Q135" s="217">
        <v>0</v>
      </c>
      <c r="R135" s="217">
        <v>0</v>
      </c>
      <c r="S135" s="217">
        <v>7.4183976261127599E-3</v>
      </c>
      <c r="T135" s="217">
        <v>7.4183976261127599E-3</v>
      </c>
      <c r="U135" s="217">
        <v>2.5912497813632993E-5</v>
      </c>
      <c r="V135" s="217">
        <v>2.1593748178027495E-5</v>
      </c>
      <c r="W135" s="217">
        <v>1.8081667023553197E-2</v>
      </c>
      <c r="X135" s="217">
        <v>1.8081667023553197E-2</v>
      </c>
      <c r="Y135" s="217">
        <v>6.9286105661311107E-3</v>
      </c>
      <c r="Z135" s="217">
        <v>6.9029014360155972E-3</v>
      </c>
      <c r="AA135" s="217">
        <v>6.635686118252368E-3</v>
      </c>
      <c r="AB135" s="217">
        <v>6.635686118252368E-3</v>
      </c>
      <c r="AC135" s="217">
        <v>0</v>
      </c>
      <c r="AD135" s="217">
        <v>0</v>
      </c>
      <c r="AE135" s="217">
        <v>3.5244807121661718E-2</v>
      </c>
      <c r="AF135" s="217">
        <v>3.5244807121661718E-2</v>
      </c>
      <c r="AG135" s="217">
        <v>8.8264445677687393E-3</v>
      </c>
      <c r="AH135" s="217">
        <v>8.8264445677687393E-3</v>
      </c>
      <c r="AI135" s="217">
        <v>5.4570796872885777E-3</v>
      </c>
      <c r="AJ135" s="217">
        <v>5.4570796872885777E-3</v>
      </c>
      <c r="AK135" s="217">
        <v>0</v>
      </c>
      <c r="AL135" s="217">
        <v>0</v>
      </c>
      <c r="AM135" s="217">
        <v>164.6</v>
      </c>
      <c r="AN135" s="217">
        <v>133</v>
      </c>
      <c r="AO135" s="217" t="s">
        <v>253</v>
      </c>
      <c r="AP135" s="91"/>
      <c r="AQ135" s="63"/>
      <c r="AR135" s="79"/>
      <c r="AS135" s="79"/>
      <c r="AT135" s="77"/>
      <c r="AU135" s="79"/>
      <c r="AV135" s="79"/>
      <c r="AW135" s="79"/>
      <c r="AX135" s="79"/>
      <c r="AY135" s="79"/>
      <c r="AZ135" s="79"/>
      <c r="BA135" s="79"/>
      <c r="BB135" s="79"/>
      <c r="BC135" s="79"/>
      <c r="BD135" s="79"/>
      <c r="BE135" s="79"/>
      <c r="BF135" s="79"/>
      <c r="BG135" s="79"/>
      <c r="BH135" s="79"/>
      <c r="BI135" s="79"/>
      <c r="BJ135" s="79"/>
      <c r="BK135" s="79"/>
      <c r="BL135" s="79"/>
      <c r="BM135" s="79"/>
      <c r="BN135" s="79"/>
      <c r="BO135" s="79"/>
      <c r="BP135" s="79"/>
      <c r="BQ135" s="79"/>
      <c r="BR135" s="79"/>
      <c r="BS135" s="79"/>
      <c r="BT135" s="79"/>
      <c r="BU135" s="79"/>
      <c r="BV135" s="79"/>
      <c r="BW135" s="79"/>
      <c r="BX135" s="77"/>
      <c r="BY135" s="77"/>
      <c r="BZ135" s="81"/>
      <c r="CA135" s="81"/>
      <c r="CD135" s="137"/>
    </row>
    <row r="136" spans="2:82" s="144" customFormat="1" ht="12.75" customHeight="1">
      <c r="B136" s="209">
        <f t="shared" si="1"/>
        <v>41579</v>
      </c>
      <c r="C136" s="217">
        <v>9.2787170143274852E-2</v>
      </c>
      <c r="D136" s="217">
        <v>9.2787170143274852E-2</v>
      </c>
      <c r="E136" s="217">
        <v>0</v>
      </c>
      <c r="F136" s="217">
        <v>0</v>
      </c>
      <c r="G136" s="217">
        <v>0</v>
      </c>
      <c r="H136" s="217">
        <v>0</v>
      </c>
      <c r="I136" s="217">
        <v>1.1790189096452795E-3</v>
      </c>
      <c r="J136" s="217">
        <v>1.1790189096452795E-3</v>
      </c>
      <c r="K136" s="217">
        <v>0.24638831641078127</v>
      </c>
      <c r="L136" s="217">
        <v>0.24638831641078127</v>
      </c>
      <c r="M136" s="217">
        <v>0.17504070622980428</v>
      </c>
      <c r="N136" s="217">
        <v>0.17504070622980428</v>
      </c>
      <c r="O136" s="217">
        <v>7.0994353163800813E-4</v>
      </c>
      <c r="P136" s="217">
        <v>7.0994353163800813E-4</v>
      </c>
      <c r="Q136" s="217">
        <v>0</v>
      </c>
      <c r="R136" s="217">
        <v>0</v>
      </c>
      <c r="S136" s="217">
        <v>0</v>
      </c>
      <c r="T136" s="217">
        <v>0</v>
      </c>
      <c r="U136" s="217">
        <v>1.7274998542421998E-5</v>
      </c>
      <c r="V136" s="217">
        <v>1.7274998542421998E-5</v>
      </c>
      <c r="W136" s="217">
        <v>2.4644876007109706E-3</v>
      </c>
      <c r="X136" s="217">
        <v>2.4644876007109706E-3</v>
      </c>
      <c r="Y136" s="217">
        <v>8.5054372132159918E-4</v>
      </c>
      <c r="Z136" s="217">
        <v>8.5054372132159918E-4</v>
      </c>
      <c r="AA136" s="217">
        <v>2.0152727193425324E-3</v>
      </c>
      <c r="AB136" s="217">
        <v>2.0152727193425324E-3</v>
      </c>
      <c r="AC136" s="217">
        <v>0</v>
      </c>
      <c r="AD136" s="217">
        <v>0</v>
      </c>
      <c r="AE136" s="217">
        <v>0</v>
      </c>
      <c r="AF136" s="217">
        <v>0</v>
      </c>
      <c r="AG136" s="217">
        <v>1.2497381758033415E-3</v>
      </c>
      <c r="AH136" s="217">
        <v>1.2497381758033415E-3</v>
      </c>
      <c r="AI136" s="217">
        <v>0</v>
      </c>
      <c r="AJ136" s="217">
        <v>0</v>
      </c>
      <c r="AK136" s="217">
        <v>5.7363496570241364E-3</v>
      </c>
      <c r="AL136" s="217">
        <v>5.7363496570241364E-3</v>
      </c>
      <c r="AM136" s="217">
        <v>22</v>
      </c>
      <c r="AN136" s="217">
        <v>20</v>
      </c>
      <c r="AO136" s="217" t="s">
        <v>253</v>
      </c>
      <c r="AP136" s="91"/>
      <c r="AQ136" s="63"/>
      <c r="AR136" s="79"/>
      <c r="AS136" s="79"/>
      <c r="AT136" s="77"/>
      <c r="AU136" s="79"/>
      <c r="AV136" s="79"/>
      <c r="AW136" s="79"/>
      <c r="AX136" s="79"/>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79"/>
      <c r="BX136" s="77"/>
      <c r="BY136" s="77"/>
      <c r="BZ136" s="81"/>
      <c r="CA136" s="81"/>
      <c r="CD136" s="137"/>
    </row>
    <row r="137" spans="2:82" s="144" customFormat="1" ht="12.75" customHeight="1">
      <c r="B137" s="209">
        <f t="shared" si="1"/>
        <v>41580</v>
      </c>
      <c r="C137" s="217">
        <v>3.3758280276089736E-2</v>
      </c>
      <c r="D137" s="217">
        <v>3.3035200172152113E-2</v>
      </c>
      <c r="E137" s="217">
        <v>0</v>
      </c>
      <c r="F137" s="217">
        <v>0</v>
      </c>
      <c r="G137" s="217">
        <v>0</v>
      </c>
      <c r="H137" s="217">
        <v>0</v>
      </c>
      <c r="I137" s="217">
        <v>5.9598667233862451E-4</v>
      </c>
      <c r="J137" s="217">
        <v>3.8868668982956051E-4</v>
      </c>
      <c r="K137" s="217">
        <v>5.7077226689507404E-2</v>
      </c>
      <c r="L137" s="217">
        <v>5.4071501879237482E-2</v>
      </c>
      <c r="M137" s="217">
        <v>8.9906912124586444E-2</v>
      </c>
      <c r="N137" s="217">
        <v>8.9821214852807196E-2</v>
      </c>
      <c r="O137" s="217">
        <v>1.2025949460796313E-3</v>
      </c>
      <c r="P137" s="217">
        <v>1.1941870286064941E-3</v>
      </c>
      <c r="Q137" s="217">
        <v>0</v>
      </c>
      <c r="R137" s="217">
        <v>0</v>
      </c>
      <c r="S137" s="217">
        <v>0</v>
      </c>
      <c r="T137" s="217">
        <v>0</v>
      </c>
      <c r="U137" s="217">
        <v>1.2956248906816498E-5</v>
      </c>
      <c r="V137" s="217">
        <v>8.6374992712109988E-6</v>
      </c>
      <c r="W137" s="217">
        <v>6.29258827686863E-4</v>
      </c>
      <c r="X137" s="217">
        <v>6.0823974367227047E-4</v>
      </c>
      <c r="Y137" s="217">
        <v>4.3641248371085583E-3</v>
      </c>
      <c r="Z137" s="217">
        <v>4.3555551270700538E-3</v>
      </c>
      <c r="AA137" s="217">
        <v>1.1240334671900071E-3</v>
      </c>
      <c r="AB137" s="217">
        <v>1.1240334671900071E-3</v>
      </c>
      <c r="AC137" s="217">
        <v>0</v>
      </c>
      <c r="AD137" s="217">
        <v>0</v>
      </c>
      <c r="AE137" s="217">
        <v>0</v>
      </c>
      <c r="AF137" s="217">
        <v>0</v>
      </c>
      <c r="AG137" s="217">
        <v>0</v>
      </c>
      <c r="AH137" s="217">
        <v>0</v>
      </c>
      <c r="AI137" s="217">
        <v>4.4140076430644248E-3</v>
      </c>
      <c r="AJ137" s="217">
        <v>4.4140076430644248E-3</v>
      </c>
      <c r="AK137" s="217">
        <v>9.8337422691842325E-4</v>
      </c>
      <c r="AL137" s="217">
        <v>9.8337422691842325E-4</v>
      </c>
      <c r="AM137" s="217">
        <v>6</v>
      </c>
      <c r="AN137" s="217">
        <v>6</v>
      </c>
      <c r="AO137" s="217" t="s">
        <v>253</v>
      </c>
      <c r="AP137" s="91"/>
      <c r="AQ137" s="63"/>
      <c r="AR137" s="79"/>
      <c r="AS137" s="79"/>
      <c r="AT137" s="77"/>
      <c r="AU137" s="79"/>
      <c r="AV137" s="79"/>
      <c r="AW137" s="79"/>
      <c r="AX137" s="79"/>
      <c r="AY137" s="79"/>
      <c r="AZ137" s="79"/>
      <c r="BA137" s="79"/>
      <c r="BB137" s="79"/>
      <c r="BC137" s="79"/>
      <c r="BD137" s="79"/>
      <c r="BE137" s="79"/>
      <c r="BF137" s="79"/>
      <c r="BG137" s="79"/>
      <c r="BH137" s="79"/>
      <c r="BI137" s="79"/>
      <c r="BJ137" s="79"/>
      <c r="BK137" s="79"/>
      <c r="BL137" s="79"/>
      <c r="BM137" s="79"/>
      <c r="BN137" s="79"/>
      <c r="BO137" s="79"/>
      <c r="BP137" s="79"/>
      <c r="BQ137" s="79"/>
      <c r="BR137" s="79"/>
      <c r="BS137" s="79"/>
      <c r="BT137" s="79"/>
      <c r="BU137" s="79"/>
      <c r="BV137" s="79"/>
      <c r="BW137" s="79"/>
      <c r="BX137" s="77"/>
      <c r="BY137" s="77"/>
      <c r="BZ137" s="81"/>
      <c r="CA137" s="81"/>
      <c r="CD137" s="137"/>
    </row>
    <row r="138" spans="2:82" s="144" customFormat="1" ht="12.75" customHeight="1">
      <c r="B138" s="209">
        <f t="shared" si="1"/>
        <v>41581</v>
      </c>
      <c r="C138" s="217">
        <v>9.1744764639136793</v>
      </c>
      <c r="D138" s="217">
        <v>0</v>
      </c>
      <c r="E138" s="217">
        <v>0</v>
      </c>
      <c r="F138" s="217">
        <v>0</v>
      </c>
      <c r="G138" s="217">
        <v>0</v>
      </c>
      <c r="H138" s="217">
        <v>0</v>
      </c>
      <c r="I138" s="217">
        <v>4.4403328570472276</v>
      </c>
      <c r="J138" s="217">
        <v>0</v>
      </c>
      <c r="K138" s="217">
        <v>16.513349664811294</v>
      </c>
      <c r="L138" s="217">
        <v>0</v>
      </c>
      <c r="M138" s="217">
        <v>15.127765382334935</v>
      </c>
      <c r="N138" s="217">
        <v>0</v>
      </c>
      <c r="O138" s="217">
        <v>3.3119837916370902E-2</v>
      </c>
      <c r="P138" s="217">
        <v>0</v>
      </c>
      <c r="Q138" s="217">
        <v>0</v>
      </c>
      <c r="R138" s="217">
        <v>0</v>
      </c>
      <c r="S138" s="217">
        <v>0</v>
      </c>
      <c r="T138" s="217">
        <v>0</v>
      </c>
      <c r="U138" s="217">
        <v>1.0985279541867038E-2</v>
      </c>
      <c r="V138" s="217">
        <v>0</v>
      </c>
      <c r="W138" s="217">
        <v>7.7330523782436725E-2</v>
      </c>
      <c r="X138" s="217">
        <v>0</v>
      </c>
      <c r="Y138" s="217">
        <v>5.0173509847935852E-2</v>
      </c>
      <c r="Z138" s="217">
        <v>0</v>
      </c>
      <c r="AA138" s="217">
        <v>2.5336208315614298E-2</v>
      </c>
      <c r="AB138" s="217">
        <v>0</v>
      </c>
      <c r="AC138" s="217">
        <v>0</v>
      </c>
      <c r="AD138" s="217">
        <v>0</v>
      </c>
      <c r="AE138" s="217">
        <v>0</v>
      </c>
      <c r="AF138" s="217">
        <v>0</v>
      </c>
      <c r="AG138" s="217">
        <v>1.3055040304730973E-2</v>
      </c>
      <c r="AH138" s="217">
        <v>0</v>
      </c>
      <c r="AI138" s="217">
        <v>6.4468158058257022E-2</v>
      </c>
      <c r="AJ138" s="217">
        <v>0</v>
      </c>
      <c r="AK138" s="217">
        <v>2.4821093912774282E-2</v>
      </c>
      <c r="AL138" s="217">
        <v>0</v>
      </c>
      <c r="AM138" s="217">
        <v>0</v>
      </c>
      <c r="AN138" s="217">
        <v>0</v>
      </c>
      <c r="AO138" s="217" t="s">
        <v>254</v>
      </c>
      <c r="AP138" s="91"/>
      <c r="AQ138" s="63"/>
      <c r="AR138" s="79"/>
      <c r="AS138" s="79"/>
      <c r="AT138" s="77"/>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c r="BV138" s="79"/>
      <c r="BW138" s="79"/>
      <c r="BX138" s="77"/>
      <c r="BY138" s="77"/>
      <c r="BZ138" s="81"/>
      <c r="CA138" s="81"/>
      <c r="CD138" s="137"/>
    </row>
    <row r="139" spans="2:82" s="144" customFormat="1" ht="12.75" customHeight="1">
      <c r="B139" s="209">
        <f t="shared" si="1"/>
        <v>41582</v>
      </c>
      <c r="C139" s="217">
        <v>0.20707964785119248</v>
      </c>
      <c r="D139" s="217">
        <v>0.20658358072448135</v>
      </c>
      <c r="E139" s="217">
        <v>0</v>
      </c>
      <c r="F139" s="217">
        <v>0</v>
      </c>
      <c r="G139" s="217">
        <v>1.0459954005934717</v>
      </c>
      <c r="H139" s="217">
        <v>1.0459954005934717</v>
      </c>
      <c r="I139" s="217">
        <v>5.4286682919561131E-3</v>
      </c>
      <c r="J139" s="217">
        <v>4.4310371261312423E-3</v>
      </c>
      <c r="K139" s="217">
        <v>0.13394558180693183</v>
      </c>
      <c r="L139" s="217">
        <v>0.13389303411791442</v>
      </c>
      <c r="M139" s="217">
        <v>0.57322221847297405</v>
      </c>
      <c r="N139" s="217">
        <v>0.57322221847297405</v>
      </c>
      <c r="O139" s="217">
        <v>1.8452751379325429E-3</v>
      </c>
      <c r="P139" s="217">
        <v>1.8410711791959744E-3</v>
      </c>
      <c r="Q139" s="217">
        <v>0</v>
      </c>
      <c r="R139" s="217">
        <v>0</v>
      </c>
      <c r="S139" s="217">
        <v>1.483679525222552E-2</v>
      </c>
      <c r="T139" s="217">
        <v>1.483679525222552E-2</v>
      </c>
      <c r="U139" s="217">
        <v>7.1259368987490739E-5</v>
      </c>
      <c r="V139" s="217">
        <v>6.6940619351885241E-5</v>
      </c>
      <c r="W139" s="217">
        <v>1.098247139762458E-3</v>
      </c>
      <c r="X139" s="217">
        <v>1.0877375977551619E-3</v>
      </c>
      <c r="Y139" s="217">
        <v>4.34377177576711E-3</v>
      </c>
      <c r="Z139" s="217">
        <v>4.34377177576711E-3</v>
      </c>
      <c r="AA139" s="217">
        <v>1.2391693870877771E-2</v>
      </c>
      <c r="AB139" s="217">
        <v>1.2391693870877771E-2</v>
      </c>
      <c r="AC139" s="217">
        <v>0</v>
      </c>
      <c r="AD139" s="217">
        <v>0</v>
      </c>
      <c r="AE139" s="217">
        <v>0</v>
      </c>
      <c r="AF139" s="217">
        <v>0</v>
      </c>
      <c r="AG139" s="217">
        <v>4.6939410101987274E-3</v>
      </c>
      <c r="AH139" s="217">
        <v>4.6939410101987274E-3</v>
      </c>
      <c r="AI139" s="217">
        <v>1.1412048927172817E-2</v>
      </c>
      <c r="AJ139" s="217">
        <v>1.1412048927172817E-2</v>
      </c>
      <c r="AK139" s="217">
        <v>3.1900745618334038E-2</v>
      </c>
      <c r="AL139" s="217">
        <v>3.1900745618334038E-2</v>
      </c>
      <c r="AM139" s="217">
        <v>21.8</v>
      </c>
      <c r="AN139" s="217">
        <v>21</v>
      </c>
      <c r="AO139" s="217" t="s">
        <v>253</v>
      </c>
      <c r="AP139" s="91"/>
      <c r="AQ139" s="63"/>
      <c r="AR139" s="79"/>
      <c r="AS139" s="79"/>
      <c r="AT139" s="77"/>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c r="BW139" s="79"/>
      <c r="BX139" s="77"/>
      <c r="BY139" s="77"/>
      <c r="BZ139" s="81"/>
      <c r="CA139" s="81"/>
      <c r="CD139" s="137"/>
    </row>
    <row r="140" spans="2:82" s="144" customFormat="1" ht="12.75" customHeight="1">
      <c r="B140" s="209">
        <f t="shared" si="1"/>
        <v>41583</v>
      </c>
      <c r="C140" s="217">
        <v>0.53797549024372859</v>
      </c>
      <c r="D140" s="217">
        <v>0.53794396051536864</v>
      </c>
      <c r="E140" s="217">
        <v>0</v>
      </c>
      <c r="F140" s="217">
        <v>0</v>
      </c>
      <c r="G140" s="217">
        <v>0</v>
      </c>
      <c r="H140" s="217">
        <v>0</v>
      </c>
      <c r="I140" s="217">
        <v>3.0803536710451589E-2</v>
      </c>
      <c r="J140" s="217">
        <v>3.0803536710451589E-2</v>
      </c>
      <c r="K140" s="217">
        <v>0.25978910665477339</v>
      </c>
      <c r="L140" s="217">
        <v>0.2596314633354922</v>
      </c>
      <c r="M140" s="217">
        <v>1.9203494807237762</v>
      </c>
      <c r="N140" s="217">
        <v>1.9203494807237762</v>
      </c>
      <c r="O140" s="217">
        <v>1.7846330331575424E-2</v>
      </c>
      <c r="P140" s="217">
        <v>1.7842126372838853E-2</v>
      </c>
      <c r="Q140" s="217">
        <v>0</v>
      </c>
      <c r="R140" s="217">
        <v>0</v>
      </c>
      <c r="S140" s="217">
        <v>0</v>
      </c>
      <c r="T140" s="217">
        <v>0</v>
      </c>
      <c r="U140" s="217">
        <v>2.9151560040337123E-4</v>
      </c>
      <c r="V140" s="217">
        <v>2.9151560040337123E-4</v>
      </c>
      <c r="W140" s="217">
        <v>1.212669778366896E-2</v>
      </c>
      <c r="X140" s="217">
        <v>1.2105678699654367E-2</v>
      </c>
      <c r="Y140" s="217">
        <v>6.2292151056136426E-2</v>
      </c>
      <c r="Z140" s="217">
        <v>6.2292151056136426E-2</v>
      </c>
      <c r="AA140" s="217">
        <v>0</v>
      </c>
      <c r="AB140" s="217">
        <v>0</v>
      </c>
      <c r="AC140" s="217">
        <v>0</v>
      </c>
      <c r="AD140" s="217">
        <v>0</v>
      </c>
      <c r="AE140" s="217">
        <v>0</v>
      </c>
      <c r="AF140" s="217">
        <v>0</v>
      </c>
      <c r="AG140" s="217">
        <v>0</v>
      </c>
      <c r="AH140" s="217">
        <v>0</v>
      </c>
      <c r="AI140" s="217">
        <v>0</v>
      </c>
      <c r="AJ140" s="217">
        <v>0</v>
      </c>
      <c r="AK140" s="217">
        <v>0</v>
      </c>
      <c r="AL140" s="217">
        <v>0</v>
      </c>
      <c r="AM140" s="217">
        <v>25</v>
      </c>
      <c r="AN140" s="217">
        <v>24</v>
      </c>
      <c r="AO140" s="217" t="s">
        <v>253</v>
      </c>
      <c r="AP140" s="91"/>
      <c r="AQ140" s="63"/>
      <c r="AR140" s="79"/>
      <c r="AS140" s="79"/>
      <c r="AT140" s="77"/>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c r="BW140" s="79"/>
      <c r="BX140" s="77"/>
      <c r="BY140" s="77"/>
      <c r="BZ140" s="81"/>
      <c r="CA140" s="81"/>
      <c r="CD140" s="137"/>
    </row>
    <row r="141" spans="2:82" s="144" customFormat="1" ht="12.75" customHeight="1">
      <c r="B141" s="209">
        <f t="shared" si="1"/>
        <v>41584</v>
      </c>
      <c r="C141" s="217">
        <v>0.20964768143661877</v>
      </c>
      <c r="D141" s="217">
        <v>0.20435068283456648</v>
      </c>
      <c r="E141" s="217">
        <v>0</v>
      </c>
      <c r="F141" s="217">
        <v>0</v>
      </c>
      <c r="G141" s="217">
        <v>0</v>
      </c>
      <c r="H141" s="217">
        <v>0</v>
      </c>
      <c r="I141" s="217">
        <v>0.16622867269708075</v>
      </c>
      <c r="J141" s="217">
        <v>0.16618548511434969</v>
      </c>
      <c r="K141" s="217">
        <v>8.9699006927101879E-2</v>
      </c>
      <c r="L141" s="217">
        <v>6.332000373088742E-2</v>
      </c>
      <c r="M141" s="217">
        <v>0.45173696153432086</v>
      </c>
      <c r="N141" s="217">
        <v>0.45173696153432086</v>
      </c>
      <c r="O141" s="217">
        <v>6.4157665268456286E-3</v>
      </c>
      <c r="P141" s="217">
        <v>5.8860677260379954E-3</v>
      </c>
      <c r="Q141" s="217">
        <v>0</v>
      </c>
      <c r="R141" s="217">
        <v>0</v>
      </c>
      <c r="S141" s="217">
        <v>0</v>
      </c>
      <c r="T141" s="217">
        <v>0</v>
      </c>
      <c r="U141" s="217">
        <v>8.747627386918937E-3</v>
      </c>
      <c r="V141" s="217">
        <v>8.743308637283332E-3</v>
      </c>
      <c r="W141" s="217">
        <v>2.9663182315593662E-3</v>
      </c>
      <c r="X141" s="217">
        <v>3.2842318772800783E-4</v>
      </c>
      <c r="Y141" s="217">
        <v>6.3801491236668067E-3</v>
      </c>
      <c r="Z141" s="217">
        <v>6.3801491236668067E-3</v>
      </c>
      <c r="AA141" s="217">
        <v>5.7026700261551926E-3</v>
      </c>
      <c r="AB141" s="217">
        <v>5.7026700261551926E-3</v>
      </c>
      <c r="AC141" s="217">
        <v>0</v>
      </c>
      <c r="AD141" s="217">
        <v>0</v>
      </c>
      <c r="AE141" s="217">
        <v>0</v>
      </c>
      <c r="AF141" s="217">
        <v>0</v>
      </c>
      <c r="AG141" s="217">
        <v>2.6992185222534374E-4</v>
      </c>
      <c r="AH141" s="217">
        <v>2.6992185222534374E-4</v>
      </c>
      <c r="AI141" s="217">
        <v>1.1042901264166535E-2</v>
      </c>
      <c r="AJ141" s="217">
        <v>1.1042901264166535E-2</v>
      </c>
      <c r="AK141" s="217">
        <v>1.3709393634098019E-2</v>
      </c>
      <c r="AL141" s="217">
        <v>1.3709393634098019E-2</v>
      </c>
      <c r="AM141" s="217">
        <v>22</v>
      </c>
      <c r="AN141" s="217">
        <v>19</v>
      </c>
      <c r="AO141" s="217" t="s">
        <v>253</v>
      </c>
      <c r="AP141" s="91"/>
      <c r="AQ141" s="63"/>
      <c r="AR141" s="79"/>
      <c r="AS141" s="79"/>
      <c r="AT141" s="77"/>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c r="BW141" s="79"/>
      <c r="BX141" s="77"/>
      <c r="BY141" s="77"/>
      <c r="BZ141" s="81"/>
      <c r="CA141" s="81"/>
      <c r="CD141" s="137"/>
    </row>
    <row r="142" spans="2:82" s="144" customFormat="1" ht="12.75" customHeight="1">
      <c r="B142" s="209">
        <f t="shared" si="1"/>
        <v>41585</v>
      </c>
      <c r="C142" s="217">
        <v>1.2494213098300511</v>
      </c>
      <c r="D142" s="217">
        <v>1.2451175004522539</v>
      </c>
      <c r="E142" s="217">
        <v>0</v>
      </c>
      <c r="F142" s="217">
        <v>0</v>
      </c>
      <c r="G142" s="217">
        <v>0</v>
      </c>
      <c r="H142" s="217">
        <v>0</v>
      </c>
      <c r="I142" s="217">
        <v>1.511587088428558</v>
      </c>
      <c r="J142" s="217">
        <v>1.511587088428558</v>
      </c>
      <c r="K142" s="217">
        <v>0.14196039032439015</v>
      </c>
      <c r="L142" s="217">
        <v>0.12044206995939374</v>
      </c>
      <c r="M142" s="217">
        <v>1.9786499480193527</v>
      </c>
      <c r="N142" s="217">
        <v>1.9786499480193527</v>
      </c>
      <c r="O142" s="217">
        <v>6.8290682201345198E-3</v>
      </c>
      <c r="P142" s="217">
        <v>6.7959620450840424E-3</v>
      </c>
      <c r="Q142" s="217">
        <v>0</v>
      </c>
      <c r="R142" s="217">
        <v>0</v>
      </c>
      <c r="S142" s="217">
        <v>0</v>
      </c>
      <c r="T142" s="217">
        <v>0</v>
      </c>
      <c r="U142" s="217">
        <v>9.7700913631485406E-3</v>
      </c>
      <c r="V142" s="217">
        <v>9.7700913631485406E-3</v>
      </c>
      <c r="W142" s="217">
        <v>1.2361848786082213E-3</v>
      </c>
      <c r="X142" s="217">
        <v>1.0706595919933054E-3</v>
      </c>
      <c r="Y142" s="217">
        <v>7.4470780234606529E-3</v>
      </c>
      <c r="Z142" s="217">
        <v>7.4470780234606529E-3</v>
      </c>
      <c r="AA142" s="217">
        <v>4.358322846426891E-2</v>
      </c>
      <c r="AB142" s="217">
        <v>4.358322846426891E-2</v>
      </c>
      <c r="AC142" s="217">
        <v>0</v>
      </c>
      <c r="AD142" s="217">
        <v>0</v>
      </c>
      <c r="AE142" s="217">
        <v>0</v>
      </c>
      <c r="AF142" s="217">
        <v>0</v>
      </c>
      <c r="AG142" s="217">
        <v>7.3947790635655181E-2</v>
      </c>
      <c r="AH142" s="217">
        <v>7.3947790635655181E-2</v>
      </c>
      <c r="AI142" s="217">
        <v>7.3146412370781897E-3</v>
      </c>
      <c r="AJ142" s="217">
        <v>7.3146412370781897E-3</v>
      </c>
      <c r="AK142" s="217">
        <v>2.4988203258525122E-2</v>
      </c>
      <c r="AL142" s="217">
        <v>2.4988203258525122E-2</v>
      </c>
      <c r="AM142" s="217">
        <v>22.6</v>
      </c>
      <c r="AN142" s="217">
        <v>21</v>
      </c>
      <c r="AO142" s="217" t="s">
        <v>253</v>
      </c>
      <c r="AP142" s="91"/>
      <c r="AQ142" s="63"/>
      <c r="AR142" s="79"/>
      <c r="AS142" s="79"/>
      <c r="AT142" s="77"/>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79"/>
      <c r="BR142" s="79"/>
      <c r="BS142" s="79"/>
      <c r="BT142" s="79"/>
      <c r="BU142" s="79"/>
      <c r="BV142" s="79"/>
      <c r="BW142" s="79"/>
      <c r="BX142" s="77"/>
      <c r="BY142" s="77"/>
      <c r="BZ142" s="81"/>
      <c r="CA142" s="81"/>
      <c r="CD142" s="137"/>
    </row>
    <row r="143" spans="2:82" s="144" customFormat="1" ht="12.75" customHeight="1">
      <c r="B143" s="209">
        <f t="shared" ref="B143:B206" si="2">B142+1</f>
        <v>41586</v>
      </c>
      <c r="C143" s="217">
        <v>0.14089678844720607</v>
      </c>
      <c r="D143" s="217">
        <v>0.14089678844720607</v>
      </c>
      <c r="E143" s="217">
        <v>0</v>
      </c>
      <c r="F143" s="217">
        <v>0</v>
      </c>
      <c r="G143" s="217">
        <v>0</v>
      </c>
      <c r="H143" s="217">
        <v>0</v>
      </c>
      <c r="I143" s="217">
        <v>7.4639326987650537E-2</v>
      </c>
      <c r="J143" s="217">
        <v>7.4639326987650537E-2</v>
      </c>
      <c r="K143" s="217">
        <v>0.28996521709429557</v>
      </c>
      <c r="L143" s="217">
        <v>0.28996521709429557</v>
      </c>
      <c r="M143" s="217">
        <v>0.18988114716709489</v>
      </c>
      <c r="N143" s="217">
        <v>0.18988114716709489</v>
      </c>
      <c r="O143" s="217">
        <v>1.5906728869491118E-3</v>
      </c>
      <c r="P143" s="217">
        <v>1.5906728869491118E-3</v>
      </c>
      <c r="Q143" s="217">
        <v>0</v>
      </c>
      <c r="R143" s="217">
        <v>0</v>
      </c>
      <c r="S143" s="217">
        <v>0</v>
      </c>
      <c r="T143" s="217">
        <v>0</v>
      </c>
      <c r="U143" s="217">
        <v>3.6223512568641123E-4</v>
      </c>
      <c r="V143" s="217">
        <v>3.6223512568641123E-4</v>
      </c>
      <c r="W143" s="217">
        <v>2.2779432300814623E-3</v>
      </c>
      <c r="X143" s="217">
        <v>2.2779432300814623E-3</v>
      </c>
      <c r="Y143" s="217">
        <v>3.9088589913129921E-3</v>
      </c>
      <c r="Z143" s="217">
        <v>3.9088589913129921E-3</v>
      </c>
      <c r="AA143" s="217">
        <v>1.9307994234796087E-2</v>
      </c>
      <c r="AB143" s="217">
        <v>1.9307994234796087E-2</v>
      </c>
      <c r="AC143" s="217">
        <v>0</v>
      </c>
      <c r="AD143" s="217">
        <v>0</v>
      </c>
      <c r="AE143" s="217">
        <v>0</v>
      </c>
      <c r="AF143" s="217">
        <v>0</v>
      </c>
      <c r="AG143" s="217">
        <v>0</v>
      </c>
      <c r="AH143" s="217">
        <v>0</v>
      </c>
      <c r="AI143" s="217">
        <v>5.3125734846882537E-2</v>
      </c>
      <c r="AJ143" s="217">
        <v>5.3125734846882537E-2</v>
      </c>
      <c r="AK143" s="217">
        <v>3.5398258527798807E-2</v>
      </c>
      <c r="AL143" s="217">
        <v>3.5398258527798807E-2</v>
      </c>
      <c r="AM143" s="217">
        <v>23</v>
      </c>
      <c r="AN143" s="217">
        <v>21</v>
      </c>
      <c r="AO143" s="217" t="s">
        <v>253</v>
      </c>
      <c r="AP143" s="91"/>
      <c r="AQ143" s="63"/>
      <c r="AR143" s="79"/>
      <c r="AS143" s="79"/>
      <c r="AT143" s="77"/>
      <c r="AU143" s="79"/>
      <c r="AV143" s="79"/>
      <c r="AW143" s="79"/>
      <c r="AX143" s="79"/>
      <c r="AY143" s="79"/>
      <c r="AZ143" s="79"/>
      <c r="BA143" s="79"/>
      <c r="BB143" s="79"/>
      <c r="BC143" s="79"/>
      <c r="BD143" s="79"/>
      <c r="BE143" s="79"/>
      <c r="BF143" s="79"/>
      <c r="BG143" s="79"/>
      <c r="BH143" s="79"/>
      <c r="BI143" s="79"/>
      <c r="BJ143" s="79"/>
      <c r="BK143" s="79"/>
      <c r="BL143" s="79"/>
      <c r="BM143" s="79"/>
      <c r="BN143" s="79"/>
      <c r="BO143" s="79"/>
      <c r="BP143" s="79"/>
      <c r="BQ143" s="79"/>
      <c r="BR143" s="79"/>
      <c r="BS143" s="79"/>
      <c r="BT143" s="79"/>
      <c r="BU143" s="79"/>
      <c r="BV143" s="79"/>
      <c r="BW143" s="79"/>
      <c r="BX143" s="77"/>
      <c r="BY143" s="77"/>
      <c r="BZ143" s="81"/>
      <c r="CA143" s="81"/>
      <c r="CD143" s="137"/>
    </row>
    <row r="144" spans="2:82" s="144" customFormat="1" ht="12.75" customHeight="1">
      <c r="B144" s="209">
        <f t="shared" si="2"/>
        <v>41587</v>
      </c>
      <c r="C144" s="217">
        <v>2.6614520326978659</v>
      </c>
      <c r="D144" s="217">
        <v>2.6369860827946026</v>
      </c>
      <c r="E144" s="217">
        <v>0</v>
      </c>
      <c r="F144" s="217">
        <v>0</v>
      </c>
      <c r="G144" s="217">
        <v>0</v>
      </c>
      <c r="H144" s="217">
        <v>0</v>
      </c>
      <c r="I144" s="217">
        <v>5.2417127698948601E-2</v>
      </c>
      <c r="J144" s="217">
        <v>2.1491213503866363E-3</v>
      </c>
      <c r="K144" s="217">
        <v>3.2785802988125528</v>
      </c>
      <c r="L144" s="217">
        <v>3.2785802988125528</v>
      </c>
      <c r="M144" s="217">
        <v>8.0732267056802716</v>
      </c>
      <c r="N144" s="217">
        <v>8.0732267056802716</v>
      </c>
      <c r="O144" s="217">
        <v>6.8048954573992496E-3</v>
      </c>
      <c r="P144" s="217">
        <v>6.6015289535177471E-3</v>
      </c>
      <c r="Q144" s="217">
        <v>0</v>
      </c>
      <c r="R144" s="217">
        <v>0</v>
      </c>
      <c r="S144" s="217">
        <v>0</v>
      </c>
      <c r="T144" s="217">
        <v>0</v>
      </c>
      <c r="U144" s="217">
        <v>4.3565386949170475E-4</v>
      </c>
      <c r="V144" s="217">
        <v>1.7814842246872685E-5</v>
      </c>
      <c r="W144" s="217">
        <v>6.9402388030682608E-3</v>
      </c>
      <c r="X144" s="217">
        <v>6.9402388030682608E-3</v>
      </c>
      <c r="Y144" s="217">
        <v>2.1219673269092645E-2</v>
      </c>
      <c r="Z144" s="217">
        <v>2.1219673269092645E-2</v>
      </c>
      <c r="AA144" s="217">
        <v>0</v>
      </c>
      <c r="AB144" s="217">
        <v>0</v>
      </c>
      <c r="AC144" s="217">
        <v>0</v>
      </c>
      <c r="AD144" s="217">
        <v>0</v>
      </c>
      <c r="AE144" s="217">
        <v>0</v>
      </c>
      <c r="AF144" s="217">
        <v>0</v>
      </c>
      <c r="AG144" s="217">
        <v>0</v>
      </c>
      <c r="AH144" s="217">
        <v>0</v>
      </c>
      <c r="AI144" s="217">
        <v>0</v>
      </c>
      <c r="AJ144" s="217">
        <v>0</v>
      </c>
      <c r="AK144" s="217">
        <v>0</v>
      </c>
      <c r="AL144" s="217">
        <v>0</v>
      </c>
      <c r="AM144" s="217">
        <v>3</v>
      </c>
      <c r="AN144" s="217">
        <v>3</v>
      </c>
      <c r="AO144" s="217" t="s">
        <v>253</v>
      </c>
      <c r="AP144" s="91"/>
      <c r="AQ144" s="63"/>
      <c r="AR144" s="79"/>
      <c r="AS144" s="79"/>
      <c r="AT144" s="77"/>
      <c r="AU144" s="79"/>
      <c r="AV144" s="79"/>
      <c r="AW144" s="79"/>
      <c r="AX144" s="79"/>
      <c r="AY144" s="79"/>
      <c r="AZ144" s="79"/>
      <c r="BA144" s="79"/>
      <c r="BB144" s="79"/>
      <c r="BC144" s="79"/>
      <c r="BD144" s="79"/>
      <c r="BE144" s="79"/>
      <c r="BF144" s="79"/>
      <c r="BG144" s="79"/>
      <c r="BH144" s="79"/>
      <c r="BI144" s="79"/>
      <c r="BJ144" s="79"/>
      <c r="BK144" s="79"/>
      <c r="BL144" s="79"/>
      <c r="BM144" s="79"/>
      <c r="BN144" s="79"/>
      <c r="BO144" s="79"/>
      <c r="BP144" s="79"/>
      <c r="BQ144" s="79"/>
      <c r="BR144" s="79"/>
      <c r="BS144" s="79"/>
      <c r="BT144" s="79"/>
      <c r="BU144" s="79"/>
      <c r="BV144" s="79"/>
      <c r="BW144" s="79"/>
      <c r="BX144" s="77"/>
      <c r="BY144" s="77"/>
      <c r="BZ144" s="81"/>
      <c r="CA144" s="81"/>
      <c r="CD144" s="137"/>
    </row>
    <row r="145" spans="2:82" s="144" customFormat="1" ht="12.75" customHeight="1">
      <c r="B145" s="209">
        <f t="shared" si="2"/>
        <v>41588</v>
      </c>
      <c r="C145" s="217">
        <v>0.2903230711652704</v>
      </c>
      <c r="D145" s="217">
        <v>0.29028103149382556</v>
      </c>
      <c r="E145" s="217">
        <v>0</v>
      </c>
      <c r="F145" s="217">
        <v>0</v>
      </c>
      <c r="G145" s="217">
        <v>0</v>
      </c>
      <c r="H145" s="217">
        <v>0</v>
      </c>
      <c r="I145" s="217">
        <v>7.8514837280310602E-3</v>
      </c>
      <c r="J145" s="217">
        <v>7.8514837280310602E-3</v>
      </c>
      <c r="K145" s="217">
        <v>0.20033026277796098</v>
      </c>
      <c r="L145" s="217">
        <v>0.20012007151743336</v>
      </c>
      <c r="M145" s="217">
        <v>1.0047054979296115</v>
      </c>
      <c r="N145" s="217">
        <v>1.0047054979296115</v>
      </c>
      <c r="O145" s="217">
        <v>1.5765108009552973E-2</v>
      </c>
      <c r="P145" s="217">
        <v>1.5760904050816402E-2</v>
      </c>
      <c r="Q145" s="217">
        <v>0</v>
      </c>
      <c r="R145" s="217">
        <v>0</v>
      </c>
      <c r="S145" s="217">
        <v>0</v>
      </c>
      <c r="T145" s="217">
        <v>0</v>
      </c>
      <c r="U145" s="217">
        <v>1.8354685951323371E-4</v>
      </c>
      <c r="V145" s="217">
        <v>1.8354685951323371E-4</v>
      </c>
      <c r="W145" s="217">
        <v>1.1138800834983111E-2</v>
      </c>
      <c r="X145" s="217">
        <v>1.111778175096852E-2</v>
      </c>
      <c r="Y145" s="217">
        <v>5.4826862398843955E-2</v>
      </c>
      <c r="Z145" s="217">
        <v>5.4826862398843955E-2</v>
      </c>
      <c r="AA145" s="217">
        <v>9.1086648450387948E-3</v>
      </c>
      <c r="AB145" s="217">
        <v>9.1086648450387948E-3</v>
      </c>
      <c r="AC145" s="217">
        <v>0</v>
      </c>
      <c r="AD145" s="217">
        <v>0</v>
      </c>
      <c r="AE145" s="217">
        <v>0</v>
      </c>
      <c r="AF145" s="217">
        <v>0</v>
      </c>
      <c r="AG145" s="217">
        <v>1.0490242864885757E-2</v>
      </c>
      <c r="AH145" s="217">
        <v>1.0490242864885757E-2</v>
      </c>
      <c r="AI145" s="217">
        <v>1.2956951602245362E-2</v>
      </c>
      <c r="AJ145" s="217">
        <v>1.2956951602245362E-2</v>
      </c>
      <c r="AK145" s="217">
        <v>5.7545602908559588E-3</v>
      </c>
      <c r="AL145" s="217">
        <v>5.7545602908559588E-3</v>
      </c>
      <c r="AM145" s="217">
        <v>4</v>
      </c>
      <c r="AN145" s="217">
        <v>3</v>
      </c>
      <c r="AO145" s="217" t="s">
        <v>253</v>
      </c>
      <c r="AP145" s="91"/>
      <c r="AQ145" s="63"/>
      <c r="AR145" s="79"/>
      <c r="AS145" s="79"/>
      <c r="AT145" s="77"/>
      <c r="AU145" s="79"/>
      <c r="AV145" s="79"/>
      <c r="AW145" s="79"/>
      <c r="AX145" s="79"/>
      <c r="AY145" s="79"/>
      <c r="AZ145" s="79"/>
      <c r="BA145" s="79"/>
      <c r="BB145" s="79"/>
      <c r="BC145" s="79"/>
      <c r="BD145" s="79"/>
      <c r="BE145" s="79"/>
      <c r="BF145" s="79"/>
      <c r="BG145" s="79"/>
      <c r="BH145" s="79"/>
      <c r="BI145" s="79"/>
      <c r="BJ145" s="79"/>
      <c r="BK145" s="79"/>
      <c r="BL145" s="79"/>
      <c r="BM145" s="79"/>
      <c r="BN145" s="79"/>
      <c r="BO145" s="79"/>
      <c r="BP145" s="79"/>
      <c r="BQ145" s="79"/>
      <c r="BR145" s="79"/>
      <c r="BS145" s="79"/>
      <c r="BT145" s="79"/>
      <c r="BU145" s="79"/>
      <c r="BV145" s="79"/>
      <c r="BW145" s="79"/>
      <c r="BX145" s="77"/>
      <c r="BY145" s="77"/>
      <c r="BZ145" s="81"/>
      <c r="CA145" s="81"/>
      <c r="CD145" s="137"/>
    </row>
    <row r="146" spans="2:82" s="144" customFormat="1" ht="12.75" customHeight="1">
      <c r="B146" s="209">
        <f t="shared" si="2"/>
        <v>41589</v>
      </c>
      <c r="C146" s="217">
        <v>0.16269688511723729</v>
      </c>
      <c r="D146" s="217">
        <v>0.16076622038228966</v>
      </c>
      <c r="E146" s="217">
        <v>0</v>
      </c>
      <c r="F146" s="217">
        <v>0</v>
      </c>
      <c r="G146" s="217">
        <v>0</v>
      </c>
      <c r="H146" s="217">
        <v>0</v>
      </c>
      <c r="I146" s="217">
        <v>1.3215390209826451E-3</v>
      </c>
      <c r="J146" s="217">
        <v>1.2999452814421168E-3</v>
      </c>
      <c r="K146" s="217">
        <v>1.6017838949150893E-2</v>
      </c>
      <c r="L146" s="217">
        <v>6.4173888780144316E-3</v>
      </c>
      <c r="M146" s="217">
        <v>0.64762693828362627</v>
      </c>
      <c r="N146" s="217">
        <v>0.64762693828362627</v>
      </c>
      <c r="O146" s="217">
        <v>5.9144444475098333E-4</v>
      </c>
      <c r="P146" s="217">
        <v>5.7278937785746047E-4</v>
      </c>
      <c r="Q146" s="217">
        <v>0</v>
      </c>
      <c r="R146" s="217">
        <v>0</v>
      </c>
      <c r="S146" s="217">
        <v>0</v>
      </c>
      <c r="T146" s="217">
        <v>0</v>
      </c>
      <c r="U146" s="217">
        <v>2.1593748178027495E-5</v>
      </c>
      <c r="V146" s="217">
        <v>1.7274998542421998E-5</v>
      </c>
      <c r="W146" s="217">
        <v>1.7603482862221218E-4</v>
      </c>
      <c r="X146" s="217">
        <v>9.3272185314754221E-5</v>
      </c>
      <c r="Y146" s="217">
        <v>2.2249109687468033E-3</v>
      </c>
      <c r="Z146" s="217">
        <v>2.2249109687468033E-3</v>
      </c>
      <c r="AA146" s="217">
        <v>0</v>
      </c>
      <c r="AB146" s="217">
        <v>0</v>
      </c>
      <c r="AC146" s="217">
        <v>0</v>
      </c>
      <c r="AD146" s="217">
        <v>0</v>
      </c>
      <c r="AE146" s="217">
        <v>0</v>
      </c>
      <c r="AF146" s="217">
        <v>0</v>
      </c>
      <c r="AG146" s="217">
        <v>0</v>
      </c>
      <c r="AH146" s="217">
        <v>0</v>
      </c>
      <c r="AI146" s="217">
        <v>0</v>
      </c>
      <c r="AJ146" s="217">
        <v>0</v>
      </c>
      <c r="AK146" s="217">
        <v>0</v>
      </c>
      <c r="AL146" s="217">
        <v>0</v>
      </c>
      <c r="AM146" s="217">
        <v>35</v>
      </c>
      <c r="AN146" s="217">
        <v>26</v>
      </c>
      <c r="AO146" s="217" t="s">
        <v>253</v>
      </c>
      <c r="AP146" s="91"/>
      <c r="AQ146" s="63"/>
      <c r="AR146" s="79"/>
      <c r="AS146" s="79"/>
      <c r="AT146" s="77"/>
      <c r="AU146" s="79"/>
      <c r="AV146" s="79"/>
      <c r="AW146" s="79"/>
      <c r="AX146" s="79"/>
      <c r="AY146" s="79"/>
      <c r="AZ146" s="79"/>
      <c r="BA146" s="79"/>
      <c r="BB146" s="79"/>
      <c r="BC146" s="79"/>
      <c r="BD146" s="79"/>
      <c r="BE146" s="79"/>
      <c r="BF146" s="79"/>
      <c r="BG146" s="79"/>
      <c r="BH146" s="79"/>
      <c r="BI146" s="79"/>
      <c r="BJ146" s="79"/>
      <c r="BK146" s="79"/>
      <c r="BL146" s="79"/>
      <c r="BM146" s="79"/>
      <c r="BN146" s="79"/>
      <c r="BO146" s="79"/>
      <c r="BP146" s="79"/>
      <c r="BQ146" s="79"/>
      <c r="BR146" s="79"/>
      <c r="BS146" s="79"/>
      <c r="BT146" s="79"/>
      <c r="BU146" s="79"/>
      <c r="BV146" s="79"/>
      <c r="BW146" s="79"/>
      <c r="BX146" s="77"/>
      <c r="BY146" s="77"/>
      <c r="BZ146" s="81"/>
      <c r="CA146" s="81"/>
      <c r="CD146" s="137"/>
    </row>
    <row r="147" spans="2:82" s="144" customFormat="1" ht="12.75" customHeight="1">
      <c r="B147" s="209">
        <f t="shared" si="2"/>
        <v>41590</v>
      </c>
      <c r="C147" s="217">
        <v>0.1732976475619076</v>
      </c>
      <c r="D147" s="217">
        <v>0.17325560789046271</v>
      </c>
      <c r="E147" s="217">
        <v>0</v>
      </c>
      <c r="F147" s="217">
        <v>0</v>
      </c>
      <c r="G147" s="217">
        <v>0</v>
      </c>
      <c r="H147" s="217">
        <v>0</v>
      </c>
      <c r="I147" s="217">
        <v>1.3945238125058034E-2</v>
      </c>
      <c r="J147" s="217">
        <v>1.3902050542326986E-2</v>
      </c>
      <c r="K147" s="217">
        <v>0.23815060827915446</v>
      </c>
      <c r="L147" s="217">
        <v>0.23815060827915446</v>
      </c>
      <c r="M147" s="217">
        <v>0.48466478398706836</v>
      </c>
      <c r="N147" s="217">
        <v>0.48457908671528904</v>
      </c>
      <c r="O147" s="217">
        <v>7.9643998264290541E-3</v>
      </c>
      <c r="P147" s="217">
        <v>7.9601958676924871E-3</v>
      </c>
      <c r="Q147" s="217">
        <v>0</v>
      </c>
      <c r="R147" s="217">
        <v>0</v>
      </c>
      <c r="S147" s="217">
        <v>0</v>
      </c>
      <c r="T147" s="217">
        <v>0</v>
      </c>
      <c r="U147" s="217">
        <v>2.7855935149655474E-4</v>
      </c>
      <c r="V147" s="217">
        <v>2.7424060186094924E-4</v>
      </c>
      <c r="W147" s="217">
        <v>2.2581064695426901E-2</v>
      </c>
      <c r="X147" s="217">
        <v>2.2581064695426901E-2</v>
      </c>
      <c r="Y147" s="217">
        <v>1.3504791806928719E-2</v>
      </c>
      <c r="Z147" s="217">
        <v>1.3496222096890213E-2</v>
      </c>
      <c r="AA147" s="217">
        <v>2.3100753257443997E-3</v>
      </c>
      <c r="AB147" s="217">
        <v>2.3100753257443997E-3</v>
      </c>
      <c r="AC147" s="217">
        <v>0</v>
      </c>
      <c r="AD147" s="217">
        <v>0</v>
      </c>
      <c r="AE147" s="217">
        <v>0</v>
      </c>
      <c r="AF147" s="217">
        <v>0</v>
      </c>
      <c r="AG147" s="217">
        <v>0</v>
      </c>
      <c r="AH147" s="217">
        <v>0</v>
      </c>
      <c r="AI147" s="217">
        <v>0</v>
      </c>
      <c r="AJ147" s="217">
        <v>0</v>
      </c>
      <c r="AK147" s="217">
        <v>9.4181113323167504E-3</v>
      </c>
      <c r="AL147" s="217">
        <v>9.4181113323167504E-3</v>
      </c>
      <c r="AM147" s="217">
        <v>23</v>
      </c>
      <c r="AN147" s="217">
        <v>22</v>
      </c>
      <c r="AO147" s="217" t="s">
        <v>253</v>
      </c>
      <c r="AP147" s="91"/>
      <c r="AQ147" s="63"/>
      <c r="AR147" s="79"/>
      <c r="AS147" s="79"/>
      <c r="AT147" s="77"/>
      <c r="AU147" s="79"/>
      <c r="AV147" s="79"/>
      <c r="AW147" s="79"/>
      <c r="AX147" s="79"/>
      <c r="AY147" s="79"/>
      <c r="AZ147" s="79"/>
      <c r="BA147" s="79"/>
      <c r="BB147" s="79"/>
      <c r="BC147" s="79"/>
      <c r="BD147" s="79"/>
      <c r="BE147" s="79"/>
      <c r="BF147" s="79"/>
      <c r="BG147" s="79"/>
      <c r="BH147" s="79"/>
      <c r="BI147" s="79"/>
      <c r="BJ147" s="79"/>
      <c r="BK147" s="79"/>
      <c r="BL147" s="79"/>
      <c r="BM147" s="79"/>
      <c r="BN147" s="79"/>
      <c r="BO147" s="79"/>
      <c r="BP147" s="79"/>
      <c r="BQ147" s="79"/>
      <c r="BR147" s="79"/>
      <c r="BS147" s="79"/>
      <c r="BT147" s="79"/>
      <c r="BU147" s="79"/>
      <c r="BV147" s="79"/>
      <c r="BW147" s="79"/>
      <c r="BX147" s="77"/>
      <c r="BY147" s="77"/>
      <c r="BZ147" s="81"/>
      <c r="CA147" s="81"/>
      <c r="CD147" s="137"/>
    </row>
    <row r="148" spans="2:82" s="144" customFormat="1" ht="12.75" customHeight="1">
      <c r="B148" s="209">
        <f t="shared" si="2"/>
        <v>41591</v>
      </c>
      <c r="C148" s="217">
        <v>0.24776563649025674</v>
      </c>
      <c r="D148" s="217">
        <v>0.24702363815581266</v>
      </c>
      <c r="E148" s="217">
        <v>0</v>
      </c>
      <c r="F148" s="217">
        <v>0</v>
      </c>
      <c r="G148" s="217">
        <v>0</v>
      </c>
      <c r="H148" s="217">
        <v>0</v>
      </c>
      <c r="I148" s="217">
        <v>3.1883124131661396E-2</v>
      </c>
      <c r="J148" s="217">
        <v>3.186153039212087E-2</v>
      </c>
      <c r="K148" s="217">
        <v>0.32269720919111999</v>
      </c>
      <c r="L148" s="217">
        <v>0.31914498609456227</v>
      </c>
      <c r="M148" s="217">
        <v>0.68373330004000976</v>
      </c>
      <c r="N148" s="217">
        <v>0.68364760276823056</v>
      </c>
      <c r="O148" s="217">
        <v>1.7592779070276135E-2</v>
      </c>
      <c r="P148" s="217">
        <v>1.7586473132171279E-2</v>
      </c>
      <c r="Q148" s="217">
        <v>0</v>
      </c>
      <c r="R148" s="217">
        <v>0</v>
      </c>
      <c r="S148" s="217">
        <v>0</v>
      </c>
      <c r="T148" s="217">
        <v>0</v>
      </c>
      <c r="U148" s="217">
        <v>4.1675933983593072E-4</v>
      </c>
      <c r="V148" s="217">
        <v>4.1244059020032522E-4</v>
      </c>
      <c r="W148" s="217">
        <v>1.3386529131793598E-2</v>
      </c>
      <c r="X148" s="217">
        <v>1.3376019589786303E-2</v>
      </c>
      <c r="Y148" s="217">
        <v>5.9982614200759392E-2</v>
      </c>
      <c r="Z148" s="217">
        <v>5.9974044490720885E-2</v>
      </c>
      <c r="AA148" s="217">
        <v>3.6963307191278678E-3</v>
      </c>
      <c r="AB148" s="217">
        <v>3.6963307191278678E-3</v>
      </c>
      <c r="AC148" s="217">
        <v>0</v>
      </c>
      <c r="AD148" s="217">
        <v>0</v>
      </c>
      <c r="AE148" s="217">
        <v>0</v>
      </c>
      <c r="AF148" s="217">
        <v>0</v>
      </c>
      <c r="AG148" s="217">
        <v>0</v>
      </c>
      <c r="AH148" s="217">
        <v>0</v>
      </c>
      <c r="AI148" s="217">
        <v>4.2406001999440368E-3</v>
      </c>
      <c r="AJ148" s="217">
        <v>4.2406001999440368E-3</v>
      </c>
      <c r="AK148" s="217">
        <v>1.1611957102173975E-2</v>
      </c>
      <c r="AL148" s="217">
        <v>1.1611957102173975E-2</v>
      </c>
      <c r="AM148" s="217">
        <v>25</v>
      </c>
      <c r="AN148" s="217">
        <v>24</v>
      </c>
      <c r="AO148" s="217" t="s">
        <v>253</v>
      </c>
      <c r="AP148" s="91"/>
      <c r="AQ148" s="63"/>
      <c r="AR148" s="79"/>
      <c r="AS148" s="79"/>
      <c r="AT148" s="77"/>
      <c r="AU148" s="79"/>
      <c r="AV148" s="79"/>
      <c r="AW148" s="79"/>
      <c r="AX148" s="79"/>
      <c r="AY148" s="79"/>
      <c r="AZ148" s="79"/>
      <c r="BA148" s="79"/>
      <c r="BB148" s="79"/>
      <c r="BC148" s="79"/>
      <c r="BD148" s="79"/>
      <c r="BE148" s="79"/>
      <c r="BF148" s="79"/>
      <c r="BG148" s="79"/>
      <c r="BH148" s="79"/>
      <c r="BI148" s="79"/>
      <c r="BJ148" s="79"/>
      <c r="BK148" s="79"/>
      <c r="BL148" s="79"/>
      <c r="BM148" s="79"/>
      <c r="BN148" s="79"/>
      <c r="BO148" s="79"/>
      <c r="BP148" s="79"/>
      <c r="BQ148" s="79"/>
      <c r="BR148" s="79"/>
      <c r="BS148" s="79"/>
      <c r="BT148" s="79"/>
      <c r="BU148" s="79"/>
      <c r="BV148" s="79"/>
      <c r="BW148" s="79"/>
      <c r="BX148" s="77"/>
      <c r="BY148" s="77"/>
      <c r="BZ148" s="81"/>
      <c r="CA148" s="81"/>
      <c r="CD148" s="137"/>
    </row>
    <row r="149" spans="2:82" s="144" customFormat="1" ht="12.75" customHeight="1">
      <c r="B149" s="209">
        <f t="shared" si="2"/>
        <v>41592</v>
      </c>
      <c r="C149" s="217">
        <v>0.65533857319795008</v>
      </c>
      <c r="D149" s="217">
        <v>0.37198255812202863</v>
      </c>
      <c r="E149" s="217">
        <v>0</v>
      </c>
      <c r="F149" s="217">
        <v>0</v>
      </c>
      <c r="G149" s="217">
        <v>0</v>
      </c>
      <c r="H149" s="217">
        <v>0</v>
      </c>
      <c r="I149" s="217">
        <v>3.0613456515589613E-2</v>
      </c>
      <c r="J149" s="217">
        <v>3.0483893871046459E-2</v>
      </c>
      <c r="K149" s="217">
        <v>0.76950863884352994</v>
      </c>
      <c r="L149" s="217">
        <v>0.23261554847329197</v>
      </c>
      <c r="M149" s="217">
        <v>1.983576168497639</v>
      </c>
      <c r="N149" s="217">
        <v>1.2663932035986356</v>
      </c>
      <c r="O149" s="217">
        <v>1.8057053763245921E-2</v>
      </c>
      <c r="P149" s="217">
        <v>1.638992137677547E-2</v>
      </c>
      <c r="Q149" s="217">
        <v>0</v>
      </c>
      <c r="R149" s="217">
        <v>0</v>
      </c>
      <c r="S149" s="217">
        <v>0</v>
      </c>
      <c r="T149" s="217">
        <v>0</v>
      </c>
      <c r="U149" s="217">
        <v>4.0812184056471972E-4</v>
      </c>
      <c r="V149" s="217">
        <v>3.9084684202229773E-4</v>
      </c>
      <c r="W149" s="217">
        <v>1.4847355470807776E-2</v>
      </c>
      <c r="X149" s="217">
        <v>1.1707629796128022E-2</v>
      </c>
      <c r="Y149" s="217">
        <v>6.0701398630238976E-2</v>
      </c>
      <c r="Z149" s="217">
        <v>5.6499027070107191E-2</v>
      </c>
      <c r="AA149" s="217">
        <v>1.380737697541722E-3</v>
      </c>
      <c r="AB149" s="217">
        <v>1.380737697541722E-3</v>
      </c>
      <c r="AC149" s="217">
        <v>0</v>
      </c>
      <c r="AD149" s="217">
        <v>0</v>
      </c>
      <c r="AE149" s="217">
        <v>0</v>
      </c>
      <c r="AF149" s="217">
        <v>0</v>
      </c>
      <c r="AG149" s="217">
        <v>2.0055193620343039E-3</v>
      </c>
      <c r="AH149" s="217">
        <v>2.0055193620343039E-3</v>
      </c>
      <c r="AI149" s="217">
        <v>1.1691865483117077E-3</v>
      </c>
      <c r="AJ149" s="217">
        <v>1.1691865483117077E-3</v>
      </c>
      <c r="AK149" s="217">
        <v>6.9628894062851322E-4</v>
      </c>
      <c r="AL149" s="217">
        <v>6.9628894062851322E-4</v>
      </c>
      <c r="AM149" s="217">
        <v>19</v>
      </c>
      <c r="AN149" s="217">
        <v>16</v>
      </c>
      <c r="AO149" s="217" t="s">
        <v>253</v>
      </c>
      <c r="AP149" s="91"/>
      <c r="AQ149" s="63"/>
      <c r="AR149" s="79"/>
      <c r="AS149" s="79"/>
      <c r="AT149" s="77"/>
      <c r="AU149" s="79"/>
      <c r="AV149" s="79"/>
      <c r="AW149" s="79"/>
      <c r="AX149" s="79"/>
      <c r="AY149" s="79"/>
      <c r="AZ149" s="79"/>
      <c r="BA149" s="79"/>
      <c r="BB149" s="79"/>
      <c r="BC149" s="79"/>
      <c r="BD149" s="79"/>
      <c r="BE149" s="79"/>
      <c r="BF149" s="79"/>
      <c r="BG149" s="79"/>
      <c r="BH149" s="79"/>
      <c r="BI149" s="79"/>
      <c r="BJ149" s="79"/>
      <c r="BK149" s="79"/>
      <c r="BL149" s="79"/>
      <c r="BM149" s="79"/>
      <c r="BN149" s="79"/>
      <c r="BO149" s="79"/>
      <c r="BP149" s="79"/>
      <c r="BQ149" s="79"/>
      <c r="BR149" s="79"/>
      <c r="BS149" s="79"/>
      <c r="BT149" s="79"/>
      <c r="BU149" s="79"/>
      <c r="BV149" s="79"/>
      <c r="BW149" s="79"/>
      <c r="BX149" s="77"/>
      <c r="BY149" s="77"/>
      <c r="BZ149" s="81"/>
      <c r="CA149" s="81"/>
      <c r="CD149" s="137"/>
    </row>
    <row r="150" spans="2:82" s="144" customFormat="1" ht="12.75" customHeight="1">
      <c r="B150" s="209">
        <f t="shared" si="2"/>
        <v>41593</v>
      </c>
      <c r="C150" s="217">
        <v>0.34762248998636747</v>
      </c>
      <c r="D150" s="217">
        <v>0.32279548613068043</v>
      </c>
      <c r="E150" s="217">
        <v>0</v>
      </c>
      <c r="F150" s="217">
        <v>0</v>
      </c>
      <c r="G150" s="217">
        <v>0</v>
      </c>
      <c r="H150" s="217">
        <v>0</v>
      </c>
      <c r="I150" s="217">
        <v>2.4318878420719635E-2</v>
      </c>
      <c r="J150" s="217">
        <v>2.4318878420719635E-2</v>
      </c>
      <c r="K150" s="217">
        <v>0.31112973977060299</v>
      </c>
      <c r="L150" s="217">
        <v>0.23614415733835337</v>
      </c>
      <c r="M150" s="217">
        <v>1.1152889751215962</v>
      </c>
      <c r="N150" s="217">
        <v>1.0752148685540381</v>
      </c>
      <c r="O150" s="217">
        <v>1.6103263940425706E-2</v>
      </c>
      <c r="P150" s="217">
        <v>1.601051410080016E-2</v>
      </c>
      <c r="Q150" s="217">
        <v>0</v>
      </c>
      <c r="R150" s="217">
        <v>0</v>
      </c>
      <c r="S150" s="217">
        <v>0</v>
      </c>
      <c r="T150" s="217">
        <v>0</v>
      </c>
      <c r="U150" s="217">
        <v>1.9218435878444473E-4</v>
      </c>
      <c r="V150" s="217">
        <v>1.9218435878444473E-4</v>
      </c>
      <c r="W150" s="217">
        <v>1.1674787477355222E-2</v>
      </c>
      <c r="X150" s="217">
        <v>1.140153938516552E-2</v>
      </c>
      <c r="Y150" s="217">
        <v>5.5751319869247654E-2</v>
      </c>
      <c r="Z150" s="217">
        <v>5.5595993874799757E-2</v>
      </c>
      <c r="AA150" s="217">
        <v>8.1703938045209114E-3</v>
      </c>
      <c r="AB150" s="217">
        <v>8.1703938045209114E-3</v>
      </c>
      <c r="AC150" s="217">
        <v>0</v>
      </c>
      <c r="AD150" s="217">
        <v>0</v>
      </c>
      <c r="AE150" s="217">
        <v>0</v>
      </c>
      <c r="AF150" s="217">
        <v>0</v>
      </c>
      <c r="AG150" s="217">
        <v>1.0922657672150759E-2</v>
      </c>
      <c r="AH150" s="217">
        <v>1.0922657672150759E-2</v>
      </c>
      <c r="AI150" s="217">
        <v>2.5630145570293729E-3</v>
      </c>
      <c r="AJ150" s="217">
        <v>2.5630145570293729E-3</v>
      </c>
      <c r="AK150" s="217">
        <v>9.5466569828943238E-3</v>
      </c>
      <c r="AL150" s="217">
        <v>9.5466569828943238E-3</v>
      </c>
      <c r="AM150" s="217">
        <v>47</v>
      </c>
      <c r="AN150" s="217">
        <v>43</v>
      </c>
      <c r="AO150" s="217" t="s">
        <v>253</v>
      </c>
      <c r="AP150" s="91"/>
      <c r="AQ150" s="63"/>
      <c r="AR150" s="79"/>
      <c r="AS150" s="79"/>
      <c r="AT150" s="77"/>
      <c r="AU150" s="79"/>
      <c r="AV150" s="79"/>
      <c r="AW150" s="79"/>
      <c r="AX150" s="79"/>
      <c r="AY150" s="79"/>
      <c r="AZ150" s="79"/>
      <c r="BA150" s="79"/>
      <c r="BB150" s="79"/>
      <c r="BC150" s="79"/>
      <c r="BD150" s="79"/>
      <c r="BE150" s="79"/>
      <c r="BF150" s="79"/>
      <c r="BG150" s="79"/>
      <c r="BH150" s="79"/>
      <c r="BI150" s="79"/>
      <c r="BJ150" s="79"/>
      <c r="BK150" s="79"/>
      <c r="BL150" s="79"/>
      <c r="BM150" s="79"/>
      <c r="BN150" s="79"/>
      <c r="BO150" s="79"/>
      <c r="BP150" s="79"/>
      <c r="BQ150" s="79"/>
      <c r="BR150" s="79"/>
      <c r="BS150" s="79"/>
      <c r="BT150" s="79"/>
      <c r="BU150" s="79"/>
      <c r="BV150" s="79"/>
      <c r="BW150" s="79"/>
      <c r="BX150" s="77"/>
      <c r="BY150" s="77"/>
      <c r="BZ150" s="81"/>
      <c r="CA150" s="81"/>
      <c r="CD150" s="137"/>
    </row>
    <row r="151" spans="2:82" s="144" customFormat="1" ht="12.75" customHeight="1">
      <c r="B151" s="209">
        <f t="shared" si="2"/>
        <v>41594</v>
      </c>
      <c r="C151" s="217">
        <v>5.5276792768350182E-3</v>
      </c>
      <c r="D151" s="217">
        <v>5.4856396053901578E-3</v>
      </c>
      <c r="E151" s="217">
        <v>0</v>
      </c>
      <c r="F151" s="217">
        <v>0</v>
      </c>
      <c r="G151" s="217">
        <v>0</v>
      </c>
      <c r="H151" s="217">
        <v>0</v>
      </c>
      <c r="I151" s="217">
        <v>1.054206803326301E-2</v>
      </c>
      <c r="J151" s="217">
        <v>1.0455692867800915E-2</v>
      </c>
      <c r="K151" s="217">
        <v>0</v>
      </c>
      <c r="L151" s="217">
        <v>0</v>
      </c>
      <c r="M151" s="217">
        <v>1.617528484912758E-3</v>
      </c>
      <c r="N151" s="217">
        <v>1.617528484912758E-3</v>
      </c>
      <c r="O151" s="217">
        <v>1.4713855577989807E-4</v>
      </c>
      <c r="P151" s="217">
        <v>1.4293459704332954E-4</v>
      </c>
      <c r="Q151" s="217">
        <v>0</v>
      </c>
      <c r="R151" s="217">
        <v>0</v>
      </c>
      <c r="S151" s="217">
        <v>0</v>
      </c>
      <c r="T151" s="217">
        <v>0</v>
      </c>
      <c r="U151" s="217">
        <v>2.9151560040337123E-4</v>
      </c>
      <c r="V151" s="217">
        <v>2.8287810113216023E-4</v>
      </c>
      <c r="W151" s="217">
        <v>0</v>
      </c>
      <c r="X151" s="217">
        <v>0</v>
      </c>
      <c r="Y151" s="217">
        <v>2.1424275096261946E-5</v>
      </c>
      <c r="Z151" s="217">
        <v>2.1424275096261946E-5</v>
      </c>
      <c r="AA151" s="217">
        <v>0</v>
      </c>
      <c r="AB151" s="217">
        <v>0</v>
      </c>
      <c r="AC151" s="217">
        <v>0</v>
      </c>
      <c r="AD151" s="217">
        <v>0</v>
      </c>
      <c r="AE151" s="217">
        <v>0</v>
      </c>
      <c r="AF151" s="217">
        <v>0</v>
      </c>
      <c r="AG151" s="217">
        <v>0</v>
      </c>
      <c r="AH151" s="217">
        <v>0</v>
      </c>
      <c r="AI151" s="217">
        <v>0</v>
      </c>
      <c r="AJ151" s="217">
        <v>0</v>
      </c>
      <c r="AK151" s="217">
        <v>0</v>
      </c>
      <c r="AL151" s="217">
        <v>0</v>
      </c>
      <c r="AM151" s="217">
        <v>2.8</v>
      </c>
      <c r="AN151" s="217">
        <v>3</v>
      </c>
      <c r="AO151" s="217" t="s">
        <v>253</v>
      </c>
      <c r="AP151" s="91"/>
      <c r="AQ151" s="63"/>
      <c r="AR151" s="79"/>
      <c r="AS151" s="79"/>
      <c r="AT151" s="77"/>
      <c r="AU151" s="79"/>
      <c r="AV151" s="79"/>
      <c r="AW151" s="79"/>
      <c r="AX151" s="79"/>
      <c r="AY151" s="79"/>
      <c r="AZ151" s="79"/>
      <c r="BA151" s="79"/>
      <c r="BB151" s="79"/>
      <c r="BC151" s="79"/>
      <c r="BD151" s="79"/>
      <c r="BE151" s="79"/>
      <c r="BF151" s="79"/>
      <c r="BG151" s="79"/>
      <c r="BH151" s="79"/>
      <c r="BI151" s="79"/>
      <c r="BJ151" s="79"/>
      <c r="BK151" s="79"/>
      <c r="BL151" s="79"/>
      <c r="BM151" s="79"/>
      <c r="BN151" s="79"/>
      <c r="BO151" s="79"/>
      <c r="BP151" s="79"/>
      <c r="BQ151" s="79"/>
      <c r="BR151" s="79"/>
      <c r="BS151" s="79"/>
      <c r="BT151" s="79"/>
      <c r="BU151" s="79"/>
      <c r="BV151" s="79"/>
      <c r="BW151" s="79"/>
      <c r="BX151" s="77"/>
      <c r="BY151" s="77"/>
      <c r="BZ151" s="81"/>
      <c r="CA151" s="81"/>
      <c r="CD151" s="137"/>
    </row>
    <row r="152" spans="2:82" s="144" customFormat="1" ht="12.75" customHeight="1">
      <c r="B152" s="209">
        <f t="shared" si="2"/>
        <v>41595</v>
      </c>
      <c r="C152" s="217">
        <v>1.5759561106707901E-2</v>
      </c>
      <c r="D152" s="217">
        <v>1.5759561106707901E-2</v>
      </c>
      <c r="E152" s="217">
        <v>0</v>
      </c>
      <c r="F152" s="217">
        <v>0</v>
      </c>
      <c r="G152" s="217">
        <v>0</v>
      </c>
      <c r="H152" s="217">
        <v>0</v>
      </c>
      <c r="I152" s="217">
        <v>2.0395262677149709E-2</v>
      </c>
      <c r="J152" s="217">
        <v>2.0395262677149709E-2</v>
      </c>
      <c r="K152" s="217">
        <v>0</v>
      </c>
      <c r="L152" s="217">
        <v>0</v>
      </c>
      <c r="M152" s="217">
        <v>2.3780890724949266E-2</v>
      </c>
      <c r="N152" s="217">
        <v>2.3780890724949266E-2</v>
      </c>
      <c r="O152" s="217">
        <v>1.8050747825141069E-4</v>
      </c>
      <c r="P152" s="217">
        <v>1.8050747825141069E-4</v>
      </c>
      <c r="Q152" s="217">
        <v>0</v>
      </c>
      <c r="R152" s="217">
        <v>0</v>
      </c>
      <c r="S152" s="217">
        <v>0</v>
      </c>
      <c r="T152" s="217">
        <v>0</v>
      </c>
      <c r="U152" s="217">
        <v>2.2457498105148599E-4</v>
      </c>
      <c r="V152" s="217">
        <v>2.2457498105148599E-4</v>
      </c>
      <c r="W152" s="217">
        <v>0</v>
      </c>
      <c r="X152" s="217">
        <v>0</v>
      </c>
      <c r="Y152" s="217">
        <v>2.9029892755434933E-4</v>
      </c>
      <c r="Z152" s="217">
        <v>2.9029892755434933E-4</v>
      </c>
      <c r="AA152" s="217">
        <v>2.6106583754090485E-3</v>
      </c>
      <c r="AB152" s="217">
        <v>2.6106583754090485E-3</v>
      </c>
      <c r="AC152" s="217">
        <v>0</v>
      </c>
      <c r="AD152" s="217">
        <v>0</v>
      </c>
      <c r="AE152" s="217">
        <v>0</v>
      </c>
      <c r="AF152" s="217">
        <v>0</v>
      </c>
      <c r="AG152" s="217">
        <v>0</v>
      </c>
      <c r="AH152" s="217">
        <v>0</v>
      </c>
      <c r="AI152" s="217">
        <v>1.1875782468244761E-3</v>
      </c>
      <c r="AJ152" s="217">
        <v>1.1875782468244761E-3</v>
      </c>
      <c r="AK152" s="217">
        <v>9.6752026334718955E-3</v>
      </c>
      <c r="AL152" s="217">
        <v>9.6752026334718955E-3</v>
      </c>
      <c r="AM152" s="217">
        <v>5</v>
      </c>
      <c r="AN152" s="217">
        <v>5</v>
      </c>
      <c r="AO152" s="217" t="s">
        <v>253</v>
      </c>
      <c r="AP152" s="91"/>
      <c r="AQ152" s="63"/>
      <c r="AR152" s="79"/>
      <c r="AS152" s="79"/>
      <c r="AT152" s="77"/>
      <c r="AU152" s="79"/>
      <c r="AV152" s="79"/>
      <c r="AW152" s="79"/>
      <c r="AX152" s="79"/>
      <c r="AY152" s="79"/>
      <c r="AZ152" s="79"/>
      <c r="BA152" s="79"/>
      <c r="BB152" s="79"/>
      <c r="BC152" s="79"/>
      <c r="BD152" s="79"/>
      <c r="BE152" s="79"/>
      <c r="BF152" s="79"/>
      <c r="BG152" s="79"/>
      <c r="BH152" s="79"/>
      <c r="BI152" s="79"/>
      <c r="BJ152" s="79"/>
      <c r="BK152" s="79"/>
      <c r="BL152" s="79"/>
      <c r="BM152" s="79"/>
      <c r="BN152" s="79"/>
      <c r="BO152" s="79"/>
      <c r="BP152" s="79"/>
      <c r="BQ152" s="79"/>
      <c r="BR152" s="79"/>
      <c r="BS152" s="79"/>
      <c r="BT152" s="79"/>
      <c r="BU152" s="79"/>
      <c r="BV152" s="79"/>
      <c r="BW152" s="79"/>
      <c r="BX152" s="77"/>
      <c r="BY152" s="77"/>
      <c r="BZ152" s="81"/>
      <c r="CA152" s="81"/>
      <c r="CD152" s="137"/>
    </row>
    <row r="153" spans="2:82" s="144" customFormat="1" ht="12.75" customHeight="1">
      <c r="B153" s="209">
        <f t="shared" si="2"/>
        <v>41596</v>
      </c>
      <c r="C153" s="217">
        <v>0.97636832717098665</v>
      </c>
      <c r="D153" s="217">
        <v>0.97603831633029081</v>
      </c>
      <c r="E153" s="217">
        <v>1.9352497681732049E-3</v>
      </c>
      <c r="F153" s="217">
        <v>0</v>
      </c>
      <c r="G153" s="217">
        <v>0</v>
      </c>
      <c r="H153" s="217">
        <v>0</v>
      </c>
      <c r="I153" s="217">
        <v>6.074123018719621E-2</v>
      </c>
      <c r="J153" s="217">
        <v>6.023593640209287E-2</v>
      </c>
      <c r="K153" s="217">
        <v>0.45896634122118246</v>
      </c>
      <c r="L153" s="217">
        <v>0.45886124559091868</v>
      </c>
      <c r="M153" s="217">
        <v>3.4855885675997476</v>
      </c>
      <c r="N153" s="217">
        <v>3.4855885675997476</v>
      </c>
      <c r="O153" s="217">
        <v>1.9159016447068949E-2</v>
      </c>
      <c r="P153" s="217">
        <v>1.9148506550227526E-2</v>
      </c>
      <c r="Q153" s="217">
        <v>6.450832560577349E-5</v>
      </c>
      <c r="R153" s="217">
        <v>0</v>
      </c>
      <c r="S153" s="217">
        <v>0</v>
      </c>
      <c r="T153" s="217">
        <v>0</v>
      </c>
      <c r="U153" s="217">
        <v>9.0909679829495789E-4</v>
      </c>
      <c r="V153" s="217">
        <v>8.9614054938814123E-4</v>
      </c>
      <c r="W153" s="217">
        <v>1.3754363102048965E-2</v>
      </c>
      <c r="X153" s="217">
        <v>1.374385356004167E-2</v>
      </c>
      <c r="Y153" s="217">
        <v>6.508266288742455E-2</v>
      </c>
      <c r="Z153" s="217">
        <v>6.508266288742455E-2</v>
      </c>
      <c r="AA153" s="217">
        <v>0</v>
      </c>
      <c r="AB153" s="217">
        <v>0</v>
      </c>
      <c r="AC153" s="217">
        <v>0</v>
      </c>
      <c r="AD153" s="217">
        <v>0</v>
      </c>
      <c r="AE153" s="217">
        <v>0</v>
      </c>
      <c r="AF153" s="217">
        <v>0</v>
      </c>
      <c r="AG153" s="217">
        <v>0</v>
      </c>
      <c r="AH153" s="217">
        <v>0</v>
      </c>
      <c r="AI153" s="217">
        <v>0</v>
      </c>
      <c r="AJ153" s="217">
        <v>0</v>
      </c>
      <c r="AK153" s="217">
        <v>0</v>
      </c>
      <c r="AL153" s="217">
        <v>0</v>
      </c>
      <c r="AM153" s="217">
        <v>32</v>
      </c>
      <c r="AN153" s="217">
        <v>21</v>
      </c>
      <c r="AO153" s="217" t="s">
        <v>253</v>
      </c>
      <c r="AP153" s="91"/>
      <c r="AQ153" s="63"/>
      <c r="AR153" s="79"/>
      <c r="AS153" s="79"/>
      <c r="AT153" s="77"/>
      <c r="AU153" s="79"/>
      <c r="AV153" s="79"/>
      <c r="AW153" s="79"/>
      <c r="AX153" s="79"/>
      <c r="AY153" s="79"/>
      <c r="AZ153" s="79"/>
      <c r="BA153" s="79"/>
      <c r="BB153" s="79"/>
      <c r="BC153" s="79"/>
      <c r="BD153" s="79"/>
      <c r="BE153" s="79"/>
      <c r="BF153" s="79"/>
      <c r="BG153" s="79"/>
      <c r="BH153" s="79"/>
      <c r="BI153" s="79"/>
      <c r="BJ153" s="79"/>
      <c r="BK153" s="79"/>
      <c r="BL153" s="79"/>
      <c r="BM153" s="79"/>
      <c r="BN153" s="79"/>
      <c r="BO153" s="79"/>
      <c r="BP153" s="79"/>
      <c r="BQ153" s="79"/>
      <c r="BR153" s="79"/>
      <c r="BS153" s="79"/>
      <c r="BT153" s="79"/>
      <c r="BU153" s="79"/>
      <c r="BV153" s="79"/>
      <c r="BW153" s="79"/>
      <c r="BX153" s="77"/>
      <c r="BY153" s="77"/>
      <c r="BZ153" s="81"/>
      <c r="CA153" s="81"/>
      <c r="CD153" s="137"/>
    </row>
    <row r="154" spans="2:82" s="144" customFormat="1" ht="12.75" customHeight="1">
      <c r="B154" s="209">
        <f t="shared" si="2"/>
        <v>41597</v>
      </c>
      <c r="C154" s="217">
        <v>0.26310028948827707</v>
      </c>
      <c r="D154" s="217">
        <v>0.26286907214032607</v>
      </c>
      <c r="E154" s="217">
        <v>0</v>
      </c>
      <c r="F154" s="217">
        <v>0</v>
      </c>
      <c r="G154" s="217">
        <v>0</v>
      </c>
      <c r="H154" s="217">
        <v>0</v>
      </c>
      <c r="I154" s="217">
        <v>0.29837834932206431</v>
      </c>
      <c r="J154" s="217">
        <v>0.2979032876481601</v>
      </c>
      <c r="K154" s="217">
        <v>0.1342213472181899</v>
      </c>
      <c r="L154" s="217">
        <v>0.1342213472181899</v>
      </c>
      <c r="M154" s="217">
        <v>0.37113216774564672</v>
      </c>
      <c r="N154" s="217">
        <v>0.37113216774564672</v>
      </c>
      <c r="O154" s="217">
        <v>2.0210531626053143E-3</v>
      </c>
      <c r="P154" s="217">
        <v>2.0147472245004615E-3</v>
      </c>
      <c r="Q154" s="217">
        <v>0</v>
      </c>
      <c r="R154" s="217">
        <v>0</v>
      </c>
      <c r="S154" s="217">
        <v>0</v>
      </c>
      <c r="T154" s="217">
        <v>0</v>
      </c>
      <c r="U154" s="217">
        <v>1.8397873447679428E-3</v>
      </c>
      <c r="V154" s="217">
        <v>1.8268310958611262E-3</v>
      </c>
      <c r="W154" s="217">
        <v>1.3176338291647674E-3</v>
      </c>
      <c r="X154" s="217">
        <v>1.3176338291647674E-3</v>
      </c>
      <c r="Y154" s="217">
        <v>3.514652329541772E-3</v>
      </c>
      <c r="Z154" s="217">
        <v>3.514652329541772E-3</v>
      </c>
      <c r="AA154" s="217">
        <v>0</v>
      </c>
      <c r="AB154" s="217">
        <v>0</v>
      </c>
      <c r="AC154" s="217">
        <v>0</v>
      </c>
      <c r="AD154" s="217">
        <v>0</v>
      </c>
      <c r="AE154" s="217">
        <v>0</v>
      </c>
      <c r="AF154" s="217">
        <v>0</v>
      </c>
      <c r="AG154" s="217">
        <v>0</v>
      </c>
      <c r="AH154" s="217">
        <v>0</v>
      </c>
      <c r="AI154" s="217">
        <v>0</v>
      </c>
      <c r="AJ154" s="217">
        <v>0</v>
      </c>
      <c r="AK154" s="217">
        <v>0</v>
      </c>
      <c r="AL154" s="217">
        <v>0</v>
      </c>
      <c r="AM154" s="217">
        <v>26</v>
      </c>
      <c r="AN154" s="217">
        <v>24</v>
      </c>
      <c r="AO154" s="217" t="s">
        <v>253</v>
      </c>
      <c r="AP154" s="91"/>
      <c r="AQ154" s="63"/>
      <c r="AR154" s="79"/>
      <c r="AS154" s="79"/>
      <c r="AT154" s="77"/>
      <c r="AU154" s="79"/>
      <c r="AV154" s="79"/>
      <c r="AW154" s="79"/>
      <c r="AX154" s="79"/>
      <c r="AY154" s="79"/>
      <c r="AZ154" s="79"/>
      <c r="BA154" s="79"/>
      <c r="BB154" s="79"/>
      <c r="BC154" s="79"/>
      <c r="BD154" s="79"/>
      <c r="BE154" s="79"/>
      <c r="BF154" s="79"/>
      <c r="BG154" s="79"/>
      <c r="BH154" s="79"/>
      <c r="BI154" s="79"/>
      <c r="BJ154" s="79"/>
      <c r="BK154" s="79"/>
      <c r="BL154" s="79"/>
      <c r="BM154" s="79"/>
      <c r="BN154" s="79"/>
      <c r="BO154" s="79"/>
      <c r="BP154" s="79"/>
      <c r="BQ154" s="79"/>
      <c r="BR154" s="79"/>
      <c r="BS154" s="79"/>
      <c r="BT154" s="79"/>
      <c r="BU154" s="79"/>
      <c r="BV154" s="79"/>
      <c r="BW154" s="79"/>
      <c r="BX154" s="77"/>
      <c r="BY154" s="77"/>
      <c r="BZ154" s="81"/>
      <c r="CA154" s="81"/>
      <c r="CD154" s="137"/>
    </row>
    <row r="155" spans="2:82" s="144" customFormat="1" ht="12.75" customHeight="1">
      <c r="B155" s="209">
        <f t="shared" si="2"/>
        <v>41598</v>
      </c>
      <c r="C155" s="217">
        <v>3.5301673446206994E-2</v>
      </c>
      <c r="D155" s="217">
        <v>3.5280653610484568E-2</v>
      </c>
      <c r="E155" s="217">
        <v>0</v>
      </c>
      <c r="F155" s="217">
        <v>0</v>
      </c>
      <c r="G155" s="217">
        <v>0</v>
      </c>
      <c r="H155" s="217">
        <v>0</v>
      </c>
      <c r="I155" s="217">
        <v>6.6249542536444845E-3</v>
      </c>
      <c r="J155" s="217">
        <v>6.6249542536444845E-3</v>
      </c>
      <c r="K155" s="217">
        <v>8.041102603344924E-2</v>
      </c>
      <c r="L155" s="217">
        <v>8.0305930403185441E-2</v>
      </c>
      <c r="M155" s="217">
        <v>6.5209091134045799E-2</v>
      </c>
      <c r="N155" s="217">
        <v>6.5209091134045799E-2</v>
      </c>
      <c r="O155" s="217">
        <v>4.9370240412576513E-4</v>
      </c>
      <c r="P155" s="217">
        <v>4.9160042475748084E-4</v>
      </c>
      <c r="Q155" s="217">
        <v>0</v>
      </c>
      <c r="R155" s="217">
        <v>0</v>
      </c>
      <c r="S155" s="217">
        <v>0</v>
      </c>
      <c r="T155" s="217">
        <v>0</v>
      </c>
      <c r="U155" s="217">
        <v>2.5912497813632993E-5</v>
      </c>
      <c r="V155" s="217">
        <v>2.5912497813632993E-5</v>
      </c>
      <c r="W155" s="217">
        <v>4.6110615557012295E-4</v>
      </c>
      <c r="X155" s="217">
        <v>4.5059661356282679E-4</v>
      </c>
      <c r="Y155" s="217">
        <v>1.585396357123384E-3</v>
      </c>
      <c r="Z155" s="217">
        <v>1.585396357123384E-3</v>
      </c>
      <c r="AA155" s="217">
        <v>5.6740305572623197E-3</v>
      </c>
      <c r="AB155" s="217">
        <v>5.6740305572623197E-3</v>
      </c>
      <c r="AC155" s="217">
        <v>0</v>
      </c>
      <c r="AD155" s="217">
        <v>0</v>
      </c>
      <c r="AE155" s="217">
        <v>0</v>
      </c>
      <c r="AF155" s="217">
        <v>0</v>
      </c>
      <c r="AG155" s="217">
        <v>0</v>
      </c>
      <c r="AH155" s="217">
        <v>0</v>
      </c>
      <c r="AI155" s="217">
        <v>0</v>
      </c>
      <c r="AJ155" s="217">
        <v>0</v>
      </c>
      <c r="AK155" s="217">
        <v>2.3132861035188836E-2</v>
      </c>
      <c r="AL155" s="217">
        <v>2.3132861035188836E-2</v>
      </c>
      <c r="AM155" s="217">
        <v>28</v>
      </c>
      <c r="AN155" s="217">
        <v>24</v>
      </c>
      <c r="AO155" s="217" t="s">
        <v>253</v>
      </c>
      <c r="AP155" s="91"/>
      <c r="AQ155" s="63"/>
      <c r="AR155" s="79"/>
      <c r="AS155" s="79"/>
      <c r="AT155" s="77"/>
      <c r="AU155" s="79"/>
      <c r="AV155" s="79"/>
      <c r="AW155" s="79"/>
      <c r="AX155" s="79"/>
      <c r="AY155" s="79"/>
      <c r="AZ155" s="79"/>
      <c r="BA155" s="79"/>
      <c r="BB155" s="79"/>
      <c r="BC155" s="79"/>
      <c r="BD155" s="79"/>
      <c r="BE155" s="79"/>
      <c r="BF155" s="79"/>
      <c r="BG155" s="79"/>
      <c r="BH155" s="79"/>
      <c r="BI155" s="79"/>
      <c r="BJ155" s="79"/>
      <c r="BK155" s="79"/>
      <c r="BL155" s="79"/>
      <c r="BM155" s="79"/>
      <c r="BN155" s="79"/>
      <c r="BO155" s="79"/>
      <c r="BP155" s="79"/>
      <c r="BQ155" s="79"/>
      <c r="BR155" s="79"/>
      <c r="BS155" s="79"/>
      <c r="BT155" s="79"/>
      <c r="BU155" s="79"/>
      <c r="BV155" s="79"/>
      <c r="BW155" s="79"/>
      <c r="BX155" s="77"/>
      <c r="BY155" s="77"/>
      <c r="BZ155" s="81"/>
      <c r="CA155" s="81"/>
      <c r="CD155" s="137"/>
    </row>
    <row r="156" spans="2:82" s="144" customFormat="1" ht="12.75" customHeight="1">
      <c r="B156" s="209">
        <f t="shared" si="2"/>
        <v>41599</v>
      </c>
      <c r="C156" s="217">
        <v>2.4164712179880037</v>
      </c>
      <c r="D156" s="217">
        <v>2.4160844537421995</v>
      </c>
      <c r="E156" s="217">
        <v>0</v>
      </c>
      <c r="F156" s="217">
        <v>0</v>
      </c>
      <c r="G156" s="217">
        <v>0</v>
      </c>
      <c r="H156" s="217">
        <v>0</v>
      </c>
      <c r="I156" s="217">
        <v>2.4428997467053338E-2</v>
      </c>
      <c r="J156" s="217">
        <v>2.4113728657279145E-2</v>
      </c>
      <c r="K156" s="217">
        <v>1.7603817751141926</v>
      </c>
      <c r="L156" s="217">
        <v>1.7592152159513827</v>
      </c>
      <c r="M156" s="217">
        <v>8.3679560714521006</v>
      </c>
      <c r="N156" s="217">
        <v>8.3679560714521006</v>
      </c>
      <c r="O156" s="217">
        <v>3.8085238679100436E-2</v>
      </c>
      <c r="P156" s="217">
        <v>3.807893274099558E-2</v>
      </c>
      <c r="Q156" s="217">
        <v>0</v>
      </c>
      <c r="R156" s="217">
        <v>0</v>
      </c>
      <c r="S156" s="217">
        <v>0</v>
      </c>
      <c r="T156" s="217">
        <v>0</v>
      </c>
      <c r="U156" s="217">
        <v>2.8719685076776568E-4</v>
      </c>
      <c r="V156" s="217">
        <v>2.7855935149655468E-4</v>
      </c>
      <c r="W156" s="217">
        <v>2.9387306837902135E-2</v>
      </c>
      <c r="X156" s="217">
        <v>2.937679729589484E-2</v>
      </c>
      <c r="Y156" s="217">
        <v>0.13073949634742885</v>
      </c>
      <c r="Z156" s="217">
        <v>0.13073949634742885</v>
      </c>
      <c r="AA156" s="217">
        <v>1.9801959386342889E-2</v>
      </c>
      <c r="AB156" s="217">
        <v>1.9801959386342889E-2</v>
      </c>
      <c r="AC156" s="217">
        <v>0</v>
      </c>
      <c r="AD156" s="217">
        <v>0</v>
      </c>
      <c r="AE156" s="217">
        <v>0</v>
      </c>
      <c r="AF156" s="217">
        <v>0</v>
      </c>
      <c r="AG156" s="217">
        <v>6.3674564939958586E-3</v>
      </c>
      <c r="AH156" s="217">
        <v>6.3674564939958586E-3</v>
      </c>
      <c r="AI156" s="217">
        <v>1.2703408901319341E-3</v>
      </c>
      <c r="AJ156" s="217">
        <v>1.2703408901319341E-3</v>
      </c>
      <c r="AK156" s="217">
        <v>6.7061194692564344E-2</v>
      </c>
      <c r="AL156" s="217">
        <v>6.7061194692564344E-2</v>
      </c>
      <c r="AM156" s="217">
        <v>25.8</v>
      </c>
      <c r="AN156" s="217">
        <v>24</v>
      </c>
      <c r="AO156" s="217" t="s">
        <v>253</v>
      </c>
      <c r="AP156" s="91"/>
      <c r="AQ156" s="63"/>
      <c r="AR156" s="79"/>
      <c r="AS156" s="79"/>
      <c r="AT156" s="77"/>
      <c r="AU156" s="79"/>
      <c r="AV156" s="79"/>
      <c r="AW156" s="79"/>
      <c r="AX156" s="79"/>
      <c r="AY156" s="79"/>
      <c r="AZ156" s="79"/>
      <c r="BA156" s="79"/>
      <c r="BB156" s="79"/>
      <c r="BC156" s="79"/>
      <c r="BD156" s="79"/>
      <c r="BE156" s="79"/>
      <c r="BF156" s="79"/>
      <c r="BG156" s="79"/>
      <c r="BH156" s="79"/>
      <c r="BI156" s="79"/>
      <c r="BJ156" s="79"/>
      <c r="BK156" s="79"/>
      <c r="BL156" s="79"/>
      <c r="BM156" s="79"/>
      <c r="BN156" s="79"/>
      <c r="BO156" s="79"/>
      <c r="BP156" s="79"/>
      <c r="BQ156" s="79"/>
      <c r="BR156" s="79"/>
      <c r="BS156" s="79"/>
      <c r="BT156" s="79"/>
      <c r="BU156" s="79"/>
      <c r="BV156" s="79"/>
      <c r="BW156" s="79"/>
      <c r="BX156" s="77"/>
      <c r="BY156" s="77"/>
      <c r="BZ156" s="81"/>
      <c r="CA156" s="81"/>
      <c r="CD156" s="137"/>
    </row>
    <row r="157" spans="2:82" s="144" customFormat="1" ht="12.75" customHeight="1">
      <c r="B157" s="209">
        <f t="shared" si="2"/>
        <v>41600</v>
      </c>
      <c r="C157" s="217">
        <v>5.6506794486245395</v>
      </c>
      <c r="D157" s="217">
        <v>5.6503352491298813</v>
      </c>
      <c r="E157" s="217">
        <v>0</v>
      </c>
      <c r="F157" s="217">
        <v>0</v>
      </c>
      <c r="G157" s="217">
        <v>0</v>
      </c>
      <c r="H157" s="217">
        <v>0</v>
      </c>
      <c r="I157" s="217">
        <v>0.13119820528960455</v>
      </c>
      <c r="J157" s="217">
        <v>0.13049100927019608</v>
      </c>
      <c r="K157" s="217">
        <v>2.866567789856453</v>
      </c>
      <c r="L157" s="217">
        <v>2.866567789856453</v>
      </c>
      <c r="M157" s="217">
        <v>20.439860201463173</v>
      </c>
      <c r="N157" s="217">
        <v>20.439860201463173</v>
      </c>
      <c r="O157" s="217">
        <v>2.8256908647845278E-2</v>
      </c>
      <c r="P157" s="217">
        <v>2.8234049622215183E-2</v>
      </c>
      <c r="Q157" s="217">
        <v>0</v>
      </c>
      <c r="R157" s="217">
        <v>0</v>
      </c>
      <c r="S157" s="217">
        <v>0</v>
      </c>
      <c r="T157" s="217">
        <v>0</v>
      </c>
      <c r="U157" s="217">
        <v>7.6171946697991991E-4</v>
      </c>
      <c r="V157" s="217">
        <v>7.1475306469271022E-4</v>
      </c>
      <c r="W157" s="217">
        <v>1.6174185149228928E-2</v>
      </c>
      <c r="X157" s="217">
        <v>1.6174185149228928E-2</v>
      </c>
      <c r="Y157" s="217">
        <v>0.10050234569031957</v>
      </c>
      <c r="Z157" s="217">
        <v>0.10050234569031957</v>
      </c>
      <c r="AA157" s="217">
        <v>6.5929371128498837E-2</v>
      </c>
      <c r="AB157" s="217">
        <v>6.5929371128498837E-2</v>
      </c>
      <c r="AC157" s="217">
        <v>0</v>
      </c>
      <c r="AD157" s="217">
        <v>0</v>
      </c>
      <c r="AE157" s="217">
        <v>0</v>
      </c>
      <c r="AF157" s="217">
        <v>0</v>
      </c>
      <c r="AG157" s="217">
        <v>7.6428372457606072E-2</v>
      </c>
      <c r="AH157" s="217">
        <v>7.6428372457606072E-2</v>
      </c>
      <c r="AI157" s="217">
        <v>1.3333981421757115E-3</v>
      </c>
      <c r="AJ157" s="217">
        <v>1.3333981421757115E-3</v>
      </c>
      <c r="AK157" s="217">
        <v>0.11604779970016724</v>
      </c>
      <c r="AL157" s="217">
        <v>0.11604779970016724</v>
      </c>
      <c r="AM157" s="217">
        <v>23</v>
      </c>
      <c r="AN157" s="217">
        <v>21</v>
      </c>
      <c r="AO157" s="217" t="s">
        <v>253</v>
      </c>
      <c r="AP157" s="91"/>
      <c r="AQ157" s="63"/>
      <c r="AR157" s="79"/>
      <c r="AS157" s="79"/>
      <c r="AT157" s="77"/>
      <c r="AU157" s="79"/>
      <c r="AV157" s="79"/>
      <c r="AW157" s="79"/>
      <c r="AX157" s="79"/>
      <c r="AY157" s="79"/>
      <c r="AZ157" s="79"/>
      <c r="BA157" s="79"/>
      <c r="BB157" s="79"/>
      <c r="BC157" s="79"/>
      <c r="BD157" s="79"/>
      <c r="BE157" s="79"/>
      <c r="BF157" s="79"/>
      <c r="BG157" s="79"/>
      <c r="BH157" s="79"/>
      <c r="BI157" s="79"/>
      <c r="BJ157" s="79"/>
      <c r="BK157" s="79"/>
      <c r="BL157" s="79"/>
      <c r="BM157" s="79"/>
      <c r="BN157" s="79"/>
      <c r="BO157" s="79"/>
      <c r="BP157" s="79"/>
      <c r="BQ157" s="79"/>
      <c r="BR157" s="79"/>
      <c r="BS157" s="79"/>
      <c r="BT157" s="79"/>
      <c r="BU157" s="79"/>
      <c r="BV157" s="79"/>
      <c r="BW157" s="79"/>
      <c r="BX157" s="77"/>
      <c r="BY157" s="77"/>
      <c r="BZ157" s="81"/>
      <c r="CA157" s="81"/>
      <c r="CD157" s="137"/>
    </row>
    <row r="158" spans="2:82" s="144" customFormat="1" ht="12.75" customHeight="1">
      <c r="B158" s="209">
        <f t="shared" si="2"/>
        <v>41601</v>
      </c>
      <c r="C158" s="217">
        <v>2.1581405875479005</v>
      </c>
      <c r="D158" s="217">
        <v>2.1577433134472948</v>
      </c>
      <c r="E158" s="217">
        <v>0</v>
      </c>
      <c r="F158" s="217">
        <v>0</v>
      </c>
      <c r="G158" s="217">
        <v>0</v>
      </c>
      <c r="H158" s="217">
        <v>0</v>
      </c>
      <c r="I158" s="217">
        <v>0.80981517894739097</v>
      </c>
      <c r="J158" s="217">
        <v>0.80899893526626154</v>
      </c>
      <c r="K158" s="217">
        <v>5.0613478961604708</v>
      </c>
      <c r="L158" s="217">
        <v>5.0613478961604708</v>
      </c>
      <c r="M158" s="217">
        <v>3.0646250387645484</v>
      </c>
      <c r="N158" s="217">
        <v>3.0646250387645484</v>
      </c>
      <c r="O158" s="217">
        <v>1.6910686765267895E-2</v>
      </c>
      <c r="P158" s="217">
        <v>1.690858478589961E-2</v>
      </c>
      <c r="Q158" s="217">
        <v>0</v>
      </c>
      <c r="R158" s="217">
        <v>0</v>
      </c>
      <c r="S158" s="217">
        <v>0</v>
      </c>
      <c r="T158" s="217">
        <v>0</v>
      </c>
      <c r="U158" s="217">
        <v>1.1029006881927544E-2</v>
      </c>
      <c r="V158" s="217">
        <v>1.1024688132291937E-2</v>
      </c>
      <c r="W158" s="217">
        <v>3.2963178505884677E-2</v>
      </c>
      <c r="X158" s="217">
        <v>3.2963178505884677E-2</v>
      </c>
      <c r="Y158" s="217">
        <v>2.0180595926923939E-2</v>
      </c>
      <c r="Z158" s="217">
        <v>2.0180595926923939E-2</v>
      </c>
      <c r="AA158" s="217">
        <v>4.8779058715246557E-2</v>
      </c>
      <c r="AB158" s="217">
        <v>4.8779058715246557E-2</v>
      </c>
      <c r="AC158" s="217">
        <v>0</v>
      </c>
      <c r="AD158" s="217">
        <v>0</v>
      </c>
      <c r="AE158" s="217">
        <v>0</v>
      </c>
      <c r="AF158" s="217">
        <v>0</v>
      </c>
      <c r="AG158" s="217">
        <v>7.3111032893756599E-3</v>
      </c>
      <c r="AH158" s="217">
        <v>7.3111032893756599E-3</v>
      </c>
      <c r="AI158" s="217">
        <v>7.9185457946724491E-2</v>
      </c>
      <c r="AJ158" s="217">
        <v>7.9185457946724491E-2</v>
      </c>
      <c r="AK158" s="217">
        <v>0.11979383420074866</v>
      </c>
      <c r="AL158" s="217">
        <v>0.11979383420074866</v>
      </c>
      <c r="AM158" s="217">
        <v>15</v>
      </c>
      <c r="AN158" s="217">
        <v>8</v>
      </c>
      <c r="AO158" s="217" t="s">
        <v>253</v>
      </c>
      <c r="AP158" s="91"/>
      <c r="AQ158" s="63"/>
      <c r="AR158" s="79"/>
      <c r="AS158" s="79"/>
      <c r="AT158" s="77"/>
      <c r="AU158" s="79"/>
      <c r="AV158" s="79"/>
      <c r="AW158" s="79"/>
      <c r="AX158" s="79"/>
      <c r="AY158" s="79"/>
      <c r="AZ158" s="79"/>
      <c r="BA158" s="79"/>
      <c r="BB158" s="79"/>
      <c r="BC158" s="79"/>
      <c r="BD158" s="79"/>
      <c r="BE158" s="79"/>
      <c r="BF158" s="79"/>
      <c r="BG158" s="79"/>
      <c r="BH158" s="79"/>
      <c r="BI158" s="79"/>
      <c r="BJ158" s="79"/>
      <c r="BK158" s="79"/>
      <c r="BL158" s="79"/>
      <c r="BM158" s="79"/>
      <c r="BN158" s="79"/>
      <c r="BO158" s="79"/>
      <c r="BP158" s="79"/>
      <c r="BQ158" s="79"/>
      <c r="BR158" s="79"/>
      <c r="BS158" s="79"/>
      <c r="BT158" s="79"/>
      <c r="BU158" s="79"/>
      <c r="BV158" s="79"/>
      <c r="BW158" s="79"/>
      <c r="BX158" s="77"/>
      <c r="BY158" s="77"/>
      <c r="BZ158" s="81"/>
      <c r="CA158" s="81"/>
      <c r="CD158" s="137"/>
    </row>
    <row r="159" spans="2:82" s="144" customFormat="1" ht="12.75" customHeight="1">
      <c r="B159" s="209">
        <f t="shared" si="2"/>
        <v>41602</v>
      </c>
      <c r="C159" s="217">
        <v>0.47347808333218377</v>
      </c>
      <c r="D159" s="217">
        <v>0.47340451393237903</v>
      </c>
      <c r="E159" s="217">
        <v>0</v>
      </c>
      <c r="F159" s="217">
        <v>0</v>
      </c>
      <c r="G159" s="217">
        <v>0</v>
      </c>
      <c r="H159" s="217">
        <v>0</v>
      </c>
      <c r="I159" s="217">
        <v>2.2673410399981001E-2</v>
      </c>
      <c r="J159" s="217">
        <v>2.2608629077709424E-2</v>
      </c>
      <c r="K159" s="217">
        <v>1.5980233338894632</v>
      </c>
      <c r="L159" s="217">
        <v>1.5979182382591994</v>
      </c>
      <c r="M159" s="217">
        <v>0.58230261670739958</v>
      </c>
      <c r="N159" s="217">
        <v>0.58221691943562037</v>
      </c>
      <c r="O159" s="217">
        <v>1.2048545739005365E-2</v>
      </c>
      <c r="P159" s="217">
        <v>1.2040137821532227E-2</v>
      </c>
      <c r="Q159" s="217">
        <v>0</v>
      </c>
      <c r="R159" s="217">
        <v>0</v>
      </c>
      <c r="S159" s="217">
        <v>0</v>
      </c>
      <c r="T159" s="217">
        <v>0</v>
      </c>
      <c r="U159" s="217">
        <v>4.0812184056471972E-4</v>
      </c>
      <c r="V159" s="217">
        <v>3.9948434129350873E-4</v>
      </c>
      <c r="W159" s="217">
        <v>3.2056730507755385E-2</v>
      </c>
      <c r="X159" s="217">
        <v>3.2046220965748093E-2</v>
      </c>
      <c r="Y159" s="217">
        <v>2.2171982297121487E-2</v>
      </c>
      <c r="Z159" s="217">
        <v>2.216341258708298E-2</v>
      </c>
      <c r="AA159" s="217">
        <v>1.8400464642539357E-2</v>
      </c>
      <c r="AB159" s="217">
        <v>1.8400464642539357E-2</v>
      </c>
      <c r="AC159" s="217">
        <v>0</v>
      </c>
      <c r="AD159" s="217">
        <v>0</v>
      </c>
      <c r="AE159" s="217">
        <v>0</v>
      </c>
      <c r="AF159" s="217">
        <v>0</v>
      </c>
      <c r="AG159" s="217">
        <v>6.9623642563005159E-3</v>
      </c>
      <c r="AH159" s="217">
        <v>6.9623642563005159E-3</v>
      </c>
      <c r="AI159" s="217">
        <v>2.8170827350557592E-2</v>
      </c>
      <c r="AJ159" s="217">
        <v>2.8170827350557592E-2</v>
      </c>
      <c r="AK159" s="217">
        <v>3.8231618909279445E-2</v>
      </c>
      <c r="AL159" s="217">
        <v>3.8231618909279445E-2</v>
      </c>
      <c r="AM159" s="217">
        <v>4.8</v>
      </c>
      <c r="AN159" s="217">
        <v>5</v>
      </c>
      <c r="AO159" s="217" t="s">
        <v>253</v>
      </c>
      <c r="AP159" s="91"/>
      <c r="AQ159" s="63"/>
      <c r="AR159" s="79"/>
      <c r="AS159" s="79"/>
      <c r="AT159" s="77"/>
      <c r="AU159" s="79"/>
      <c r="AV159" s="79"/>
      <c r="AW159" s="79"/>
      <c r="AX159" s="79"/>
      <c r="AY159" s="79"/>
      <c r="AZ159" s="79"/>
      <c r="BA159" s="79"/>
      <c r="BB159" s="79"/>
      <c r="BC159" s="79"/>
      <c r="BD159" s="79"/>
      <c r="BE159" s="79"/>
      <c r="BF159" s="79"/>
      <c r="BG159" s="79"/>
      <c r="BH159" s="79"/>
      <c r="BI159" s="79"/>
      <c r="BJ159" s="79"/>
      <c r="BK159" s="79"/>
      <c r="BL159" s="79"/>
      <c r="BM159" s="79"/>
      <c r="BN159" s="79"/>
      <c r="BO159" s="79"/>
      <c r="BP159" s="79"/>
      <c r="BQ159" s="79"/>
      <c r="BR159" s="79"/>
      <c r="BS159" s="79"/>
      <c r="BT159" s="79"/>
      <c r="BU159" s="79"/>
      <c r="BV159" s="79"/>
      <c r="BW159" s="79"/>
      <c r="BX159" s="77"/>
      <c r="BY159" s="77"/>
      <c r="BZ159" s="81"/>
      <c r="CA159" s="81"/>
      <c r="CD159" s="137"/>
    </row>
    <row r="160" spans="2:82" s="144" customFormat="1" ht="12.75" customHeight="1">
      <c r="B160" s="209">
        <f t="shared" si="2"/>
        <v>41603</v>
      </c>
      <c r="C160" s="217">
        <v>0.61033528165906059</v>
      </c>
      <c r="D160" s="217">
        <v>0.60980558231594229</v>
      </c>
      <c r="E160" s="217">
        <v>0</v>
      </c>
      <c r="F160" s="217">
        <v>0</v>
      </c>
      <c r="G160" s="217">
        <v>0</v>
      </c>
      <c r="H160" s="217">
        <v>0</v>
      </c>
      <c r="I160" s="217">
        <v>9.4011058581679449E-2</v>
      </c>
      <c r="J160" s="217">
        <v>9.3009107724731546E-2</v>
      </c>
      <c r="K160" s="217">
        <v>1.0469263945308347</v>
      </c>
      <c r="L160" s="217">
        <v>1.046821298900571</v>
      </c>
      <c r="M160" s="217">
        <v>1.4480864505492914</v>
      </c>
      <c r="N160" s="217">
        <v>1.4480007532775121</v>
      </c>
      <c r="O160" s="217">
        <v>5.2441757764481898E-3</v>
      </c>
      <c r="P160" s="217">
        <v>5.2336658796067687E-3</v>
      </c>
      <c r="Q160" s="217">
        <v>0</v>
      </c>
      <c r="R160" s="217">
        <v>0</v>
      </c>
      <c r="S160" s="217">
        <v>0</v>
      </c>
      <c r="T160" s="217">
        <v>0</v>
      </c>
      <c r="U160" s="217">
        <v>5.123116755237024E-4</v>
      </c>
      <c r="V160" s="217">
        <v>4.9935542661688585E-4</v>
      </c>
      <c r="W160" s="217">
        <v>4.1499554001311065E-3</v>
      </c>
      <c r="X160" s="217">
        <v>4.1394458581238101E-3</v>
      </c>
      <c r="Y160" s="217">
        <v>1.6979809227542404E-2</v>
      </c>
      <c r="Z160" s="217">
        <v>1.6971239517503903E-2</v>
      </c>
      <c r="AA160" s="217">
        <v>3.3409648321773101E-2</v>
      </c>
      <c r="AB160" s="217">
        <v>3.3409648321773101E-2</v>
      </c>
      <c r="AC160" s="217">
        <v>0</v>
      </c>
      <c r="AD160" s="217">
        <v>0</v>
      </c>
      <c r="AE160" s="217">
        <v>0</v>
      </c>
      <c r="AF160" s="217">
        <v>0</v>
      </c>
      <c r="AG160" s="217">
        <v>6.5053865604830105E-2</v>
      </c>
      <c r="AH160" s="217">
        <v>6.5053865604830105E-2</v>
      </c>
      <c r="AI160" s="217">
        <v>0</v>
      </c>
      <c r="AJ160" s="217">
        <v>0</v>
      </c>
      <c r="AK160" s="217">
        <v>7.1235714695070968E-3</v>
      </c>
      <c r="AL160" s="217">
        <v>7.1235714695070968E-3</v>
      </c>
      <c r="AM160" s="217">
        <v>33.799999999999997</v>
      </c>
      <c r="AN160" s="217">
        <v>32</v>
      </c>
      <c r="AO160" s="217" t="s">
        <v>253</v>
      </c>
      <c r="AP160" s="91"/>
      <c r="AQ160" s="63"/>
      <c r="AR160" s="79"/>
      <c r="AS160" s="79"/>
      <c r="AT160" s="77"/>
      <c r="AU160" s="79"/>
      <c r="AV160" s="79"/>
      <c r="AW160" s="79"/>
      <c r="AX160" s="79"/>
      <c r="AY160" s="79"/>
      <c r="AZ160" s="79"/>
      <c r="BA160" s="79"/>
      <c r="BB160" s="79"/>
      <c r="BC160" s="79"/>
      <c r="BD160" s="79"/>
      <c r="BE160" s="79"/>
      <c r="BF160" s="79"/>
      <c r="BG160" s="79"/>
      <c r="BH160" s="79"/>
      <c r="BI160" s="79"/>
      <c r="BJ160" s="79"/>
      <c r="BK160" s="79"/>
      <c r="BL160" s="79"/>
      <c r="BM160" s="79"/>
      <c r="BN160" s="79"/>
      <c r="BO160" s="79"/>
      <c r="BP160" s="79"/>
      <c r="BQ160" s="79"/>
      <c r="BR160" s="79"/>
      <c r="BS160" s="79"/>
      <c r="BT160" s="79"/>
      <c r="BU160" s="79"/>
      <c r="BV160" s="79"/>
      <c r="BW160" s="79"/>
      <c r="BX160" s="77"/>
      <c r="BY160" s="77"/>
      <c r="BZ160" s="81"/>
      <c r="CA160" s="81"/>
      <c r="CD160" s="137"/>
    </row>
    <row r="161" spans="2:82" s="144" customFormat="1" ht="12.75" customHeight="1">
      <c r="B161" s="209">
        <f t="shared" si="2"/>
        <v>41604</v>
      </c>
      <c r="C161" s="217">
        <v>0.13304262387562169</v>
      </c>
      <c r="D161" s="217">
        <v>0.10465539251114671</v>
      </c>
      <c r="E161" s="217">
        <v>0</v>
      </c>
      <c r="F161" s="217">
        <v>0</v>
      </c>
      <c r="G161" s="217">
        <v>0</v>
      </c>
      <c r="H161" s="217">
        <v>0</v>
      </c>
      <c r="I161" s="217">
        <v>0.16608497411125528</v>
      </c>
      <c r="J161" s="217">
        <v>0.16606338037171475</v>
      </c>
      <c r="K161" s="217">
        <v>8.5652833044101966E-3</v>
      </c>
      <c r="L161" s="217">
        <v>8.5652833044101966E-3</v>
      </c>
      <c r="M161" s="217">
        <v>0.2058636743810125</v>
      </c>
      <c r="N161" s="217">
        <v>9.0172588861198014E-2</v>
      </c>
      <c r="O161" s="217">
        <v>6.1824468169660758E-4</v>
      </c>
      <c r="P161" s="217">
        <v>4.1908213655167392E-4</v>
      </c>
      <c r="Q161" s="217">
        <v>0</v>
      </c>
      <c r="R161" s="217">
        <v>0</v>
      </c>
      <c r="S161" s="217">
        <v>0</v>
      </c>
      <c r="T161" s="217">
        <v>0</v>
      </c>
      <c r="U161" s="217">
        <v>5.3876401704178612E-4</v>
      </c>
      <c r="V161" s="217">
        <v>5.3444526740618057E-4</v>
      </c>
      <c r="W161" s="217">
        <v>1.0903649832569859E-4</v>
      </c>
      <c r="X161" s="217">
        <v>1.0903649832569859E-4</v>
      </c>
      <c r="Y161" s="217">
        <v>1.3625838961222596E-3</v>
      </c>
      <c r="Z161" s="217">
        <v>5.59173580012437E-4</v>
      </c>
      <c r="AA161" s="217">
        <v>6.2444552083304591E-3</v>
      </c>
      <c r="AB161" s="217">
        <v>6.2444552083304591E-3</v>
      </c>
      <c r="AC161" s="217">
        <v>0</v>
      </c>
      <c r="AD161" s="217">
        <v>0</v>
      </c>
      <c r="AE161" s="217">
        <v>0</v>
      </c>
      <c r="AF161" s="217">
        <v>0</v>
      </c>
      <c r="AG161" s="217">
        <v>1.0125308520677093E-2</v>
      </c>
      <c r="AH161" s="217">
        <v>1.0125308520677093E-2</v>
      </c>
      <c r="AI161" s="217">
        <v>0</v>
      </c>
      <c r="AJ161" s="217">
        <v>0</v>
      </c>
      <c r="AK161" s="217">
        <v>5.3667809116136177E-3</v>
      </c>
      <c r="AL161" s="217">
        <v>5.3667809116136177E-3</v>
      </c>
      <c r="AM161" s="217">
        <v>26</v>
      </c>
      <c r="AN161" s="217">
        <v>23</v>
      </c>
      <c r="AO161" s="217" t="s">
        <v>253</v>
      </c>
      <c r="AP161" s="91"/>
      <c r="AQ161" s="63"/>
      <c r="AR161" s="79"/>
      <c r="AS161" s="79"/>
      <c r="AT161" s="77"/>
      <c r="AU161" s="79"/>
      <c r="AV161" s="79"/>
      <c r="AW161" s="79"/>
      <c r="AX161" s="79"/>
      <c r="AY161" s="79"/>
      <c r="AZ161" s="79"/>
      <c r="BA161" s="79"/>
      <c r="BB161" s="79"/>
      <c r="BC161" s="79"/>
      <c r="BD161" s="79"/>
      <c r="BE161" s="79"/>
      <c r="BF161" s="79"/>
      <c r="BG161" s="79"/>
      <c r="BH161" s="79"/>
      <c r="BI161" s="79"/>
      <c r="BJ161" s="79"/>
      <c r="BK161" s="79"/>
      <c r="BL161" s="79"/>
      <c r="BM161" s="79"/>
      <c r="BN161" s="79"/>
      <c r="BO161" s="79"/>
      <c r="BP161" s="79"/>
      <c r="BQ161" s="79"/>
      <c r="BR161" s="79"/>
      <c r="BS161" s="79"/>
      <c r="BT161" s="79"/>
      <c r="BU161" s="79"/>
      <c r="BV161" s="79"/>
      <c r="BW161" s="79"/>
      <c r="BX161" s="77"/>
      <c r="BY161" s="77"/>
      <c r="BZ161" s="81"/>
      <c r="CA161" s="81"/>
      <c r="CD161" s="137"/>
    </row>
    <row r="162" spans="2:82" s="144" customFormat="1" ht="12.75" customHeight="1">
      <c r="B162" s="209">
        <f t="shared" si="2"/>
        <v>41605</v>
      </c>
      <c r="C162" s="217">
        <v>5.7363714386721901E-2</v>
      </c>
      <c r="D162" s="217">
        <v>5.7342694550999468E-2</v>
      </c>
      <c r="E162" s="217">
        <v>0</v>
      </c>
      <c r="F162" s="217">
        <v>0</v>
      </c>
      <c r="G162" s="217">
        <v>0</v>
      </c>
      <c r="H162" s="217">
        <v>0</v>
      </c>
      <c r="I162" s="217">
        <v>7.9033118331580635E-4</v>
      </c>
      <c r="J162" s="217">
        <v>7.9033118331580635E-4</v>
      </c>
      <c r="K162" s="217">
        <v>0.23223290879162603</v>
      </c>
      <c r="L162" s="217">
        <v>0.23223290879162603</v>
      </c>
      <c r="M162" s="217">
        <v>4.2934188547546631E-2</v>
      </c>
      <c r="N162" s="217">
        <v>4.2848491275767384E-2</v>
      </c>
      <c r="O162" s="217">
        <v>5.9407191896133861E-4</v>
      </c>
      <c r="P162" s="217">
        <v>5.9196993959305432E-4</v>
      </c>
      <c r="Q162" s="217">
        <v>0</v>
      </c>
      <c r="R162" s="217">
        <v>0</v>
      </c>
      <c r="S162" s="217">
        <v>0</v>
      </c>
      <c r="T162" s="217">
        <v>0</v>
      </c>
      <c r="U162" s="217">
        <v>8.6374992712109988E-6</v>
      </c>
      <c r="V162" s="217">
        <v>8.6374992712109988E-6</v>
      </c>
      <c r="W162" s="217">
        <v>2.2490419895613975E-3</v>
      </c>
      <c r="X162" s="217">
        <v>2.2490419895613975E-3</v>
      </c>
      <c r="Y162" s="217">
        <v>5.7095693131538078E-4</v>
      </c>
      <c r="Z162" s="217">
        <v>5.6238722127687608E-4</v>
      </c>
      <c r="AA162" s="217">
        <v>3.2240685045586019E-2</v>
      </c>
      <c r="AB162" s="217">
        <v>3.2240685045586019E-2</v>
      </c>
      <c r="AC162" s="217">
        <v>0</v>
      </c>
      <c r="AD162" s="217">
        <v>0</v>
      </c>
      <c r="AE162" s="217">
        <v>0</v>
      </c>
      <c r="AF162" s="217">
        <v>0</v>
      </c>
      <c r="AG162" s="217">
        <v>6.2627268153324256E-2</v>
      </c>
      <c r="AH162" s="217">
        <v>6.2627268153324256E-2</v>
      </c>
      <c r="AI162" s="217">
        <v>3.5062459521842115E-3</v>
      </c>
      <c r="AJ162" s="217">
        <v>3.5062459521842115E-3</v>
      </c>
      <c r="AK162" s="217">
        <v>4.3137777906323439E-3</v>
      </c>
      <c r="AL162" s="217">
        <v>4.3137777906323439E-3</v>
      </c>
      <c r="AM162" s="217">
        <v>21</v>
      </c>
      <c r="AN162" s="217">
        <v>21</v>
      </c>
      <c r="AO162" s="217" t="s">
        <v>253</v>
      </c>
      <c r="AP162" s="91"/>
      <c r="AQ162" s="63"/>
      <c r="AR162" s="79"/>
      <c r="AS162" s="79"/>
      <c r="AT162" s="77"/>
      <c r="AU162" s="79"/>
      <c r="AV162" s="79"/>
      <c r="AW162" s="79"/>
      <c r="AX162" s="79"/>
      <c r="AY162" s="79"/>
      <c r="AZ162" s="79"/>
      <c r="BA162" s="79"/>
      <c r="BB162" s="79"/>
      <c r="BC162" s="79"/>
      <c r="BD162" s="79"/>
      <c r="BE162" s="79"/>
      <c r="BF162" s="79"/>
      <c r="BG162" s="79"/>
      <c r="BH162" s="79"/>
      <c r="BI162" s="79"/>
      <c r="BJ162" s="79"/>
      <c r="BK162" s="79"/>
      <c r="BL162" s="79"/>
      <c r="BM162" s="79"/>
      <c r="BN162" s="79"/>
      <c r="BO162" s="79"/>
      <c r="BP162" s="79"/>
      <c r="BQ162" s="79"/>
      <c r="BR162" s="79"/>
      <c r="BS162" s="79"/>
      <c r="BT162" s="79"/>
      <c r="BU162" s="79"/>
      <c r="BV162" s="79"/>
      <c r="BW162" s="79"/>
      <c r="BX162" s="77"/>
      <c r="BY162" s="77"/>
      <c r="BZ162" s="81"/>
      <c r="CA162" s="81"/>
      <c r="CD162" s="137"/>
    </row>
    <row r="163" spans="2:82" s="144" customFormat="1" ht="12.75" customHeight="1">
      <c r="B163" s="209">
        <f t="shared" si="2"/>
        <v>41606</v>
      </c>
      <c r="C163" s="217">
        <v>0.58440567926974085</v>
      </c>
      <c r="D163" s="217">
        <v>0.52153284867995031</v>
      </c>
      <c r="E163" s="217">
        <v>0</v>
      </c>
      <c r="F163" s="217">
        <v>0</v>
      </c>
      <c r="G163" s="217">
        <v>0</v>
      </c>
      <c r="H163" s="217">
        <v>0</v>
      </c>
      <c r="I163" s="217">
        <v>1.0360896265577189</v>
      </c>
      <c r="J163" s="217">
        <v>0.90695361367056992</v>
      </c>
      <c r="K163" s="217">
        <v>0.13018572557221172</v>
      </c>
      <c r="L163" s="217">
        <v>0.13018572557221172</v>
      </c>
      <c r="M163" s="217">
        <v>0.22053275494217861</v>
      </c>
      <c r="N163" s="217">
        <v>0.22044705767039935</v>
      </c>
      <c r="O163" s="217">
        <v>4.0733732683138598E-3</v>
      </c>
      <c r="P163" s="217">
        <v>3.8637008263275045E-3</v>
      </c>
      <c r="Q163" s="217">
        <v>0</v>
      </c>
      <c r="R163" s="217">
        <v>0</v>
      </c>
      <c r="S163" s="217">
        <v>0</v>
      </c>
      <c r="T163" s="217">
        <v>0</v>
      </c>
      <c r="U163" s="217">
        <v>6.725372870046667E-3</v>
      </c>
      <c r="V163" s="217">
        <v>6.2988963435306232E-3</v>
      </c>
      <c r="W163" s="217">
        <v>1.2453807278646053E-3</v>
      </c>
      <c r="X163" s="217">
        <v>1.2453807278646053E-3</v>
      </c>
      <c r="Y163" s="217">
        <v>2.246335243843065E-3</v>
      </c>
      <c r="Z163" s="217">
        <v>2.2377655338045601E-3</v>
      </c>
      <c r="AA163" s="217">
        <v>2.1982237486095731E-2</v>
      </c>
      <c r="AB163" s="217">
        <v>2.1982237486095731E-2</v>
      </c>
      <c r="AC163" s="217">
        <v>0</v>
      </c>
      <c r="AD163" s="217">
        <v>0</v>
      </c>
      <c r="AE163" s="217">
        <v>0</v>
      </c>
      <c r="AF163" s="217">
        <v>0</v>
      </c>
      <c r="AG163" s="217">
        <v>5.1533480026862621E-3</v>
      </c>
      <c r="AH163" s="217">
        <v>5.1533480026862621E-3</v>
      </c>
      <c r="AI163" s="217">
        <v>0</v>
      </c>
      <c r="AJ163" s="217">
        <v>0</v>
      </c>
      <c r="AK163" s="217">
        <v>7.9395149865482337E-2</v>
      </c>
      <c r="AL163" s="217">
        <v>7.9395149865482337E-2</v>
      </c>
      <c r="AM163" s="217">
        <v>25</v>
      </c>
      <c r="AN163" s="217">
        <v>24</v>
      </c>
      <c r="AO163" s="217" t="s">
        <v>253</v>
      </c>
      <c r="AP163" s="91"/>
      <c r="AQ163" s="63"/>
      <c r="AR163" s="79"/>
      <c r="AS163" s="79"/>
      <c r="AT163" s="77"/>
      <c r="AU163" s="79"/>
      <c r="AV163" s="79"/>
      <c r="AW163" s="79"/>
      <c r="AX163" s="79"/>
      <c r="AY163" s="79"/>
      <c r="AZ163" s="79"/>
      <c r="BA163" s="79"/>
      <c r="BB163" s="79"/>
      <c r="BC163" s="79"/>
      <c r="BD163" s="79"/>
      <c r="BE163" s="79"/>
      <c r="BF163" s="79"/>
      <c r="BG163" s="79"/>
      <c r="BH163" s="79"/>
      <c r="BI163" s="79"/>
      <c r="BJ163" s="79"/>
      <c r="BK163" s="79"/>
      <c r="BL163" s="79"/>
      <c r="BM163" s="79"/>
      <c r="BN163" s="79"/>
      <c r="BO163" s="79"/>
      <c r="BP163" s="79"/>
      <c r="BQ163" s="79"/>
      <c r="BR163" s="79"/>
      <c r="BS163" s="79"/>
      <c r="BT163" s="79"/>
      <c r="BU163" s="79"/>
      <c r="BV163" s="79"/>
      <c r="BW163" s="79"/>
      <c r="BX163" s="77"/>
      <c r="BY163" s="77"/>
      <c r="BZ163" s="81"/>
      <c r="CA163" s="81"/>
      <c r="CD163" s="137"/>
    </row>
    <row r="164" spans="2:82" s="144" customFormat="1" ht="12.75" customHeight="1">
      <c r="B164" s="209">
        <f t="shared" si="2"/>
        <v>41607</v>
      </c>
      <c r="C164" s="217">
        <v>0.62912320970673052</v>
      </c>
      <c r="D164" s="217">
        <v>0.62910218987100808</v>
      </c>
      <c r="E164" s="217">
        <v>0</v>
      </c>
      <c r="F164" s="217">
        <v>0</v>
      </c>
      <c r="G164" s="217">
        <v>0</v>
      </c>
      <c r="H164" s="217">
        <v>0</v>
      </c>
      <c r="I164" s="217">
        <v>0.66297594267507676</v>
      </c>
      <c r="J164" s="217">
        <v>0.66297594267507676</v>
      </c>
      <c r="K164" s="217">
        <v>1.1831751955628713</v>
      </c>
      <c r="L164" s="217">
        <v>1.1830700999326076</v>
      </c>
      <c r="M164" s="217">
        <v>0.28458503715772715</v>
      </c>
      <c r="N164" s="217">
        <v>0.28458503715772715</v>
      </c>
      <c r="O164" s="217">
        <v>1.2525957803026929E-2</v>
      </c>
      <c r="P164" s="217">
        <v>1.2523855823658643E-2</v>
      </c>
      <c r="Q164" s="217">
        <v>0</v>
      </c>
      <c r="R164" s="217">
        <v>0</v>
      </c>
      <c r="S164" s="217">
        <v>0</v>
      </c>
      <c r="T164" s="217">
        <v>0</v>
      </c>
      <c r="U164" s="217">
        <v>9.3511726484948078E-3</v>
      </c>
      <c r="V164" s="217">
        <v>9.3511726484948078E-3</v>
      </c>
      <c r="W164" s="217">
        <v>3.371198337390454E-2</v>
      </c>
      <c r="X164" s="217">
        <v>3.3701473831897241E-2</v>
      </c>
      <c r="Y164" s="217">
        <v>5.0229212963186134E-3</v>
      </c>
      <c r="Z164" s="217">
        <v>5.0229212963186134E-3</v>
      </c>
      <c r="AA164" s="217">
        <v>1.3409051885127352E-2</v>
      </c>
      <c r="AB164" s="217">
        <v>1.3409051885127352E-2</v>
      </c>
      <c r="AC164" s="217">
        <v>0</v>
      </c>
      <c r="AD164" s="217">
        <v>0</v>
      </c>
      <c r="AE164" s="217">
        <v>0</v>
      </c>
      <c r="AF164" s="217">
        <v>0</v>
      </c>
      <c r="AG164" s="217">
        <v>6.8549353591148294E-3</v>
      </c>
      <c r="AH164" s="217">
        <v>6.8549353591148294E-3</v>
      </c>
      <c r="AI164" s="217">
        <v>4.8554084073708674E-3</v>
      </c>
      <c r="AJ164" s="217">
        <v>4.8554084073708674E-3</v>
      </c>
      <c r="AK164" s="217">
        <v>3.7106844466725693E-2</v>
      </c>
      <c r="AL164" s="217">
        <v>3.7106844466725693E-2</v>
      </c>
      <c r="AM164" s="217">
        <v>23</v>
      </c>
      <c r="AN164" s="217">
        <v>22</v>
      </c>
      <c r="AO164" s="217" t="s">
        <v>253</v>
      </c>
      <c r="AP164" s="91"/>
      <c r="AQ164" s="63"/>
      <c r="AR164" s="79"/>
      <c r="AS164" s="79"/>
      <c r="AT164" s="77"/>
      <c r="AU164" s="79"/>
      <c r="AV164" s="79"/>
      <c r="AW164" s="79"/>
      <c r="AX164" s="79"/>
      <c r="AY164" s="79"/>
      <c r="AZ164" s="79"/>
      <c r="BA164" s="79"/>
      <c r="BB164" s="79"/>
      <c r="BC164" s="79"/>
      <c r="BD164" s="79"/>
      <c r="BE164" s="79"/>
      <c r="BF164" s="79"/>
      <c r="BG164" s="79"/>
      <c r="BH164" s="79"/>
      <c r="BI164" s="79"/>
      <c r="BJ164" s="79"/>
      <c r="BK164" s="79"/>
      <c r="BL164" s="79"/>
      <c r="BM164" s="79"/>
      <c r="BN164" s="79"/>
      <c r="BO164" s="79"/>
      <c r="BP164" s="79"/>
      <c r="BQ164" s="79"/>
      <c r="BR164" s="79"/>
      <c r="BS164" s="79"/>
      <c r="BT164" s="79"/>
      <c r="BU164" s="79"/>
      <c r="BV164" s="79"/>
      <c r="BW164" s="79"/>
      <c r="BX164" s="77"/>
      <c r="BY164" s="77"/>
      <c r="BZ164" s="81"/>
      <c r="CA164" s="81"/>
      <c r="CD164" s="137"/>
    </row>
    <row r="165" spans="2:82" s="144" customFormat="1" ht="12.75" customHeight="1">
      <c r="B165" s="209">
        <f t="shared" si="2"/>
        <v>41608</v>
      </c>
      <c r="C165" s="217">
        <v>0.28781350525422583</v>
      </c>
      <c r="D165" s="217">
        <v>2.0467741603150767E-2</v>
      </c>
      <c r="E165" s="217">
        <v>0</v>
      </c>
      <c r="F165" s="217">
        <v>0</v>
      </c>
      <c r="G165" s="217">
        <v>0</v>
      </c>
      <c r="H165" s="217">
        <v>0</v>
      </c>
      <c r="I165" s="217">
        <v>0.55361025780775941</v>
      </c>
      <c r="J165" s="217">
        <v>4.3187486854805801E-3</v>
      </c>
      <c r="K165" s="217">
        <v>2.2364307493434821E-2</v>
      </c>
      <c r="L165" s="217">
        <v>2.2364307493434821E-2</v>
      </c>
      <c r="M165" s="217">
        <v>5.6640346944710908E-2</v>
      </c>
      <c r="N165" s="217">
        <v>5.6640346944710908E-2</v>
      </c>
      <c r="O165" s="217">
        <v>3.6521891523938986E-4</v>
      </c>
      <c r="P165" s="217">
        <v>2.3384520472162374E-4</v>
      </c>
      <c r="Q165" s="217">
        <v>0</v>
      </c>
      <c r="R165" s="217">
        <v>0</v>
      </c>
      <c r="S165" s="217">
        <v>0</v>
      </c>
      <c r="T165" s="217">
        <v>0</v>
      </c>
      <c r="U165" s="217">
        <v>3.9084684202229773E-4</v>
      </c>
      <c r="V165" s="217">
        <v>1.2092498979695398E-4</v>
      </c>
      <c r="W165" s="217">
        <v>2.8375763419699878E-4</v>
      </c>
      <c r="X165" s="217">
        <v>2.8375763419699878E-4</v>
      </c>
      <c r="Y165" s="217">
        <v>4.820461896658938E-4</v>
      </c>
      <c r="Z165" s="217">
        <v>4.820461896658938E-4</v>
      </c>
      <c r="AA165" s="217">
        <v>1.4545697228527065E-3</v>
      </c>
      <c r="AB165" s="217">
        <v>1.4545697228527065E-3</v>
      </c>
      <c r="AC165" s="217">
        <v>0</v>
      </c>
      <c r="AD165" s="217">
        <v>0</v>
      </c>
      <c r="AE165" s="217">
        <v>0</v>
      </c>
      <c r="AF165" s="217">
        <v>0</v>
      </c>
      <c r="AG165" s="217">
        <v>7.1259368987490739E-4</v>
      </c>
      <c r="AH165" s="217">
        <v>7.1259368987490739E-4</v>
      </c>
      <c r="AI165" s="217">
        <v>0</v>
      </c>
      <c r="AJ165" s="217">
        <v>0</v>
      </c>
      <c r="AK165" s="217">
        <v>4.5162371902920185E-3</v>
      </c>
      <c r="AL165" s="217">
        <v>4.5162371902920185E-3</v>
      </c>
      <c r="AM165" s="217">
        <v>16</v>
      </c>
      <c r="AN165" s="217">
        <v>14</v>
      </c>
      <c r="AO165" s="217" t="s">
        <v>253</v>
      </c>
      <c r="AP165" s="91"/>
      <c r="AQ165" s="63"/>
      <c r="AR165" s="79"/>
      <c r="AS165" s="79"/>
      <c r="AT165" s="77"/>
      <c r="AU165" s="79"/>
      <c r="AV165" s="79"/>
      <c r="AW165" s="79"/>
      <c r="AX165" s="79"/>
      <c r="AY165" s="79"/>
      <c r="AZ165" s="79"/>
      <c r="BA165" s="79"/>
      <c r="BB165" s="79"/>
      <c r="BC165" s="79"/>
      <c r="BD165" s="79"/>
      <c r="BE165" s="79"/>
      <c r="BF165" s="79"/>
      <c r="BG165" s="79"/>
      <c r="BH165" s="79"/>
      <c r="BI165" s="79"/>
      <c r="BJ165" s="79"/>
      <c r="BK165" s="79"/>
      <c r="BL165" s="79"/>
      <c r="BM165" s="79"/>
      <c r="BN165" s="79"/>
      <c r="BO165" s="79"/>
      <c r="BP165" s="79"/>
      <c r="BQ165" s="79"/>
      <c r="BR165" s="79"/>
      <c r="BS165" s="79"/>
      <c r="BT165" s="79"/>
      <c r="BU165" s="79"/>
      <c r="BV165" s="79"/>
      <c r="BW165" s="79"/>
      <c r="BX165" s="77"/>
      <c r="BY165" s="77"/>
      <c r="BZ165" s="81"/>
      <c r="CA165" s="81"/>
      <c r="CD165" s="137"/>
    </row>
    <row r="166" spans="2:82" s="144" customFormat="1" ht="12.75" customHeight="1">
      <c r="B166" s="209">
        <f t="shared" si="2"/>
        <v>41609</v>
      </c>
      <c r="C166" s="217">
        <v>0.23100662933814053</v>
      </c>
      <c r="D166" s="217">
        <v>0.20127728363833713</v>
      </c>
      <c r="E166" s="217">
        <v>0</v>
      </c>
      <c r="F166" s="217">
        <v>0</v>
      </c>
      <c r="G166" s="217">
        <v>0</v>
      </c>
      <c r="H166" s="217">
        <v>0</v>
      </c>
      <c r="I166" s="217">
        <v>4.8801965894834122E-4</v>
      </c>
      <c r="J166" s="217">
        <v>2.2457506742647868E-4</v>
      </c>
      <c r="K166" s="217">
        <v>0.63653452142829925</v>
      </c>
      <c r="L166" s="217">
        <v>0.63653452142829925</v>
      </c>
      <c r="M166" s="217">
        <v>0.4217949235394402</v>
      </c>
      <c r="N166" s="217">
        <v>0.30111198157940822</v>
      </c>
      <c r="O166" s="217">
        <v>3.6464087091311178E-3</v>
      </c>
      <c r="P166" s="217">
        <v>3.4430422052496154E-3</v>
      </c>
      <c r="Q166" s="217">
        <v>0</v>
      </c>
      <c r="R166" s="217">
        <v>0</v>
      </c>
      <c r="S166" s="217">
        <v>0</v>
      </c>
      <c r="T166" s="217">
        <v>0</v>
      </c>
      <c r="U166" s="217">
        <v>8.6374992712109988E-6</v>
      </c>
      <c r="V166" s="217">
        <v>4.3187496356054994E-6</v>
      </c>
      <c r="W166" s="217">
        <v>1.4346838532710293E-2</v>
      </c>
      <c r="X166" s="217">
        <v>1.4346838532710293E-2</v>
      </c>
      <c r="Y166" s="217">
        <v>3.1504396529053193E-3</v>
      </c>
      <c r="Z166" s="217">
        <v>2.3298899167184866E-3</v>
      </c>
      <c r="AA166" s="217">
        <v>1.2320226572356107E-2</v>
      </c>
      <c r="AB166" s="217">
        <v>1.2320226572356107E-2</v>
      </c>
      <c r="AC166" s="217">
        <v>0</v>
      </c>
      <c r="AD166" s="217">
        <v>0</v>
      </c>
      <c r="AE166" s="217">
        <v>0</v>
      </c>
      <c r="AF166" s="217">
        <v>0</v>
      </c>
      <c r="AG166" s="217">
        <v>0</v>
      </c>
      <c r="AH166" s="217">
        <v>0</v>
      </c>
      <c r="AI166" s="217">
        <v>7.8374909519411777E-3</v>
      </c>
      <c r="AJ166" s="217">
        <v>7.8374909519411777E-3</v>
      </c>
      <c r="AK166" s="217">
        <v>4.3838351701971194E-2</v>
      </c>
      <c r="AL166" s="217">
        <v>4.3838351701971194E-2</v>
      </c>
      <c r="AM166" s="217">
        <v>61.8</v>
      </c>
      <c r="AN166" s="217">
        <v>56</v>
      </c>
      <c r="AO166" s="217" t="s">
        <v>253</v>
      </c>
      <c r="AP166" s="91"/>
      <c r="AQ166" s="63"/>
      <c r="AR166" s="79"/>
      <c r="AS166" s="79"/>
      <c r="AT166" s="77"/>
      <c r="AU166" s="79"/>
      <c r="AV166" s="79"/>
      <c r="AW166" s="79"/>
      <c r="AX166" s="79"/>
      <c r="AY166" s="79"/>
      <c r="AZ166" s="79"/>
      <c r="BA166" s="79"/>
      <c r="BB166" s="79"/>
      <c r="BC166" s="79"/>
      <c r="BD166" s="79"/>
      <c r="BE166" s="79"/>
      <c r="BF166" s="79"/>
      <c r="BG166" s="79"/>
      <c r="BH166" s="79"/>
      <c r="BI166" s="79"/>
      <c r="BJ166" s="79"/>
      <c r="BK166" s="79"/>
      <c r="BL166" s="79"/>
      <c r="BM166" s="79"/>
      <c r="BN166" s="79"/>
      <c r="BO166" s="79"/>
      <c r="BP166" s="79"/>
      <c r="BQ166" s="79"/>
      <c r="BR166" s="79"/>
      <c r="BS166" s="79"/>
      <c r="BT166" s="79"/>
      <c r="BU166" s="79"/>
      <c r="BV166" s="79"/>
      <c r="BW166" s="79"/>
      <c r="BX166" s="77"/>
      <c r="BY166" s="77"/>
      <c r="BZ166" s="81"/>
      <c r="CA166" s="81"/>
      <c r="CD166" s="137"/>
    </row>
    <row r="167" spans="2:82" s="144" customFormat="1" ht="12.75" customHeight="1">
      <c r="B167" s="209">
        <f t="shared" si="2"/>
        <v>41610</v>
      </c>
      <c r="C167" s="217">
        <v>0.49587606971529874</v>
      </c>
      <c r="D167" s="217">
        <v>0.49549429702781428</v>
      </c>
      <c r="E167" s="217">
        <v>0</v>
      </c>
      <c r="F167" s="217">
        <v>0</v>
      </c>
      <c r="G167" s="217">
        <v>0.77522325667655789</v>
      </c>
      <c r="H167" s="217">
        <v>0.77522325667655789</v>
      </c>
      <c r="I167" s="217">
        <v>8.5837395349138507E-2</v>
      </c>
      <c r="J167" s="217">
        <v>8.5163669058534175E-2</v>
      </c>
      <c r="K167" s="217">
        <v>3.8124681790773413E-2</v>
      </c>
      <c r="L167" s="217">
        <v>3.8124681790773413E-2</v>
      </c>
      <c r="M167" s="217">
        <v>1.7083155364129656</v>
      </c>
      <c r="N167" s="217">
        <v>1.7080959374753955</v>
      </c>
      <c r="O167" s="217">
        <v>1.2441353133453487E-2</v>
      </c>
      <c r="P167" s="217">
        <v>1.2397999808982626E-2</v>
      </c>
      <c r="Q167" s="217">
        <v>0</v>
      </c>
      <c r="R167" s="217">
        <v>0</v>
      </c>
      <c r="S167" s="217">
        <v>3.5237388724035611E-2</v>
      </c>
      <c r="T167" s="217">
        <v>3.5237388724035611E-2</v>
      </c>
      <c r="U167" s="217">
        <v>4.4979777454831268E-3</v>
      </c>
      <c r="V167" s="217">
        <v>4.4267183764956364E-3</v>
      </c>
      <c r="W167" s="217">
        <v>3.993625962772575E-4</v>
      </c>
      <c r="X167" s="217">
        <v>3.993625962772575E-4</v>
      </c>
      <c r="Y167" s="217">
        <v>3.6383775182226852E-2</v>
      </c>
      <c r="Z167" s="217">
        <v>3.6348425128318013E-2</v>
      </c>
      <c r="AA167" s="217">
        <v>2.9602175443547207E-2</v>
      </c>
      <c r="AB167" s="217">
        <v>2.9602175443547207E-2</v>
      </c>
      <c r="AC167" s="217">
        <v>0</v>
      </c>
      <c r="AD167" s="217">
        <v>0</v>
      </c>
      <c r="AE167" s="217">
        <v>3.5237388724035611E-2</v>
      </c>
      <c r="AF167" s="217">
        <v>3.5237388724035611E-2</v>
      </c>
      <c r="AG167" s="217">
        <v>6.7480463056335933E-4</v>
      </c>
      <c r="AH167" s="217">
        <v>6.7480463056335933E-4</v>
      </c>
      <c r="AI167" s="217">
        <v>1.5674981903882355E-2</v>
      </c>
      <c r="AJ167" s="217">
        <v>1.5674981903882355E-2</v>
      </c>
      <c r="AK167" s="217">
        <v>0.10147822142095433</v>
      </c>
      <c r="AL167" s="217">
        <v>0.10147822142095433</v>
      </c>
      <c r="AM167" s="217">
        <v>246</v>
      </c>
      <c r="AN167" s="217">
        <v>211</v>
      </c>
      <c r="AO167" s="217" t="s">
        <v>253</v>
      </c>
      <c r="AP167" s="91"/>
      <c r="AQ167" s="63"/>
      <c r="AR167" s="79"/>
      <c r="AS167" s="79"/>
      <c r="AT167" s="77"/>
      <c r="AU167" s="79"/>
      <c r="AV167" s="79"/>
      <c r="AW167" s="79"/>
      <c r="AX167" s="79"/>
      <c r="AY167" s="79"/>
      <c r="AZ167" s="79"/>
      <c r="BA167" s="79"/>
      <c r="BB167" s="79"/>
      <c r="BC167" s="79"/>
      <c r="BD167" s="79"/>
      <c r="BE167" s="79"/>
      <c r="BF167" s="79"/>
      <c r="BG167" s="79"/>
      <c r="BH167" s="79"/>
      <c r="BI167" s="79"/>
      <c r="BJ167" s="79"/>
      <c r="BK167" s="79"/>
      <c r="BL167" s="79"/>
      <c r="BM167" s="79"/>
      <c r="BN167" s="79"/>
      <c r="BO167" s="79"/>
      <c r="BP167" s="79"/>
      <c r="BQ167" s="79"/>
      <c r="BR167" s="79"/>
      <c r="BS167" s="79"/>
      <c r="BT167" s="79"/>
      <c r="BU167" s="79"/>
      <c r="BV167" s="79"/>
      <c r="BW167" s="79"/>
      <c r="BX167" s="77"/>
      <c r="BY167" s="77"/>
      <c r="BZ167" s="81"/>
      <c r="CA167" s="81"/>
      <c r="CD167" s="137"/>
    </row>
    <row r="168" spans="2:82" s="144" customFormat="1" ht="12.75" customHeight="1">
      <c r="B168" s="209">
        <f t="shared" si="2"/>
        <v>41611</v>
      </c>
      <c r="C168" s="217">
        <v>0.16998055683325247</v>
      </c>
      <c r="D168" s="217">
        <v>0.16792586789138497</v>
      </c>
      <c r="E168" s="217">
        <v>0</v>
      </c>
      <c r="F168" s="217">
        <v>0</v>
      </c>
      <c r="G168" s="217">
        <v>2.2551916913946587E-3</v>
      </c>
      <c r="H168" s="217">
        <v>2.2551916913946587E-3</v>
      </c>
      <c r="I168" s="217">
        <v>2.0818012252292718E-2</v>
      </c>
      <c r="J168" s="217">
        <v>1.6639613623063852E-2</v>
      </c>
      <c r="K168" s="217">
        <v>0.17149220882985444</v>
      </c>
      <c r="L168" s="217">
        <v>0.17149220882985444</v>
      </c>
      <c r="M168" s="217">
        <v>0.51153249538922818</v>
      </c>
      <c r="N168" s="217">
        <v>0.51144679811744886</v>
      </c>
      <c r="O168" s="217">
        <v>7.503278102511694E-3</v>
      </c>
      <c r="P168" s="217">
        <v>7.297809619261908E-3</v>
      </c>
      <c r="Q168" s="217">
        <v>0</v>
      </c>
      <c r="R168" s="217">
        <v>0</v>
      </c>
      <c r="S168" s="217">
        <v>5.934718100890208E-5</v>
      </c>
      <c r="T168" s="217">
        <v>5.934718100890208E-5</v>
      </c>
      <c r="U168" s="217">
        <v>5.5603901558420811E-4</v>
      </c>
      <c r="V168" s="217">
        <v>1.3819998833937598E-4</v>
      </c>
      <c r="W168" s="217">
        <v>1.8010727615003943E-3</v>
      </c>
      <c r="X168" s="217">
        <v>1.8010727615003943E-3</v>
      </c>
      <c r="Y168" s="217">
        <v>2.8010097260852868E-2</v>
      </c>
      <c r="Z168" s="217">
        <v>2.8001527550814365E-2</v>
      </c>
      <c r="AA168" s="217">
        <v>6.7765187359274124E-3</v>
      </c>
      <c r="AB168" s="217">
        <v>6.7765187359274124E-3</v>
      </c>
      <c r="AC168" s="217">
        <v>0</v>
      </c>
      <c r="AD168" s="217">
        <v>0</v>
      </c>
      <c r="AE168" s="217">
        <v>0</v>
      </c>
      <c r="AF168" s="217">
        <v>0</v>
      </c>
      <c r="AG168" s="217">
        <v>0</v>
      </c>
      <c r="AH168" s="217">
        <v>0</v>
      </c>
      <c r="AI168" s="217">
        <v>1.6193890540492608E-2</v>
      </c>
      <c r="AJ168" s="217">
        <v>1.6193890540492608E-2</v>
      </c>
      <c r="AK168" s="217">
        <v>1.442282199480354E-2</v>
      </c>
      <c r="AL168" s="217">
        <v>1.442282199480354E-2</v>
      </c>
      <c r="AM168" s="217">
        <v>200</v>
      </c>
      <c r="AN168" s="217">
        <v>179</v>
      </c>
      <c r="AO168" s="217" t="s">
        <v>253</v>
      </c>
      <c r="AP168" s="91"/>
      <c r="AQ168" s="63"/>
      <c r="AR168" s="79"/>
      <c r="AS168" s="79"/>
      <c r="AT168" s="77"/>
      <c r="AU168" s="79"/>
      <c r="AV168" s="79"/>
      <c r="AW168" s="79"/>
      <c r="AX168" s="79"/>
      <c r="AY168" s="79"/>
      <c r="AZ168" s="79"/>
      <c r="BA168" s="79"/>
      <c r="BB168" s="79"/>
      <c r="BC168" s="79"/>
      <c r="BD168" s="79"/>
      <c r="BE168" s="79"/>
      <c r="BF168" s="79"/>
      <c r="BG168" s="79"/>
      <c r="BH168" s="79"/>
      <c r="BI168" s="79"/>
      <c r="BJ168" s="79"/>
      <c r="BK168" s="79"/>
      <c r="BL168" s="79"/>
      <c r="BM168" s="79"/>
      <c r="BN168" s="79"/>
      <c r="BO168" s="79"/>
      <c r="BP168" s="79"/>
      <c r="BQ168" s="79"/>
      <c r="BR168" s="79"/>
      <c r="BS168" s="79"/>
      <c r="BT168" s="79"/>
      <c r="BU168" s="79"/>
      <c r="BV168" s="79"/>
      <c r="BW168" s="79"/>
      <c r="BX168" s="77"/>
      <c r="BY168" s="77"/>
      <c r="BZ168" s="81"/>
      <c r="CA168" s="81"/>
      <c r="CD168" s="137"/>
    </row>
    <row r="169" spans="2:82" s="144" customFormat="1" ht="12.75" customHeight="1">
      <c r="B169" s="209">
        <f t="shared" si="2"/>
        <v>41612</v>
      </c>
      <c r="C169" s="217">
        <v>1.599264262749523</v>
      </c>
      <c r="D169" s="217">
        <v>1.5991906933497182</v>
      </c>
      <c r="E169" s="217">
        <v>0</v>
      </c>
      <c r="F169" s="217">
        <v>0</v>
      </c>
      <c r="G169" s="217">
        <v>1.3464413946587537</v>
      </c>
      <c r="H169" s="217">
        <v>1.3464413946587537</v>
      </c>
      <c r="I169" s="217">
        <v>0.56111750146513584</v>
      </c>
      <c r="J169" s="217">
        <v>0.56096634497740216</v>
      </c>
      <c r="K169" s="217">
        <v>5.3953375073731005E-2</v>
      </c>
      <c r="L169" s="217">
        <v>5.3953375073731005E-2</v>
      </c>
      <c r="M169" s="217">
        <v>5.1683070633585446</v>
      </c>
      <c r="N169" s="217">
        <v>5.1683070633585446</v>
      </c>
      <c r="O169" s="217">
        <v>1.6323971774095551E-2</v>
      </c>
      <c r="P169" s="217">
        <v>1.6315563856622414E-2</v>
      </c>
      <c r="Q169" s="217">
        <v>0</v>
      </c>
      <c r="R169" s="217">
        <v>0</v>
      </c>
      <c r="S169" s="217">
        <v>1.112759643916914E-2</v>
      </c>
      <c r="T169" s="217">
        <v>1.112759643916914E-2</v>
      </c>
      <c r="U169" s="217">
        <v>4.8996214615944396E-3</v>
      </c>
      <c r="V169" s="217">
        <v>4.882346463052017E-3</v>
      </c>
      <c r="W169" s="217">
        <v>1.4884138867833313E-3</v>
      </c>
      <c r="X169" s="217">
        <v>1.4884138867833313E-3</v>
      </c>
      <c r="Y169" s="217">
        <v>5.400952630392155E-2</v>
      </c>
      <c r="Z169" s="217">
        <v>5.400952630392155E-2</v>
      </c>
      <c r="AA169" s="217">
        <v>1.2055114424531256E-2</v>
      </c>
      <c r="AB169" s="217">
        <v>1.2055114424531256E-2</v>
      </c>
      <c r="AC169" s="217">
        <v>0</v>
      </c>
      <c r="AD169" s="217">
        <v>0</v>
      </c>
      <c r="AE169" s="217">
        <v>0</v>
      </c>
      <c r="AF169" s="217">
        <v>0</v>
      </c>
      <c r="AG169" s="217">
        <v>4.6939410101987274E-3</v>
      </c>
      <c r="AH169" s="217">
        <v>4.6939410101987274E-3</v>
      </c>
      <c r="AI169" s="217">
        <v>6.330685366645078E-3</v>
      </c>
      <c r="AJ169" s="217">
        <v>6.330685366645078E-3</v>
      </c>
      <c r="AK169" s="217">
        <v>3.4671975602035519E-2</v>
      </c>
      <c r="AL169" s="217">
        <v>3.4671975602035519E-2</v>
      </c>
      <c r="AM169" s="217">
        <v>231.8</v>
      </c>
      <c r="AN169" s="217">
        <v>209</v>
      </c>
      <c r="AO169" s="217" t="s">
        <v>253</v>
      </c>
      <c r="AP169" s="91"/>
      <c r="AQ169" s="63"/>
      <c r="AR169" s="79"/>
      <c r="AS169" s="79"/>
      <c r="AT169" s="77"/>
      <c r="AU169" s="79"/>
      <c r="AV169" s="79"/>
      <c r="AW169" s="79"/>
      <c r="AX169" s="79"/>
      <c r="AY169" s="79"/>
      <c r="AZ169" s="79"/>
      <c r="BA169" s="79"/>
      <c r="BB169" s="79"/>
      <c r="BC169" s="79"/>
      <c r="BD169" s="79"/>
      <c r="BE169" s="79"/>
      <c r="BF169" s="79"/>
      <c r="BG169" s="79"/>
      <c r="BH169" s="79"/>
      <c r="BI169" s="79"/>
      <c r="BJ169" s="79"/>
      <c r="BK169" s="79"/>
      <c r="BL169" s="79"/>
      <c r="BM169" s="79"/>
      <c r="BN169" s="79"/>
      <c r="BO169" s="79"/>
      <c r="BP169" s="79"/>
      <c r="BQ169" s="79"/>
      <c r="BR169" s="79"/>
      <c r="BS169" s="79"/>
      <c r="BT169" s="79"/>
      <c r="BU169" s="79"/>
      <c r="BV169" s="79"/>
      <c r="BW169" s="79"/>
      <c r="BX169" s="77"/>
      <c r="BY169" s="77"/>
      <c r="BZ169" s="81"/>
      <c r="CA169" s="81"/>
      <c r="CD169" s="137"/>
    </row>
    <row r="170" spans="2:82" s="144" customFormat="1" ht="12.75" customHeight="1">
      <c r="B170" s="209">
        <f t="shared" si="2"/>
        <v>41613</v>
      </c>
      <c r="C170" s="217">
        <v>2.0291874895075099</v>
      </c>
      <c r="D170" s="217">
        <v>2.0287986227988823</v>
      </c>
      <c r="E170" s="217">
        <v>0</v>
      </c>
      <c r="F170" s="217">
        <v>0</v>
      </c>
      <c r="G170" s="217">
        <v>0</v>
      </c>
      <c r="H170" s="217">
        <v>0</v>
      </c>
      <c r="I170" s="217">
        <v>0.41142511836613066</v>
      </c>
      <c r="J170" s="217">
        <v>0.41142511836613066</v>
      </c>
      <c r="K170" s="217">
        <v>0.27425814903318785</v>
      </c>
      <c r="L170" s="217">
        <v>0.27425814903318785</v>
      </c>
      <c r="M170" s="217">
        <v>7.2329112334437209</v>
      </c>
      <c r="N170" s="217">
        <v>7.2313258349441707</v>
      </c>
      <c r="O170" s="217">
        <v>1.554807863977762E-2</v>
      </c>
      <c r="P170" s="217">
        <v>1.5545451165567267E-2</v>
      </c>
      <c r="Q170" s="217">
        <v>0</v>
      </c>
      <c r="R170" s="217">
        <v>0</v>
      </c>
      <c r="S170" s="217">
        <v>0</v>
      </c>
      <c r="T170" s="217">
        <v>0</v>
      </c>
      <c r="U170" s="217">
        <v>3.7330192162765034E-3</v>
      </c>
      <c r="V170" s="217">
        <v>3.7330192162765034E-3</v>
      </c>
      <c r="W170" s="217">
        <v>4.5204167558882992E-3</v>
      </c>
      <c r="X170" s="217">
        <v>4.5204167558882992E-3</v>
      </c>
      <c r="Y170" s="217">
        <v>5.2295584296220596E-2</v>
      </c>
      <c r="Z170" s="217">
        <v>5.2284872158672467E-2</v>
      </c>
      <c r="AA170" s="217">
        <v>3.6503499204466501E-2</v>
      </c>
      <c r="AB170" s="217">
        <v>3.6503499204466501E-2</v>
      </c>
      <c r="AC170" s="217">
        <v>0</v>
      </c>
      <c r="AD170" s="217">
        <v>0</v>
      </c>
      <c r="AE170" s="217">
        <v>0</v>
      </c>
      <c r="AF170" s="217">
        <v>0</v>
      </c>
      <c r="AG170" s="217">
        <v>1.1932165399473546E-2</v>
      </c>
      <c r="AH170" s="217">
        <v>1.1932165399473546E-2</v>
      </c>
      <c r="AI170" s="217">
        <v>6.3178111776861404E-2</v>
      </c>
      <c r="AJ170" s="217">
        <v>6.3178111776861404E-2</v>
      </c>
      <c r="AK170" s="217">
        <v>7.3629877437078245E-2</v>
      </c>
      <c r="AL170" s="217">
        <v>7.3629877437078245E-2</v>
      </c>
      <c r="AM170" s="217">
        <v>330.8</v>
      </c>
      <c r="AN170" s="217">
        <v>278</v>
      </c>
      <c r="AO170" s="217" t="s">
        <v>253</v>
      </c>
      <c r="AP170" s="91"/>
      <c r="AQ170" s="63"/>
      <c r="AR170" s="79"/>
      <c r="AS170" s="79"/>
      <c r="AT170" s="77"/>
      <c r="AU170" s="79"/>
      <c r="AV170" s="79"/>
      <c r="AW170" s="79"/>
      <c r="AX170" s="79"/>
      <c r="AY170" s="79"/>
      <c r="AZ170" s="79"/>
      <c r="BA170" s="79"/>
      <c r="BB170" s="79"/>
      <c r="BC170" s="79"/>
      <c r="BD170" s="79"/>
      <c r="BE170" s="79"/>
      <c r="BF170" s="79"/>
      <c r="BG170" s="79"/>
      <c r="BH170" s="79"/>
      <c r="BI170" s="79"/>
      <c r="BJ170" s="79"/>
      <c r="BK170" s="79"/>
      <c r="BL170" s="79"/>
      <c r="BM170" s="79"/>
      <c r="BN170" s="79"/>
      <c r="BO170" s="79"/>
      <c r="BP170" s="79"/>
      <c r="BQ170" s="79"/>
      <c r="BR170" s="79"/>
      <c r="BS170" s="79"/>
      <c r="BT170" s="79"/>
      <c r="BU170" s="79"/>
      <c r="BV170" s="79"/>
      <c r="BW170" s="79"/>
      <c r="BX170" s="77"/>
      <c r="BY170" s="77"/>
      <c r="BZ170" s="81"/>
      <c r="CA170" s="81"/>
      <c r="CD170" s="137"/>
    </row>
    <row r="171" spans="2:82" s="144" customFormat="1" ht="12.75" customHeight="1">
      <c r="B171" s="209">
        <f t="shared" si="2"/>
        <v>41614</v>
      </c>
      <c r="C171" s="217">
        <v>0.1311482375967124</v>
      </c>
      <c r="D171" s="217">
        <v>0.13101791479179961</v>
      </c>
      <c r="E171" s="217">
        <v>0</v>
      </c>
      <c r="F171" s="217">
        <v>0</v>
      </c>
      <c r="G171" s="217">
        <v>1.305639169139466E-3</v>
      </c>
      <c r="H171" s="217">
        <v>0</v>
      </c>
      <c r="I171" s="217">
        <v>0.10915741621085863</v>
      </c>
      <c r="J171" s="217">
        <v>0.10898466613905941</v>
      </c>
      <c r="K171" s="217">
        <v>0.17037667717182972</v>
      </c>
      <c r="L171" s="217">
        <v>0.17037667717182972</v>
      </c>
      <c r="M171" s="217">
        <v>0.17896879046576908</v>
      </c>
      <c r="N171" s="217">
        <v>0.17896879046576908</v>
      </c>
      <c r="O171" s="217">
        <v>9.2539641688714469E-4</v>
      </c>
      <c r="P171" s="217">
        <v>9.2119245815057611E-4</v>
      </c>
      <c r="Q171" s="217">
        <v>0</v>
      </c>
      <c r="R171" s="217">
        <v>0</v>
      </c>
      <c r="S171" s="217">
        <v>5.934718100890208E-5</v>
      </c>
      <c r="T171" s="217">
        <v>0</v>
      </c>
      <c r="U171" s="217">
        <v>5.1015230070589968E-4</v>
      </c>
      <c r="V171" s="217">
        <v>5.0583355107029413E-4</v>
      </c>
      <c r="W171" s="217">
        <v>2.1518287259939071E-3</v>
      </c>
      <c r="X171" s="217">
        <v>2.1518287259939071E-3</v>
      </c>
      <c r="Y171" s="217">
        <v>9.9730000573099381E-4</v>
      </c>
      <c r="Z171" s="217">
        <v>9.9730000573099381E-4</v>
      </c>
      <c r="AA171" s="217">
        <v>3.9346426300070955E-3</v>
      </c>
      <c r="AB171" s="217">
        <v>3.9346426300070955E-3</v>
      </c>
      <c r="AC171" s="217">
        <v>0</v>
      </c>
      <c r="AD171" s="217">
        <v>0</v>
      </c>
      <c r="AE171" s="217">
        <v>0</v>
      </c>
      <c r="AF171" s="217">
        <v>0</v>
      </c>
      <c r="AG171" s="217">
        <v>8.0301751037039765E-3</v>
      </c>
      <c r="AH171" s="217">
        <v>8.0301751037039765E-3</v>
      </c>
      <c r="AI171" s="217">
        <v>0</v>
      </c>
      <c r="AJ171" s="217">
        <v>0</v>
      </c>
      <c r="AK171" s="217">
        <v>1.0712137548130973E-4</v>
      </c>
      <c r="AL171" s="217">
        <v>1.0712137548130973E-4</v>
      </c>
      <c r="AM171" s="217">
        <v>183</v>
      </c>
      <c r="AN171" s="217">
        <v>160</v>
      </c>
      <c r="AO171" s="217" t="s">
        <v>253</v>
      </c>
      <c r="AP171" s="91"/>
      <c r="AQ171" s="63"/>
      <c r="AR171" s="79"/>
      <c r="AS171" s="79"/>
      <c r="AT171" s="77"/>
      <c r="AU171" s="79"/>
      <c r="AV171" s="79"/>
      <c r="AW171" s="79"/>
      <c r="AX171" s="79"/>
      <c r="AY171" s="79"/>
      <c r="AZ171" s="79"/>
      <c r="BA171" s="79"/>
      <c r="BB171" s="79"/>
      <c r="BC171" s="79"/>
      <c r="BD171" s="79"/>
      <c r="BE171" s="79"/>
      <c r="BF171" s="79"/>
      <c r="BG171" s="79"/>
      <c r="BH171" s="79"/>
      <c r="BI171" s="79"/>
      <c r="BJ171" s="79"/>
      <c r="BK171" s="79"/>
      <c r="BL171" s="79"/>
      <c r="BM171" s="79"/>
      <c r="BN171" s="79"/>
      <c r="BO171" s="79"/>
      <c r="BP171" s="79"/>
      <c r="BQ171" s="79"/>
      <c r="BR171" s="79"/>
      <c r="BS171" s="79"/>
      <c r="BT171" s="79"/>
      <c r="BU171" s="79"/>
      <c r="BV171" s="79"/>
      <c r="BW171" s="79"/>
      <c r="BX171" s="77"/>
      <c r="BY171" s="77"/>
      <c r="BZ171" s="81"/>
      <c r="CA171" s="81"/>
      <c r="CD171" s="137"/>
    </row>
    <row r="172" spans="2:82" s="144" customFormat="1" ht="12.75" customHeight="1">
      <c r="B172" s="209">
        <f t="shared" si="2"/>
        <v>41615</v>
      </c>
      <c r="C172" s="217">
        <v>0.59741939337348404</v>
      </c>
      <c r="D172" s="217">
        <v>2.4577676149877957E-2</v>
      </c>
      <c r="E172" s="217">
        <v>0</v>
      </c>
      <c r="F172" s="217">
        <v>0</v>
      </c>
      <c r="G172" s="217">
        <v>0</v>
      </c>
      <c r="H172" s="217">
        <v>0</v>
      </c>
      <c r="I172" s="217">
        <v>8.6806797711926444E-4</v>
      </c>
      <c r="J172" s="217">
        <v>7.8169281165716895E-4</v>
      </c>
      <c r="K172" s="217">
        <v>2.8801731008272324</v>
      </c>
      <c r="L172" s="217">
        <v>1.6323954793205055E-2</v>
      </c>
      <c r="M172" s="217">
        <v>8.5383309465619672E-2</v>
      </c>
      <c r="N172" s="217">
        <v>8.5340460932566559E-2</v>
      </c>
      <c r="O172" s="217">
        <v>1.3323921720711828E-3</v>
      </c>
      <c r="P172" s="217">
        <v>2.7509654982420224E-4</v>
      </c>
      <c r="Q172" s="217">
        <v>0</v>
      </c>
      <c r="R172" s="217">
        <v>0</v>
      </c>
      <c r="S172" s="217">
        <v>0</v>
      </c>
      <c r="T172" s="217">
        <v>0</v>
      </c>
      <c r="U172" s="217">
        <v>2.5912497813632993E-5</v>
      </c>
      <c r="V172" s="217">
        <v>1.7274998542421998E-5</v>
      </c>
      <c r="W172" s="217">
        <v>5.6593883709290293E-3</v>
      </c>
      <c r="X172" s="217">
        <v>4.0461736728090563E-4</v>
      </c>
      <c r="Y172" s="217">
        <v>7.6591783469136449E-4</v>
      </c>
      <c r="Z172" s="217">
        <v>7.5734812465285968E-4</v>
      </c>
      <c r="AA172" s="217">
        <v>8.3396031436677937E-4</v>
      </c>
      <c r="AB172" s="217">
        <v>8.3396031436677937E-4</v>
      </c>
      <c r="AC172" s="217">
        <v>0</v>
      </c>
      <c r="AD172" s="217">
        <v>0</v>
      </c>
      <c r="AE172" s="217">
        <v>0</v>
      </c>
      <c r="AF172" s="217">
        <v>0</v>
      </c>
      <c r="AG172" s="217">
        <v>0</v>
      </c>
      <c r="AH172" s="217">
        <v>0</v>
      </c>
      <c r="AI172" s="217">
        <v>1.2703408901319341E-3</v>
      </c>
      <c r="AJ172" s="217">
        <v>1.2703408901319341E-3</v>
      </c>
      <c r="AK172" s="217">
        <v>2.3641687568725059E-3</v>
      </c>
      <c r="AL172" s="217">
        <v>2.3641687568725059E-3</v>
      </c>
      <c r="AM172" s="217">
        <v>67.8</v>
      </c>
      <c r="AN172" s="217">
        <v>61</v>
      </c>
      <c r="AO172" s="217" t="s">
        <v>253</v>
      </c>
      <c r="AP172" s="91"/>
      <c r="AQ172" s="63"/>
      <c r="AR172" s="79"/>
      <c r="AS172" s="79"/>
      <c r="AT172" s="77"/>
      <c r="AU172" s="79"/>
      <c r="AV172" s="79"/>
      <c r="AW172" s="79"/>
      <c r="AX172" s="79"/>
      <c r="AY172" s="79"/>
      <c r="AZ172" s="79"/>
      <c r="BA172" s="79"/>
      <c r="BB172" s="79"/>
      <c r="BC172" s="79"/>
      <c r="BD172" s="79"/>
      <c r="BE172" s="79"/>
      <c r="BF172" s="79"/>
      <c r="BG172" s="79"/>
      <c r="BH172" s="79"/>
      <c r="BI172" s="79"/>
      <c r="BJ172" s="79"/>
      <c r="BK172" s="79"/>
      <c r="BL172" s="79"/>
      <c r="BM172" s="79"/>
      <c r="BN172" s="79"/>
      <c r="BO172" s="79"/>
      <c r="BP172" s="79"/>
      <c r="BQ172" s="79"/>
      <c r="BR172" s="79"/>
      <c r="BS172" s="79"/>
      <c r="BT172" s="79"/>
      <c r="BU172" s="79"/>
      <c r="BV172" s="79"/>
      <c r="BW172" s="79"/>
      <c r="BX172" s="77"/>
      <c r="BY172" s="77"/>
      <c r="BZ172" s="81"/>
      <c r="CA172" s="81"/>
      <c r="CD172" s="137"/>
    </row>
    <row r="173" spans="2:82" s="144" customFormat="1" ht="12.75" customHeight="1">
      <c r="B173" s="209">
        <f t="shared" si="2"/>
        <v>41616</v>
      </c>
      <c r="C173" s="217">
        <v>0.10712914226078128</v>
      </c>
      <c r="D173" s="217">
        <v>0.10712914226078128</v>
      </c>
      <c r="E173" s="217">
        <v>0</v>
      </c>
      <c r="F173" s="217">
        <v>0</v>
      </c>
      <c r="G173" s="217">
        <v>8.5459940652818991E-3</v>
      </c>
      <c r="H173" s="217">
        <v>8.5459940652818991E-3</v>
      </c>
      <c r="I173" s="217">
        <v>1.1168826185442789E-2</v>
      </c>
      <c r="J173" s="217">
        <v>1.1168826185442789E-2</v>
      </c>
      <c r="K173" s="217">
        <v>0.28746065904286972</v>
      </c>
      <c r="L173" s="217">
        <v>0.28746065904286972</v>
      </c>
      <c r="M173" s="217">
        <v>0.17896438534772405</v>
      </c>
      <c r="N173" s="217">
        <v>0.17896438534772405</v>
      </c>
      <c r="O173" s="217">
        <v>7.3603435054683634E-3</v>
      </c>
      <c r="P173" s="217">
        <v>7.3603435054683634E-3</v>
      </c>
      <c r="Q173" s="217">
        <v>0</v>
      </c>
      <c r="R173" s="217">
        <v>0</v>
      </c>
      <c r="S173" s="217">
        <v>5.934718100890208E-5</v>
      </c>
      <c r="T173" s="217">
        <v>5.934718100890208E-5</v>
      </c>
      <c r="U173" s="217">
        <v>1.7868826617317753E-4</v>
      </c>
      <c r="V173" s="217">
        <v>1.7868826617317753E-4</v>
      </c>
      <c r="W173" s="217">
        <v>1.6913794167992401E-2</v>
      </c>
      <c r="X173" s="217">
        <v>1.6913794167992401E-2</v>
      </c>
      <c r="Y173" s="217">
        <v>1.5852892357479026E-2</v>
      </c>
      <c r="Z173" s="217">
        <v>1.5852892357479026E-2</v>
      </c>
      <c r="AA173" s="217">
        <v>4.0622065029198462E-2</v>
      </c>
      <c r="AB173" s="217">
        <v>4.0622065029198462E-2</v>
      </c>
      <c r="AC173" s="217">
        <v>0</v>
      </c>
      <c r="AD173" s="217">
        <v>0</v>
      </c>
      <c r="AE173" s="217">
        <v>0</v>
      </c>
      <c r="AF173" s="217">
        <v>0</v>
      </c>
      <c r="AG173" s="217">
        <v>6.3280479035709583E-3</v>
      </c>
      <c r="AH173" s="217">
        <v>6.3280479035709583E-3</v>
      </c>
      <c r="AI173" s="217">
        <v>4.4756198330821992E-2</v>
      </c>
      <c r="AJ173" s="217">
        <v>4.4756198330821992E-2</v>
      </c>
      <c r="AK173" s="217">
        <v>0.11656305351623236</v>
      </c>
      <c r="AL173" s="217">
        <v>0.11656305351623236</v>
      </c>
      <c r="AM173" s="217">
        <v>68</v>
      </c>
      <c r="AN173" s="217">
        <v>59</v>
      </c>
      <c r="AO173" s="217" t="s">
        <v>253</v>
      </c>
      <c r="AP173" s="91"/>
      <c r="AQ173" s="63"/>
      <c r="AR173" s="79"/>
      <c r="AS173" s="79"/>
      <c r="AT173" s="77"/>
      <c r="AU173" s="79"/>
      <c r="AV173" s="79"/>
      <c r="AW173" s="79"/>
      <c r="AX173" s="79"/>
      <c r="AY173" s="79"/>
      <c r="AZ173" s="79"/>
      <c r="BA173" s="79"/>
      <c r="BB173" s="79"/>
      <c r="BC173" s="79"/>
      <c r="BD173" s="79"/>
      <c r="BE173" s="79"/>
      <c r="BF173" s="79"/>
      <c r="BG173" s="79"/>
      <c r="BH173" s="79"/>
      <c r="BI173" s="79"/>
      <c r="BJ173" s="79"/>
      <c r="BK173" s="79"/>
      <c r="BL173" s="79"/>
      <c r="BM173" s="79"/>
      <c r="BN173" s="79"/>
      <c r="BO173" s="79"/>
      <c r="BP173" s="79"/>
      <c r="BQ173" s="79"/>
      <c r="BR173" s="79"/>
      <c r="BS173" s="79"/>
      <c r="BT173" s="79"/>
      <c r="BU173" s="79"/>
      <c r="BV173" s="79"/>
      <c r="BW173" s="79"/>
      <c r="BX173" s="77"/>
      <c r="BY173" s="77"/>
      <c r="BZ173" s="81"/>
      <c r="CA173" s="81"/>
      <c r="CD173" s="137"/>
    </row>
    <row r="174" spans="2:82" s="144" customFormat="1" ht="12.75" customHeight="1">
      <c r="B174" s="209">
        <f t="shared" si="2"/>
        <v>41617</v>
      </c>
      <c r="C174" s="217">
        <v>0.24109215988233118</v>
      </c>
      <c r="D174" s="217">
        <v>0.24100808066556023</v>
      </c>
      <c r="E174" s="217">
        <v>0</v>
      </c>
      <c r="F174" s="217">
        <v>0</v>
      </c>
      <c r="G174" s="217">
        <v>0</v>
      </c>
      <c r="H174" s="217">
        <v>0</v>
      </c>
      <c r="I174" s="217">
        <v>0.36149911735554319</v>
      </c>
      <c r="J174" s="217">
        <v>0.36149911735554319</v>
      </c>
      <c r="K174" s="217">
        <v>0.11946336702079445</v>
      </c>
      <c r="L174" s="217">
        <v>0.11914808076057556</v>
      </c>
      <c r="M174" s="217">
        <v>0.1681888680109328</v>
      </c>
      <c r="N174" s="217">
        <v>0.16810317073915357</v>
      </c>
      <c r="O174" s="217">
        <v>2.5100261131524404E-3</v>
      </c>
      <c r="P174" s="217">
        <v>2.5058221544158724E-3</v>
      </c>
      <c r="Q174" s="217">
        <v>0</v>
      </c>
      <c r="R174" s="217">
        <v>0</v>
      </c>
      <c r="S174" s="217">
        <v>0</v>
      </c>
      <c r="T174" s="217">
        <v>0</v>
      </c>
      <c r="U174" s="217">
        <v>4.1233262145943502E-3</v>
      </c>
      <c r="V174" s="217">
        <v>4.1233262145943502E-3</v>
      </c>
      <c r="W174" s="217">
        <v>4.8738001058836361E-4</v>
      </c>
      <c r="X174" s="217">
        <v>4.7687046858106735E-4</v>
      </c>
      <c r="Y174" s="217">
        <v>1.6539540374314223E-3</v>
      </c>
      <c r="Z174" s="217">
        <v>1.6453843273929174E-3</v>
      </c>
      <c r="AA174" s="217">
        <v>5.7717725978875369E-3</v>
      </c>
      <c r="AB174" s="217">
        <v>5.7717725978875369E-3</v>
      </c>
      <c r="AC174" s="217">
        <v>0</v>
      </c>
      <c r="AD174" s="217">
        <v>0</v>
      </c>
      <c r="AE174" s="217">
        <v>0</v>
      </c>
      <c r="AF174" s="217">
        <v>0</v>
      </c>
      <c r="AG174" s="217">
        <v>3.0166466204704415E-3</v>
      </c>
      <c r="AH174" s="217">
        <v>3.0166466204704415E-3</v>
      </c>
      <c r="AI174" s="217">
        <v>1.5588278182322161E-2</v>
      </c>
      <c r="AJ174" s="217">
        <v>1.5588278182322161E-2</v>
      </c>
      <c r="AK174" s="217">
        <v>4.8343876754715085E-3</v>
      </c>
      <c r="AL174" s="217">
        <v>4.8343876754715085E-3</v>
      </c>
      <c r="AM174" s="217">
        <v>191</v>
      </c>
      <c r="AN174" s="217">
        <v>141</v>
      </c>
      <c r="AO174" s="217" t="s">
        <v>253</v>
      </c>
      <c r="AP174" s="91"/>
      <c r="AQ174" s="63"/>
      <c r="AR174" s="79"/>
      <c r="AS174" s="79"/>
      <c r="AT174" s="77"/>
      <c r="AU174" s="79"/>
      <c r="AV174" s="79"/>
      <c r="AW174" s="79"/>
      <c r="AX174" s="79"/>
      <c r="AY174" s="79"/>
      <c r="AZ174" s="79"/>
      <c r="BA174" s="79"/>
      <c r="BB174" s="79"/>
      <c r="BC174" s="79"/>
      <c r="BD174" s="79"/>
      <c r="BE174" s="79"/>
      <c r="BF174" s="79"/>
      <c r="BG174" s="79"/>
      <c r="BH174" s="79"/>
      <c r="BI174" s="79"/>
      <c r="BJ174" s="79"/>
      <c r="BK174" s="79"/>
      <c r="BL174" s="79"/>
      <c r="BM174" s="79"/>
      <c r="BN174" s="79"/>
      <c r="BO174" s="79"/>
      <c r="BP174" s="79"/>
      <c r="BQ174" s="79"/>
      <c r="BR174" s="79"/>
      <c r="BS174" s="79"/>
      <c r="BT174" s="79"/>
      <c r="BU174" s="79"/>
      <c r="BV174" s="79"/>
      <c r="BW174" s="79"/>
      <c r="BX174" s="77"/>
      <c r="BY174" s="77"/>
      <c r="BZ174" s="81"/>
      <c r="CA174" s="81"/>
      <c r="CD174" s="137"/>
    </row>
    <row r="175" spans="2:82" s="144" customFormat="1" ht="12.75" customHeight="1">
      <c r="B175" s="209">
        <f t="shared" si="2"/>
        <v>41618</v>
      </c>
      <c r="C175" s="217">
        <v>2.7444778582669471</v>
      </c>
      <c r="D175" s="217">
        <v>2.7443937790501765</v>
      </c>
      <c r="E175" s="217">
        <v>0</v>
      </c>
      <c r="F175" s="217">
        <v>0</v>
      </c>
      <c r="G175" s="217">
        <v>0</v>
      </c>
      <c r="H175" s="217">
        <v>0</v>
      </c>
      <c r="I175" s="217">
        <v>0.73748588308712859</v>
      </c>
      <c r="J175" s="217">
        <v>0.73735632059806044</v>
      </c>
      <c r="K175" s="217">
        <v>0.13050612743082421</v>
      </c>
      <c r="L175" s="217">
        <v>0.13050612743082421</v>
      </c>
      <c r="M175" s="217">
        <v>9.6193447208068807</v>
      </c>
      <c r="N175" s="217">
        <v>9.6192590235351005</v>
      </c>
      <c r="O175" s="217">
        <v>1.2076659713056166E-2</v>
      </c>
      <c r="P175" s="217">
        <v>1.2072455754319597E-2</v>
      </c>
      <c r="Q175" s="217">
        <v>0</v>
      </c>
      <c r="R175" s="217">
        <v>0</v>
      </c>
      <c r="S175" s="217">
        <v>0</v>
      </c>
      <c r="T175" s="217">
        <v>0</v>
      </c>
      <c r="U175" s="217">
        <v>3.3367739372096986E-3</v>
      </c>
      <c r="V175" s="217">
        <v>3.3324551875740932E-3</v>
      </c>
      <c r="W175" s="217">
        <v>2.7180303016369925E-3</v>
      </c>
      <c r="X175" s="217">
        <v>2.7180303016369925E-3</v>
      </c>
      <c r="Y175" s="217">
        <v>4.039868433526634E-2</v>
      </c>
      <c r="Z175" s="217">
        <v>4.0390114625227833E-2</v>
      </c>
      <c r="AA175" s="217">
        <v>1.3602433987009504E-3</v>
      </c>
      <c r="AB175" s="217">
        <v>1.3602433987009504E-3</v>
      </c>
      <c r="AC175" s="217">
        <v>0</v>
      </c>
      <c r="AD175" s="217">
        <v>0</v>
      </c>
      <c r="AE175" s="217">
        <v>0</v>
      </c>
      <c r="AF175" s="217">
        <v>0</v>
      </c>
      <c r="AG175" s="217">
        <v>0</v>
      </c>
      <c r="AH175" s="217">
        <v>0</v>
      </c>
      <c r="AI175" s="217">
        <v>0</v>
      </c>
      <c r="AJ175" s="217">
        <v>0</v>
      </c>
      <c r="AK175" s="217">
        <v>5.5456736086674048E-3</v>
      </c>
      <c r="AL175" s="217">
        <v>5.5456736086674048E-3</v>
      </c>
      <c r="AM175" s="217">
        <v>219.2</v>
      </c>
      <c r="AN175" s="217">
        <v>182</v>
      </c>
      <c r="AO175" s="217" t="s">
        <v>253</v>
      </c>
      <c r="AP175" s="91"/>
      <c r="AQ175" s="63"/>
      <c r="AR175" s="79"/>
      <c r="AS175" s="79"/>
      <c r="AT175" s="77"/>
      <c r="AU175" s="79"/>
      <c r="AV175" s="79"/>
      <c r="AW175" s="79"/>
      <c r="AX175" s="79"/>
      <c r="AY175" s="79"/>
      <c r="AZ175" s="79"/>
      <c r="BA175" s="79"/>
      <c r="BB175" s="79"/>
      <c r="BC175" s="79"/>
      <c r="BD175" s="79"/>
      <c r="BE175" s="79"/>
      <c r="BF175" s="79"/>
      <c r="BG175" s="79"/>
      <c r="BH175" s="79"/>
      <c r="BI175" s="79"/>
      <c r="BJ175" s="79"/>
      <c r="BK175" s="79"/>
      <c r="BL175" s="79"/>
      <c r="BM175" s="79"/>
      <c r="BN175" s="79"/>
      <c r="BO175" s="79"/>
      <c r="BP175" s="79"/>
      <c r="BQ175" s="79"/>
      <c r="BR175" s="79"/>
      <c r="BS175" s="79"/>
      <c r="BT175" s="79"/>
      <c r="BU175" s="79"/>
      <c r="BV175" s="79"/>
      <c r="BW175" s="79"/>
      <c r="BX175" s="77"/>
      <c r="BY175" s="77"/>
      <c r="BZ175" s="81"/>
      <c r="CA175" s="81"/>
      <c r="CD175" s="137"/>
    </row>
    <row r="176" spans="2:82" s="144" customFormat="1" ht="12.75" customHeight="1">
      <c r="B176" s="209">
        <f t="shared" si="2"/>
        <v>41619</v>
      </c>
      <c r="C176" s="217">
        <v>0.2161788517028595</v>
      </c>
      <c r="D176" s="217">
        <v>0.2161473219744996</v>
      </c>
      <c r="E176" s="217">
        <v>0</v>
      </c>
      <c r="F176" s="217">
        <v>0</v>
      </c>
      <c r="G176" s="217">
        <v>0</v>
      </c>
      <c r="H176" s="217">
        <v>0</v>
      </c>
      <c r="I176" s="217">
        <v>2.8719705720399833E-3</v>
      </c>
      <c r="J176" s="217">
        <v>2.8071892497684072E-3</v>
      </c>
      <c r="K176" s="217">
        <v>0.18318773799186297</v>
      </c>
      <c r="L176" s="217">
        <v>0.18318773799186297</v>
      </c>
      <c r="M176" s="217">
        <v>0.72628088060197926</v>
      </c>
      <c r="N176" s="217">
        <v>0.72628088060197926</v>
      </c>
      <c r="O176" s="217">
        <v>1.3691768110161583E-3</v>
      </c>
      <c r="P176" s="217">
        <v>1.3649728522795897E-3</v>
      </c>
      <c r="Q176" s="217">
        <v>0</v>
      </c>
      <c r="R176" s="217">
        <v>0</v>
      </c>
      <c r="S176" s="217">
        <v>0</v>
      </c>
      <c r="T176" s="217">
        <v>0</v>
      </c>
      <c r="U176" s="217">
        <v>4.3187496356054984E-5</v>
      </c>
      <c r="V176" s="217">
        <v>3.4549997084843988E-5</v>
      </c>
      <c r="W176" s="217">
        <v>1.2650861191282861E-3</v>
      </c>
      <c r="X176" s="217">
        <v>1.2650861191282861E-3</v>
      </c>
      <c r="Y176" s="217">
        <v>4.4648189300609898E-3</v>
      </c>
      <c r="Z176" s="217">
        <v>4.4648189300609898E-3</v>
      </c>
      <c r="AA176" s="217">
        <v>1.661614690628706E-3</v>
      </c>
      <c r="AB176" s="217">
        <v>1.661614690628706E-3</v>
      </c>
      <c r="AC176" s="217">
        <v>0</v>
      </c>
      <c r="AD176" s="217">
        <v>0</v>
      </c>
      <c r="AE176" s="217">
        <v>0</v>
      </c>
      <c r="AF176" s="217">
        <v>0</v>
      </c>
      <c r="AG176" s="217">
        <v>0</v>
      </c>
      <c r="AH176" s="217">
        <v>0</v>
      </c>
      <c r="AI176" s="217">
        <v>8.1067979658781437E-3</v>
      </c>
      <c r="AJ176" s="217">
        <v>8.1067979658781437E-3</v>
      </c>
      <c r="AK176" s="217">
        <v>1.6389570448640389E-4</v>
      </c>
      <c r="AL176" s="217">
        <v>1.6389570448640389E-4</v>
      </c>
      <c r="AM176" s="217">
        <v>206</v>
      </c>
      <c r="AN176" s="217">
        <v>155</v>
      </c>
      <c r="AO176" s="217" t="s">
        <v>253</v>
      </c>
      <c r="AP176" s="91"/>
      <c r="AQ176" s="63"/>
      <c r="AR176" s="79"/>
      <c r="AS176" s="79"/>
      <c r="AT176" s="77"/>
      <c r="AU176" s="79"/>
      <c r="AV176" s="79"/>
      <c r="AW176" s="79"/>
      <c r="AX176" s="79"/>
      <c r="AY176" s="79"/>
      <c r="AZ176" s="79"/>
      <c r="BA176" s="79"/>
      <c r="BB176" s="79"/>
      <c r="BC176" s="79"/>
      <c r="BD176" s="79"/>
      <c r="BE176" s="79"/>
      <c r="BF176" s="79"/>
      <c r="BG176" s="79"/>
      <c r="BH176" s="79"/>
      <c r="BI176" s="79"/>
      <c r="BJ176" s="79"/>
      <c r="BK176" s="79"/>
      <c r="BL176" s="79"/>
      <c r="BM176" s="79"/>
      <c r="BN176" s="79"/>
      <c r="BO176" s="79"/>
      <c r="BP176" s="79"/>
      <c r="BQ176" s="79"/>
      <c r="BR176" s="79"/>
      <c r="BS176" s="79"/>
      <c r="BT176" s="79"/>
      <c r="BU176" s="79"/>
      <c r="BV176" s="79"/>
      <c r="BW176" s="79"/>
      <c r="BX176" s="77"/>
      <c r="BY176" s="77"/>
      <c r="BZ176" s="81"/>
      <c r="CA176" s="81"/>
      <c r="CD176" s="137"/>
    </row>
    <row r="177" spans="2:82" s="144" customFormat="1" ht="12.75" customHeight="1">
      <c r="B177" s="209">
        <f t="shared" si="2"/>
        <v>41620</v>
      </c>
      <c r="C177" s="217">
        <v>1.2022812989128957E-2</v>
      </c>
      <c r="D177" s="217">
        <v>1.1980773368131602E-2</v>
      </c>
      <c r="E177" s="217">
        <v>0</v>
      </c>
      <c r="F177" s="217">
        <v>0</v>
      </c>
      <c r="G177" s="217">
        <v>0</v>
      </c>
      <c r="H177" s="217">
        <v>0</v>
      </c>
      <c r="I177" s="217">
        <v>3.8312746724768251E-3</v>
      </c>
      <c r="J177" s="217">
        <v>3.7880871933957685E-3</v>
      </c>
      <c r="K177" s="217">
        <v>8.7439394755475797E-3</v>
      </c>
      <c r="L177" s="217">
        <v>8.7439394755475797E-3</v>
      </c>
      <c r="M177" s="217">
        <v>3.4284255310943895E-2</v>
      </c>
      <c r="N177" s="217">
        <v>3.4198558039164648E-2</v>
      </c>
      <c r="O177" s="217">
        <v>2.1308815845981667E-4</v>
      </c>
      <c r="P177" s="217">
        <v>2.067822203549639E-4</v>
      </c>
      <c r="Q177" s="217">
        <v>0</v>
      </c>
      <c r="R177" s="217">
        <v>0</v>
      </c>
      <c r="S177" s="217">
        <v>0</v>
      </c>
      <c r="T177" s="217">
        <v>0</v>
      </c>
      <c r="U177" s="217">
        <v>2.0891951362241604E-4</v>
      </c>
      <c r="V177" s="217">
        <v>2.0028201435120504E-4</v>
      </c>
      <c r="W177" s="217">
        <v>1.523883591057956E-4</v>
      </c>
      <c r="X177" s="217">
        <v>1.523883591057956E-4</v>
      </c>
      <c r="Y177" s="217">
        <v>3.2993383648243397E-4</v>
      </c>
      <c r="Z177" s="217">
        <v>3.213641264439292E-4</v>
      </c>
      <c r="AA177" s="217">
        <v>3.5121447769819597E-3</v>
      </c>
      <c r="AB177" s="217">
        <v>3.5121447769819597E-3</v>
      </c>
      <c r="AC177" s="217">
        <v>0</v>
      </c>
      <c r="AD177" s="217">
        <v>0</v>
      </c>
      <c r="AE177" s="217">
        <v>0</v>
      </c>
      <c r="AF177" s="217">
        <v>0</v>
      </c>
      <c r="AG177" s="217">
        <v>0</v>
      </c>
      <c r="AH177" s="217">
        <v>0</v>
      </c>
      <c r="AI177" s="217">
        <v>0</v>
      </c>
      <c r="AJ177" s="217">
        <v>0</v>
      </c>
      <c r="AK177" s="217">
        <v>1.4318914260586672E-2</v>
      </c>
      <c r="AL177" s="217">
        <v>1.4318914260586672E-2</v>
      </c>
      <c r="AM177" s="217">
        <v>141.4</v>
      </c>
      <c r="AN177" s="217">
        <v>111</v>
      </c>
      <c r="AO177" s="217" t="s">
        <v>253</v>
      </c>
      <c r="AP177" s="91"/>
      <c r="AQ177" s="63"/>
      <c r="AR177" s="79"/>
      <c r="AS177" s="79"/>
      <c r="AT177" s="77"/>
      <c r="AU177" s="79"/>
      <c r="AV177" s="79"/>
      <c r="AW177" s="79"/>
      <c r="AX177" s="79"/>
      <c r="AY177" s="79"/>
      <c r="AZ177" s="79"/>
      <c r="BA177" s="79"/>
      <c r="BB177" s="79"/>
      <c r="BC177" s="79"/>
      <c r="BD177" s="79"/>
      <c r="BE177" s="79"/>
      <c r="BF177" s="79"/>
      <c r="BG177" s="79"/>
      <c r="BH177" s="79"/>
      <c r="BI177" s="79"/>
      <c r="BJ177" s="79"/>
      <c r="BK177" s="79"/>
      <c r="BL177" s="79"/>
      <c r="BM177" s="79"/>
      <c r="BN177" s="79"/>
      <c r="BO177" s="79"/>
      <c r="BP177" s="79"/>
      <c r="BQ177" s="79"/>
      <c r="BR177" s="79"/>
      <c r="BS177" s="79"/>
      <c r="BT177" s="79"/>
      <c r="BU177" s="79"/>
      <c r="BV177" s="79"/>
      <c r="BW177" s="79"/>
      <c r="BX177" s="77"/>
      <c r="BY177" s="77"/>
      <c r="BZ177" s="81"/>
      <c r="CA177" s="81"/>
      <c r="CD177" s="137"/>
    </row>
    <row r="178" spans="2:82" s="144" customFormat="1" ht="12.75" customHeight="1">
      <c r="B178" s="209">
        <f t="shared" si="2"/>
        <v>41621</v>
      </c>
      <c r="C178" s="217">
        <v>4.3677567547435424E-2</v>
      </c>
      <c r="D178" s="217">
        <v>4.3677567547435424E-2</v>
      </c>
      <c r="E178" s="217">
        <v>0</v>
      </c>
      <c r="F178" s="217">
        <v>0</v>
      </c>
      <c r="G178" s="217">
        <v>0</v>
      </c>
      <c r="H178" s="217">
        <v>0</v>
      </c>
      <c r="I178" s="217">
        <v>2.6301167142089021E-3</v>
      </c>
      <c r="J178" s="217">
        <v>2.6301167142089021E-3</v>
      </c>
      <c r="K178" s="217">
        <v>4.521590613928033E-2</v>
      </c>
      <c r="L178" s="217">
        <v>4.521590613928033E-2</v>
      </c>
      <c r="M178" s="217">
        <v>0.1359832123236715</v>
      </c>
      <c r="N178" s="217">
        <v>0.1359832123236715</v>
      </c>
      <c r="O178" s="217">
        <v>3.4104615250412078E-4</v>
      </c>
      <c r="P178" s="217">
        <v>3.4104615250412078E-4</v>
      </c>
      <c r="Q178" s="217">
        <v>0</v>
      </c>
      <c r="R178" s="217">
        <v>0</v>
      </c>
      <c r="S178" s="217">
        <v>0</v>
      </c>
      <c r="T178" s="217">
        <v>0</v>
      </c>
      <c r="U178" s="217">
        <v>2.5912497813632993E-5</v>
      </c>
      <c r="V178" s="217">
        <v>2.5912497813632993E-5</v>
      </c>
      <c r="W178" s="217">
        <v>5.662015756430854E-4</v>
      </c>
      <c r="X178" s="217">
        <v>5.662015756430854E-4</v>
      </c>
      <c r="Y178" s="217">
        <v>8.773240651919268E-4</v>
      </c>
      <c r="Z178" s="217">
        <v>8.773240651919268E-4</v>
      </c>
      <c r="AA178" s="217">
        <v>2.3218989596909987E-3</v>
      </c>
      <c r="AB178" s="217">
        <v>2.3218989596909987E-3</v>
      </c>
      <c r="AC178" s="217">
        <v>0</v>
      </c>
      <c r="AD178" s="217">
        <v>0</v>
      </c>
      <c r="AE178" s="217">
        <v>0</v>
      </c>
      <c r="AF178" s="217">
        <v>0</v>
      </c>
      <c r="AG178" s="217">
        <v>0</v>
      </c>
      <c r="AH178" s="217">
        <v>0</v>
      </c>
      <c r="AI178" s="217">
        <v>1.1691865483117077E-3</v>
      </c>
      <c r="AJ178" s="217">
        <v>1.1691865483117077E-3</v>
      </c>
      <c r="AK178" s="217">
        <v>8.512935709499684E-3</v>
      </c>
      <c r="AL178" s="217">
        <v>8.512935709499684E-3</v>
      </c>
      <c r="AM178" s="217">
        <v>143.4</v>
      </c>
      <c r="AN178" s="217">
        <v>126</v>
      </c>
      <c r="AO178" s="217" t="s">
        <v>253</v>
      </c>
      <c r="AP178" s="91"/>
      <c r="AQ178" s="63"/>
      <c r="AR178" s="79"/>
      <c r="AS178" s="79"/>
      <c r="AT178" s="77"/>
      <c r="AU178" s="79"/>
      <c r="AV178" s="79"/>
      <c r="AW178" s="79"/>
      <c r="AX178" s="79"/>
      <c r="AY178" s="79"/>
      <c r="AZ178" s="79"/>
      <c r="BA178" s="79"/>
      <c r="BB178" s="79"/>
      <c r="BC178" s="79"/>
      <c r="BD178" s="79"/>
      <c r="BE178" s="79"/>
      <c r="BF178" s="79"/>
      <c r="BG178" s="79"/>
      <c r="BH178" s="79"/>
      <c r="BI178" s="79"/>
      <c r="BJ178" s="79"/>
      <c r="BK178" s="79"/>
      <c r="BL178" s="79"/>
      <c r="BM178" s="79"/>
      <c r="BN178" s="79"/>
      <c r="BO178" s="79"/>
      <c r="BP178" s="79"/>
      <c r="BQ178" s="79"/>
      <c r="BR178" s="79"/>
      <c r="BS178" s="79"/>
      <c r="BT178" s="79"/>
      <c r="BU178" s="79"/>
      <c r="BV178" s="79"/>
      <c r="BW178" s="79"/>
      <c r="BX178" s="77"/>
      <c r="BY178" s="77"/>
      <c r="BZ178" s="81"/>
      <c r="CA178" s="81"/>
      <c r="CD178" s="137"/>
    </row>
    <row r="179" spans="2:82" s="144" customFormat="1" ht="12.75" customHeight="1">
      <c r="B179" s="209">
        <f t="shared" si="2"/>
        <v>41622</v>
      </c>
      <c r="C179" s="217">
        <v>0.14998545964179905</v>
      </c>
      <c r="D179" s="217">
        <v>0.14991189027982993</v>
      </c>
      <c r="E179" s="217">
        <v>0</v>
      </c>
      <c r="F179" s="217">
        <v>0</v>
      </c>
      <c r="G179" s="217">
        <v>0</v>
      </c>
      <c r="H179" s="217">
        <v>0</v>
      </c>
      <c r="I179" s="217">
        <v>4.3619373047115396E-3</v>
      </c>
      <c r="J179" s="217">
        <v>4.2107808947153616E-3</v>
      </c>
      <c r="K179" s="217">
        <v>0.39683905477179188</v>
      </c>
      <c r="L179" s="217">
        <v>0.39683905477179188</v>
      </c>
      <c r="M179" s="217">
        <v>0.27923981058798386</v>
      </c>
      <c r="N179" s="217">
        <v>0.27923981058798386</v>
      </c>
      <c r="O179" s="217">
        <v>1.7551527725173555E-3</v>
      </c>
      <c r="P179" s="217">
        <v>1.7509488137807869E-3</v>
      </c>
      <c r="Q179" s="217">
        <v>0</v>
      </c>
      <c r="R179" s="217">
        <v>0</v>
      </c>
      <c r="S179" s="217">
        <v>0</v>
      </c>
      <c r="T179" s="217">
        <v>0</v>
      </c>
      <c r="U179" s="217">
        <v>1.7922810987762824E-4</v>
      </c>
      <c r="V179" s="217">
        <v>1.7059061060641724E-4</v>
      </c>
      <c r="W179" s="217">
        <v>3.1502352166870506E-3</v>
      </c>
      <c r="X179" s="217">
        <v>3.1502352166870506E-3</v>
      </c>
      <c r="Y179" s="217">
        <v>4.2312943315117339E-3</v>
      </c>
      <c r="Z179" s="217">
        <v>4.2312943315117339E-3</v>
      </c>
      <c r="AA179" s="217">
        <v>1.3736435171737627E-3</v>
      </c>
      <c r="AB179" s="217">
        <v>1.3736435171737627E-3</v>
      </c>
      <c r="AC179" s="217">
        <v>0</v>
      </c>
      <c r="AD179" s="217">
        <v>0</v>
      </c>
      <c r="AE179" s="217">
        <v>0</v>
      </c>
      <c r="AF179" s="217">
        <v>0</v>
      </c>
      <c r="AG179" s="217">
        <v>0</v>
      </c>
      <c r="AH179" s="217">
        <v>0</v>
      </c>
      <c r="AI179" s="217">
        <v>0</v>
      </c>
      <c r="AJ179" s="217">
        <v>0</v>
      </c>
      <c r="AK179" s="217">
        <v>5.6003055101628728E-3</v>
      </c>
      <c r="AL179" s="217">
        <v>5.6003055101628728E-3</v>
      </c>
      <c r="AM179" s="217">
        <v>82.2</v>
      </c>
      <c r="AN179" s="217">
        <v>78</v>
      </c>
      <c r="AO179" s="217" t="s">
        <v>253</v>
      </c>
      <c r="AP179" s="91"/>
      <c r="AQ179" s="63"/>
      <c r="AR179" s="79"/>
      <c r="AS179" s="79"/>
      <c r="AT179" s="77"/>
      <c r="AU179" s="79"/>
      <c r="AV179" s="79"/>
      <c r="AW179" s="79"/>
      <c r="AX179" s="79"/>
      <c r="AY179" s="79"/>
      <c r="AZ179" s="79"/>
      <c r="BA179" s="79"/>
      <c r="BB179" s="79"/>
      <c r="BC179" s="79"/>
      <c r="BD179" s="79"/>
      <c r="BE179" s="79"/>
      <c r="BF179" s="79"/>
      <c r="BG179" s="79"/>
      <c r="BH179" s="79"/>
      <c r="BI179" s="79"/>
      <c r="BJ179" s="79"/>
      <c r="BK179" s="79"/>
      <c r="BL179" s="79"/>
      <c r="BM179" s="79"/>
      <c r="BN179" s="79"/>
      <c r="BO179" s="79"/>
      <c r="BP179" s="79"/>
      <c r="BQ179" s="79"/>
      <c r="BR179" s="79"/>
      <c r="BS179" s="79"/>
      <c r="BT179" s="79"/>
      <c r="BU179" s="79"/>
      <c r="BV179" s="79"/>
      <c r="BW179" s="79"/>
      <c r="BX179" s="77"/>
      <c r="BY179" s="77"/>
      <c r="BZ179" s="81"/>
      <c r="CA179" s="81"/>
      <c r="CD179" s="137"/>
    </row>
    <row r="180" spans="2:82" s="144" customFormat="1" ht="12.75" customHeight="1">
      <c r="B180" s="209">
        <f t="shared" si="2"/>
        <v>41623</v>
      </c>
      <c r="C180" s="217">
        <v>8.4564910449767092E-2</v>
      </c>
      <c r="D180" s="217">
        <v>8.4543890614044659E-2</v>
      </c>
      <c r="E180" s="217">
        <v>0</v>
      </c>
      <c r="F180" s="217">
        <v>0</v>
      </c>
      <c r="G180" s="217">
        <v>0</v>
      </c>
      <c r="H180" s="217">
        <v>0</v>
      </c>
      <c r="I180" s="217">
        <v>2.8852476694947282E-2</v>
      </c>
      <c r="J180" s="217">
        <v>2.8852476694947282E-2</v>
      </c>
      <c r="K180" s="217">
        <v>0.10248232247741434</v>
      </c>
      <c r="L180" s="217">
        <v>0.10248232247741434</v>
      </c>
      <c r="M180" s="217">
        <v>0.20395033805899282</v>
      </c>
      <c r="N180" s="217">
        <v>0.20386464078721356</v>
      </c>
      <c r="O180" s="217">
        <v>7.2308090268978476E-4</v>
      </c>
      <c r="P180" s="217">
        <v>7.2097892332150047E-4</v>
      </c>
      <c r="Q180" s="217">
        <v>0</v>
      </c>
      <c r="R180" s="217">
        <v>0</v>
      </c>
      <c r="S180" s="217">
        <v>0</v>
      </c>
      <c r="T180" s="217">
        <v>0</v>
      </c>
      <c r="U180" s="217">
        <v>1.4791717501948834E-4</v>
      </c>
      <c r="V180" s="217">
        <v>1.4791717501948834E-4</v>
      </c>
      <c r="W180" s="217">
        <v>1.2926736668974388E-3</v>
      </c>
      <c r="X180" s="217">
        <v>1.2926736668974388E-3</v>
      </c>
      <c r="Y180" s="217">
        <v>1.6003933496907675E-3</v>
      </c>
      <c r="Z180" s="217">
        <v>1.5918236396522628E-3</v>
      </c>
      <c r="AA180" s="217">
        <v>8.928945609050493E-3</v>
      </c>
      <c r="AB180" s="217">
        <v>8.928945609050493E-3</v>
      </c>
      <c r="AC180" s="217">
        <v>0</v>
      </c>
      <c r="AD180" s="217">
        <v>0</v>
      </c>
      <c r="AE180" s="217">
        <v>0</v>
      </c>
      <c r="AF180" s="217">
        <v>0</v>
      </c>
      <c r="AG180" s="217">
        <v>3.9187254506075405E-3</v>
      </c>
      <c r="AH180" s="217">
        <v>3.9187254506075405E-3</v>
      </c>
      <c r="AI180" s="217">
        <v>1.2072836380881566E-2</v>
      </c>
      <c r="AJ180" s="217">
        <v>1.2072836380881566E-2</v>
      </c>
      <c r="AK180" s="217">
        <v>1.8782661976892847E-2</v>
      </c>
      <c r="AL180" s="217">
        <v>1.8782661976892847E-2</v>
      </c>
      <c r="AM180" s="217">
        <v>53.8</v>
      </c>
      <c r="AN180" s="217">
        <v>52</v>
      </c>
      <c r="AO180" s="217" t="s">
        <v>253</v>
      </c>
      <c r="AP180" s="91"/>
      <c r="AQ180" s="63"/>
      <c r="AR180" s="79"/>
      <c r="AS180" s="79"/>
      <c r="AT180" s="77"/>
      <c r="AU180" s="79"/>
      <c r="AV180" s="79"/>
      <c r="AW180" s="79"/>
      <c r="AX180" s="79"/>
      <c r="AY180" s="79"/>
      <c r="AZ180" s="79"/>
      <c r="BA180" s="79"/>
      <c r="BB180" s="79"/>
      <c r="BC180" s="79"/>
      <c r="BD180" s="79"/>
      <c r="BE180" s="79"/>
      <c r="BF180" s="79"/>
      <c r="BG180" s="79"/>
      <c r="BH180" s="79"/>
      <c r="BI180" s="79"/>
      <c r="BJ180" s="79"/>
      <c r="BK180" s="79"/>
      <c r="BL180" s="79"/>
      <c r="BM180" s="79"/>
      <c r="BN180" s="79"/>
      <c r="BO180" s="79"/>
      <c r="BP180" s="79"/>
      <c r="BQ180" s="79"/>
      <c r="BR180" s="79"/>
      <c r="BS180" s="79"/>
      <c r="BT180" s="79"/>
      <c r="BU180" s="79"/>
      <c r="BV180" s="79"/>
      <c r="BW180" s="79"/>
      <c r="BX180" s="77"/>
      <c r="BY180" s="77"/>
      <c r="BZ180" s="81"/>
      <c r="CA180" s="81"/>
      <c r="CD180" s="137"/>
    </row>
    <row r="181" spans="2:82" s="144" customFormat="1" ht="12.75" customHeight="1">
      <c r="B181" s="209">
        <f t="shared" si="2"/>
        <v>41624</v>
      </c>
      <c r="C181" s="217">
        <v>0.23316393198888102</v>
      </c>
      <c r="D181" s="217">
        <v>0.23294742845026445</v>
      </c>
      <c r="E181" s="217">
        <v>0</v>
      </c>
      <c r="F181" s="217">
        <v>0</v>
      </c>
      <c r="G181" s="217">
        <v>0</v>
      </c>
      <c r="H181" s="217">
        <v>0</v>
      </c>
      <c r="I181" s="217">
        <v>7.2416679831655145E-2</v>
      </c>
      <c r="J181" s="217">
        <v>7.2123005720183889E-2</v>
      </c>
      <c r="K181" s="217">
        <v>4.9645797904134592E-2</v>
      </c>
      <c r="L181" s="217">
        <v>4.9383059143761343E-2</v>
      </c>
      <c r="M181" s="217">
        <v>0.76642377297552633</v>
      </c>
      <c r="N181" s="217">
        <v>0.76633807570374712</v>
      </c>
      <c r="O181" s="217">
        <v>1.6374419278934367E-3</v>
      </c>
      <c r="P181" s="217">
        <v>1.6290340104202997E-3</v>
      </c>
      <c r="Q181" s="217">
        <v>0</v>
      </c>
      <c r="R181" s="217">
        <v>0</v>
      </c>
      <c r="S181" s="217">
        <v>0</v>
      </c>
      <c r="T181" s="217">
        <v>0</v>
      </c>
      <c r="U181" s="217">
        <v>7.4174524991524457E-4</v>
      </c>
      <c r="V181" s="217">
        <v>7.3742650027963912E-4</v>
      </c>
      <c r="W181" s="217">
        <v>4.0330367452999359E-4</v>
      </c>
      <c r="X181" s="217">
        <v>3.8228459051540111E-4</v>
      </c>
      <c r="Y181" s="217">
        <v>4.8750937981544068E-3</v>
      </c>
      <c r="Z181" s="217">
        <v>4.8665240881159014E-3</v>
      </c>
      <c r="AA181" s="217">
        <v>1.1815751523967884E-2</v>
      </c>
      <c r="AB181" s="217">
        <v>1.1815751523967884E-2</v>
      </c>
      <c r="AC181" s="217">
        <v>0</v>
      </c>
      <c r="AD181" s="217">
        <v>0</v>
      </c>
      <c r="AE181" s="217">
        <v>0</v>
      </c>
      <c r="AF181" s="217">
        <v>0</v>
      </c>
      <c r="AG181" s="217">
        <v>1.5786109605547001E-2</v>
      </c>
      <c r="AH181" s="217">
        <v>1.5786109605547001E-2</v>
      </c>
      <c r="AI181" s="217">
        <v>1.0145649115293616E-2</v>
      </c>
      <c r="AJ181" s="217">
        <v>1.0145649115293616E-2</v>
      </c>
      <c r="AK181" s="217">
        <v>8.5750661072788448E-3</v>
      </c>
      <c r="AL181" s="217">
        <v>8.5750661072788448E-3</v>
      </c>
      <c r="AM181" s="217">
        <v>200</v>
      </c>
      <c r="AN181" s="217">
        <v>172</v>
      </c>
      <c r="AO181" s="217" t="s">
        <v>253</v>
      </c>
      <c r="AP181" s="91"/>
      <c r="AQ181" s="63"/>
      <c r="AR181" s="79"/>
      <c r="AS181" s="79"/>
      <c r="AT181" s="77"/>
      <c r="AU181" s="79"/>
      <c r="AV181" s="79"/>
      <c r="AW181" s="79"/>
      <c r="AX181" s="79"/>
      <c r="AY181" s="79"/>
      <c r="AZ181" s="79"/>
      <c r="BA181" s="79"/>
      <c r="BB181" s="79"/>
      <c r="BC181" s="79"/>
      <c r="BD181" s="79"/>
      <c r="BE181" s="79"/>
      <c r="BF181" s="79"/>
      <c r="BG181" s="79"/>
      <c r="BH181" s="79"/>
      <c r="BI181" s="79"/>
      <c r="BJ181" s="79"/>
      <c r="BK181" s="79"/>
      <c r="BL181" s="79"/>
      <c r="BM181" s="79"/>
      <c r="BN181" s="79"/>
      <c r="BO181" s="79"/>
      <c r="BP181" s="79"/>
      <c r="BQ181" s="79"/>
      <c r="BR181" s="79"/>
      <c r="BS181" s="79"/>
      <c r="BT181" s="79"/>
      <c r="BU181" s="79"/>
      <c r="BV181" s="79"/>
      <c r="BW181" s="79"/>
      <c r="BX181" s="77"/>
      <c r="BY181" s="77"/>
      <c r="BZ181" s="81"/>
      <c r="CA181" s="81"/>
      <c r="CD181" s="137"/>
    </row>
    <row r="182" spans="2:82" s="144" customFormat="1" ht="12.75" customHeight="1">
      <c r="B182" s="209">
        <f t="shared" si="2"/>
        <v>41625</v>
      </c>
      <c r="C182" s="217">
        <v>0.26807549974835371</v>
      </c>
      <c r="D182" s="217">
        <v>0.25684305186909984</v>
      </c>
      <c r="E182" s="217">
        <v>0</v>
      </c>
      <c r="F182" s="217">
        <v>0</v>
      </c>
      <c r="G182" s="217">
        <v>0</v>
      </c>
      <c r="H182" s="217">
        <v>0</v>
      </c>
      <c r="I182" s="217">
        <v>0.19585069064796359</v>
      </c>
      <c r="J182" s="217">
        <v>0.1727723812613772</v>
      </c>
      <c r="K182" s="217">
        <v>0.64311423701381865</v>
      </c>
      <c r="L182" s="217">
        <v>0.64311423701381865</v>
      </c>
      <c r="M182" s="217">
        <v>0.1798995762813993</v>
      </c>
      <c r="N182" s="217">
        <v>0.1798995762813993</v>
      </c>
      <c r="O182" s="217">
        <v>3.1516553153212094E-3</v>
      </c>
      <c r="P182" s="217">
        <v>2.9482888114397078E-3</v>
      </c>
      <c r="Q182" s="217">
        <v>0</v>
      </c>
      <c r="R182" s="217">
        <v>0</v>
      </c>
      <c r="S182" s="217">
        <v>0</v>
      </c>
      <c r="T182" s="217">
        <v>0</v>
      </c>
      <c r="U182" s="217">
        <v>2.1761099726407213E-3</v>
      </c>
      <c r="V182" s="217">
        <v>1.7582709453958891E-3</v>
      </c>
      <c r="W182" s="217">
        <v>8.5915505909646851E-3</v>
      </c>
      <c r="X182" s="217">
        <v>8.5915505909646851E-3</v>
      </c>
      <c r="Y182" s="217">
        <v>1.5254083868538506E-3</v>
      </c>
      <c r="Z182" s="217">
        <v>1.5254083868538506E-3</v>
      </c>
      <c r="AA182" s="217">
        <v>3.5330857464384913E-2</v>
      </c>
      <c r="AB182" s="217">
        <v>3.5330857464384913E-2</v>
      </c>
      <c r="AC182" s="217">
        <v>0</v>
      </c>
      <c r="AD182" s="217">
        <v>0</v>
      </c>
      <c r="AE182" s="217">
        <v>0</v>
      </c>
      <c r="AF182" s="217">
        <v>0</v>
      </c>
      <c r="AG182" s="217">
        <v>1.7660986791104238E-2</v>
      </c>
      <c r="AH182" s="217">
        <v>1.7660986791104238E-2</v>
      </c>
      <c r="AI182" s="217">
        <v>6.1537309530972278E-2</v>
      </c>
      <c r="AJ182" s="217">
        <v>6.1537309530972278E-2</v>
      </c>
      <c r="AK182" s="217">
        <v>5.8819276063032361E-2</v>
      </c>
      <c r="AL182" s="217">
        <v>5.8819276063032361E-2</v>
      </c>
      <c r="AM182" s="217">
        <v>230.2</v>
      </c>
      <c r="AN182" s="217">
        <v>179</v>
      </c>
      <c r="AO182" s="217" t="s">
        <v>253</v>
      </c>
      <c r="AP182" s="91"/>
      <c r="AQ182" s="63"/>
      <c r="AR182" s="79"/>
      <c r="AS182" s="79"/>
      <c r="AT182" s="77"/>
      <c r="AU182" s="79"/>
      <c r="AV182" s="79"/>
      <c r="AW182" s="79"/>
      <c r="AX182" s="79"/>
      <c r="AY182" s="79"/>
      <c r="AZ182" s="79"/>
      <c r="BA182" s="79"/>
      <c r="BB182" s="79"/>
      <c r="BC182" s="79"/>
      <c r="BD182" s="79"/>
      <c r="BE182" s="79"/>
      <c r="BF182" s="79"/>
      <c r="BG182" s="79"/>
      <c r="BH182" s="79"/>
      <c r="BI182" s="79"/>
      <c r="BJ182" s="79"/>
      <c r="BK182" s="79"/>
      <c r="BL182" s="79"/>
      <c r="BM182" s="79"/>
      <c r="BN182" s="79"/>
      <c r="BO182" s="79"/>
      <c r="BP182" s="79"/>
      <c r="BQ182" s="79"/>
      <c r="BR182" s="79"/>
      <c r="BS182" s="79"/>
      <c r="BT182" s="79"/>
      <c r="BU182" s="79"/>
      <c r="BV182" s="79"/>
      <c r="BW182" s="79"/>
      <c r="BX182" s="77"/>
      <c r="BY182" s="77"/>
      <c r="BZ182" s="81"/>
      <c r="CA182" s="81"/>
      <c r="CD182" s="137"/>
    </row>
    <row r="183" spans="2:82" s="144" customFormat="1" ht="12.75" customHeight="1">
      <c r="B183" s="209">
        <f t="shared" si="2"/>
        <v>41626</v>
      </c>
      <c r="C183" s="217">
        <v>9.0167538134175412E-2</v>
      </c>
      <c r="D183" s="217">
        <v>9.0167538134175412E-2</v>
      </c>
      <c r="E183" s="217">
        <v>0</v>
      </c>
      <c r="F183" s="217">
        <v>0</v>
      </c>
      <c r="G183" s="217">
        <v>0</v>
      </c>
      <c r="H183" s="217">
        <v>0</v>
      </c>
      <c r="I183" s="217">
        <v>4.4483129884235914E-4</v>
      </c>
      <c r="J183" s="217">
        <v>4.4483129884235914E-4</v>
      </c>
      <c r="K183" s="217">
        <v>0.14430381338731729</v>
      </c>
      <c r="L183" s="217">
        <v>0.14430381338731729</v>
      </c>
      <c r="M183" s="217">
        <v>0.24905932503892519</v>
      </c>
      <c r="N183" s="217">
        <v>0.24905932503892519</v>
      </c>
      <c r="O183" s="217">
        <v>6.4530766606326749E-4</v>
      </c>
      <c r="P183" s="217">
        <v>6.4530766606326749E-4</v>
      </c>
      <c r="Q183" s="217">
        <v>0</v>
      </c>
      <c r="R183" s="217">
        <v>0</v>
      </c>
      <c r="S183" s="217">
        <v>0</v>
      </c>
      <c r="T183" s="217">
        <v>0</v>
      </c>
      <c r="U183" s="217">
        <v>8.6374992712109988E-6</v>
      </c>
      <c r="V183" s="217">
        <v>8.6374992712109988E-6</v>
      </c>
      <c r="W183" s="217">
        <v>1.4608263390141784E-3</v>
      </c>
      <c r="X183" s="217">
        <v>1.4608263390141784E-3</v>
      </c>
      <c r="Y183" s="217">
        <v>1.4225718663917932E-3</v>
      </c>
      <c r="Z183" s="217">
        <v>1.4225718663917932E-3</v>
      </c>
      <c r="AA183" s="217">
        <v>1.091978281823672E-3</v>
      </c>
      <c r="AB183" s="217">
        <v>1.091978281823672E-3</v>
      </c>
      <c r="AC183" s="217">
        <v>0</v>
      </c>
      <c r="AD183" s="217">
        <v>0</v>
      </c>
      <c r="AE183" s="217">
        <v>0</v>
      </c>
      <c r="AF183" s="217">
        <v>0</v>
      </c>
      <c r="AG183" s="217">
        <v>0</v>
      </c>
      <c r="AH183" s="217">
        <v>0</v>
      </c>
      <c r="AI183" s="217">
        <v>0</v>
      </c>
      <c r="AJ183" s="217">
        <v>0</v>
      </c>
      <c r="AK183" s="217">
        <v>4.4519643650032326E-3</v>
      </c>
      <c r="AL183" s="217">
        <v>4.4519643650032326E-3</v>
      </c>
      <c r="AM183" s="217">
        <v>142</v>
      </c>
      <c r="AN183" s="217">
        <v>134</v>
      </c>
      <c r="AO183" s="217" t="s">
        <v>253</v>
      </c>
      <c r="AP183" s="91"/>
      <c r="AQ183" s="63"/>
      <c r="AR183" s="79"/>
      <c r="AS183" s="79"/>
      <c r="AT183" s="77"/>
      <c r="AU183" s="79"/>
      <c r="AV183" s="79"/>
      <c r="AW183" s="79"/>
      <c r="AX183" s="79"/>
      <c r="AY183" s="79"/>
      <c r="AZ183" s="79"/>
      <c r="BA183" s="79"/>
      <c r="BB183" s="79"/>
      <c r="BC183" s="79"/>
      <c r="BD183" s="79"/>
      <c r="BE183" s="79"/>
      <c r="BF183" s="79"/>
      <c r="BG183" s="79"/>
      <c r="BH183" s="79"/>
      <c r="BI183" s="79"/>
      <c r="BJ183" s="79"/>
      <c r="BK183" s="79"/>
      <c r="BL183" s="79"/>
      <c r="BM183" s="79"/>
      <c r="BN183" s="79"/>
      <c r="BO183" s="79"/>
      <c r="BP183" s="79"/>
      <c r="BQ183" s="79"/>
      <c r="BR183" s="79"/>
      <c r="BS183" s="79"/>
      <c r="BT183" s="79"/>
      <c r="BU183" s="79"/>
      <c r="BV183" s="79"/>
      <c r="BW183" s="79"/>
      <c r="BX183" s="77"/>
      <c r="BY183" s="77"/>
      <c r="BZ183" s="81"/>
      <c r="CA183" s="81"/>
      <c r="CD183" s="137"/>
    </row>
    <row r="184" spans="2:82" s="144" customFormat="1" ht="12.75" customHeight="1">
      <c r="B184" s="209">
        <f t="shared" si="2"/>
        <v>41627</v>
      </c>
      <c r="C184" s="217">
        <v>1.0547296667981718</v>
      </c>
      <c r="D184" s="217">
        <v>1.0546729133552282</v>
      </c>
      <c r="E184" s="217">
        <v>0</v>
      </c>
      <c r="F184" s="217">
        <v>0</v>
      </c>
      <c r="G184" s="217">
        <v>0</v>
      </c>
      <c r="H184" s="217">
        <v>0</v>
      </c>
      <c r="I184" s="217">
        <v>0.40719457041397378</v>
      </c>
      <c r="J184" s="217">
        <v>0.40707796417381242</v>
      </c>
      <c r="K184" s="217">
        <v>2.721573036269743</v>
      </c>
      <c r="L184" s="217">
        <v>2.721573036269743</v>
      </c>
      <c r="M184" s="217">
        <v>1.2728751269436505</v>
      </c>
      <c r="N184" s="217">
        <v>1.2728751269436505</v>
      </c>
      <c r="O184" s="217">
        <v>1.7355255401660011E-2</v>
      </c>
      <c r="P184" s="217">
        <v>1.7353153422291726E-2</v>
      </c>
      <c r="Q184" s="217">
        <v>0</v>
      </c>
      <c r="R184" s="217">
        <v>0</v>
      </c>
      <c r="S184" s="217">
        <v>0</v>
      </c>
      <c r="T184" s="217">
        <v>0</v>
      </c>
      <c r="U184" s="217">
        <v>7.8239548086038134E-3</v>
      </c>
      <c r="V184" s="217">
        <v>7.8196360589682084E-3</v>
      </c>
      <c r="W184" s="217">
        <v>4.0724475278272963E-2</v>
      </c>
      <c r="X184" s="217">
        <v>4.0724475278272963E-2</v>
      </c>
      <c r="Y184" s="217">
        <v>2.2024154798957283E-2</v>
      </c>
      <c r="Z184" s="217">
        <v>2.2024154798957283E-2</v>
      </c>
      <c r="AA184" s="217">
        <v>8.822270156110066E-3</v>
      </c>
      <c r="AB184" s="217">
        <v>8.822270156110066E-3</v>
      </c>
      <c r="AC184" s="217">
        <v>0</v>
      </c>
      <c r="AD184" s="217">
        <v>0</v>
      </c>
      <c r="AE184" s="217">
        <v>0</v>
      </c>
      <c r="AF184" s="217">
        <v>0</v>
      </c>
      <c r="AG184" s="217">
        <v>0</v>
      </c>
      <c r="AH184" s="217">
        <v>0</v>
      </c>
      <c r="AI184" s="217">
        <v>2.7337946146479369E-2</v>
      </c>
      <c r="AJ184" s="217">
        <v>2.7337946146479369E-2</v>
      </c>
      <c r="AK184" s="217">
        <v>1.3676186007698814E-2</v>
      </c>
      <c r="AL184" s="217">
        <v>1.3676186007698814E-2</v>
      </c>
      <c r="AM184" s="217">
        <v>224</v>
      </c>
      <c r="AN184" s="217">
        <v>201</v>
      </c>
      <c r="AO184" s="217" t="s">
        <v>253</v>
      </c>
      <c r="AP184" s="91"/>
      <c r="AQ184" s="63"/>
      <c r="AR184" s="79"/>
      <c r="AS184" s="79"/>
      <c r="AT184" s="77"/>
      <c r="AU184" s="79"/>
      <c r="AV184" s="79"/>
      <c r="AW184" s="79"/>
      <c r="AX184" s="79"/>
      <c r="AY184" s="79"/>
      <c r="AZ184" s="79"/>
      <c r="BA184" s="79"/>
      <c r="BB184" s="79"/>
      <c r="BC184" s="79"/>
      <c r="BD184" s="79"/>
      <c r="BE184" s="79"/>
      <c r="BF184" s="79"/>
      <c r="BG184" s="79"/>
      <c r="BH184" s="79"/>
      <c r="BI184" s="79"/>
      <c r="BJ184" s="79"/>
      <c r="BK184" s="79"/>
      <c r="BL184" s="79"/>
      <c r="BM184" s="79"/>
      <c r="BN184" s="79"/>
      <c r="BO184" s="79"/>
      <c r="BP184" s="79"/>
      <c r="BQ184" s="79"/>
      <c r="BR184" s="79"/>
      <c r="BS184" s="79"/>
      <c r="BT184" s="79"/>
      <c r="BU184" s="79"/>
      <c r="BV184" s="79"/>
      <c r="BW184" s="79"/>
      <c r="BX184" s="77"/>
      <c r="BY184" s="77"/>
      <c r="BZ184" s="81"/>
      <c r="CA184" s="81"/>
      <c r="CD184" s="137"/>
    </row>
    <row r="185" spans="2:82" s="144" customFormat="1" ht="12.75" customHeight="1">
      <c r="B185" s="209">
        <f t="shared" si="2"/>
        <v>41628</v>
      </c>
      <c r="C185" s="217">
        <v>0.10751212298471086</v>
      </c>
      <c r="D185" s="217">
        <v>0.10749110314898842</v>
      </c>
      <c r="E185" s="217">
        <v>0</v>
      </c>
      <c r="F185" s="217">
        <v>0</v>
      </c>
      <c r="G185" s="217">
        <v>0</v>
      </c>
      <c r="H185" s="217">
        <v>0</v>
      </c>
      <c r="I185" s="217">
        <v>3.1397344400849068E-3</v>
      </c>
      <c r="J185" s="217">
        <v>3.0965468573538593E-3</v>
      </c>
      <c r="K185" s="217">
        <v>0.18506923168679465</v>
      </c>
      <c r="L185" s="217">
        <v>0.18506923168679465</v>
      </c>
      <c r="M185" s="217">
        <v>0.28118418567133768</v>
      </c>
      <c r="N185" s="217">
        <v>0.28118418567133768</v>
      </c>
      <c r="O185" s="217">
        <v>6.9654341316519595E-4</v>
      </c>
      <c r="P185" s="217">
        <v>6.9444143379691166E-4</v>
      </c>
      <c r="Q185" s="217">
        <v>0</v>
      </c>
      <c r="R185" s="217">
        <v>0</v>
      </c>
      <c r="S185" s="217">
        <v>0</v>
      </c>
      <c r="T185" s="217">
        <v>0</v>
      </c>
      <c r="U185" s="217">
        <v>3.0231247449238491E-5</v>
      </c>
      <c r="V185" s="217">
        <v>2.5912497813632993E-5</v>
      </c>
      <c r="W185" s="217">
        <v>1.8089549180058668E-3</v>
      </c>
      <c r="X185" s="217">
        <v>1.8089549180058668E-3</v>
      </c>
      <c r="Y185" s="217">
        <v>1.3047383533623526E-3</v>
      </c>
      <c r="Z185" s="217">
        <v>1.3047383533623526E-3</v>
      </c>
      <c r="AA185" s="217">
        <v>1.06586118817274E-2</v>
      </c>
      <c r="AB185" s="217">
        <v>1.06586118817274E-2</v>
      </c>
      <c r="AC185" s="217">
        <v>0</v>
      </c>
      <c r="AD185" s="217">
        <v>0</v>
      </c>
      <c r="AE185" s="217">
        <v>0</v>
      </c>
      <c r="AF185" s="217">
        <v>0</v>
      </c>
      <c r="AG185" s="217">
        <v>3.2979051904892497E-3</v>
      </c>
      <c r="AH185" s="217">
        <v>3.2979051904892497E-3</v>
      </c>
      <c r="AI185" s="217">
        <v>9.844813475334762E-3</v>
      </c>
      <c r="AJ185" s="217">
        <v>9.844813475334762E-3</v>
      </c>
      <c r="AK185" s="217">
        <v>2.8883136471025542E-2</v>
      </c>
      <c r="AL185" s="217">
        <v>2.8883136471025542E-2</v>
      </c>
      <c r="AM185" s="217">
        <v>159.4</v>
      </c>
      <c r="AN185" s="217">
        <v>151</v>
      </c>
      <c r="AO185" s="217" t="s">
        <v>253</v>
      </c>
      <c r="AP185" s="91"/>
      <c r="AQ185" s="63"/>
      <c r="AR185" s="79"/>
      <c r="AS185" s="79"/>
      <c r="AT185" s="77"/>
      <c r="AU185" s="79"/>
      <c r="AV185" s="79"/>
      <c r="AW185" s="79"/>
      <c r="AX185" s="79"/>
      <c r="AY185" s="79"/>
      <c r="AZ185" s="79"/>
      <c r="BA185" s="79"/>
      <c r="BB185" s="79"/>
      <c r="BC185" s="79"/>
      <c r="BD185" s="79"/>
      <c r="BE185" s="79"/>
      <c r="BF185" s="79"/>
      <c r="BG185" s="79"/>
      <c r="BH185" s="79"/>
      <c r="BI185" s="79"/>
      <c r="BJ185" s="79"/>
      <c r="BK185" s="79"/>
      <c r="BL185" s="79"/>
      <c r="BM185" s="79"/>
      <c r="BN185" s="79"/>
      <c r="BO185" s="79"/>
      <c r="BP185" s="79"/>
      <c r="BQ185" s="79"/>
      <c r="BR185" s="79"/>
      <c r="BS185" s="79"/>
      <c r="BT185" s="79"/>
      <c r="BU185" s="79"/>
      <c r="BV185" s="79"/>
      <c r="BW185" s="79"/>
      <c r="BX185" s="77"/>
      <c r="BY185" s="77"/>
      <c r="BZ185" s="81"/>
      <c r="CA185" s="81"/>
      <c r="CD185" s="137"/>
    </row>
    <row r="186" spans="2:82" s="144" customFormat="1" ht="12.75" customHeight="1">
      <c r="B186" s="209">
        <f t="shared" si="2"/>
        <v>41629</v>
      </c>
      <c r="C186" s="217">
        <v>0.81929361924982202</v>
      </c>
      <c r="D186" s="217">
        <v>0.81908972720905893</v>
      </c>
      <c r="E186" s="217">
        <v>0</v>
      </c>
      <c r="F186" s="217">
        <v>0</v>
      </c>
      <c r="G186" s="217">
        <v>3.7982314540059353E-3</v>
      </c>
      <c r="H186" s="217">
        <v>3.7982314540059353E-3</v>
      </c>
      <c r="I186" s="217">
        <v>0.87535494723567642</v>
      </c>
      <c r="J186" s="217">
        <v>0.87519947224879457</v>
      </c>
      <c r="K186" s="217">
        <v>5.675150792222413E-3</v>
      </c>
      <c r="L186" s="217">
        <v>5.1391641498503039E-3</v>
      </c>
      <c r="M186" s="217">
        <v>1.5980907645413251</v>
      </c>
      <c r="N186" s="217">
        <v>1.5980050672695458</v>
      </c>
      <c r="O186" s="217">
        <v>6.7326399166144782E-3</v>
      </c>
      <c r="P186" s="217">
        <v>6.7221300197730571E-3</v>
      </c>
      <c r="Q186" s="217">
        <v>0</v>
      </c>
      <c r="R186" s="217">
        <v>0</v>
      </c>
      <c r="S186" s="217">
        <v>5.934718100890208E-5</v>
      </c>
      <c r="T186" s="217">
        <v>5.934718100890208E-5</v>
      </c>
      <c r="U186" s="217">
        <v>1.234568567708277E-2</v>
      </c>
      <c r="V186" s="217">
        <v>1.2337048177811559E-2</v>
      </c>
      <c r="W186" s="217">
        <v>1.6158420836217985E-4</v>
      </c>
      <c r="X186" s="217">
        <v>1.4056512434758731E-4</v>
      </c>
      <c r="Y186" s="217">
        <v>2.8108648926295676E-3</v>
      </c>
      <c r="Z186" s="217">
        <v>2.8022951825910627E-3</v>
      </c>
      <c r="AA186" s="217">
        <v>2.8662327918503105E-2</v>
      </c>
      <c r="AB186" s="217">
        <v>2.8662327918503105E-2</v>
      </c>
      <c r="AC186" s="217">
        <v>0</v>
      </c>
      <c r="AD186" s="217">
        <v>0</v>
      </c>
      <c r="AE186" s="217">
        <v>0</v>
      </c>
      <c r="AF186" s="217">
        <v>0</v>
      </c>
      <c r="AG186" s="217">
        <v>3.4050641658227111E-2</v>
      </c>
      <c r="AH186" s="217">
        <v>3.4050641658227111E-2</v>
      </c>
      <c r="AI186" s="217">
        <v>4.0947803045928009E-2</v>
      </c>
      <c r="AJ186" s="217">
        <v>4.0947803045928009E-2</v>
      </c>
      <c r="AK186" s="217">
        <v>1.589895454893599E-2</v>
      </c>
      <c r="AL186" s="217">
        <v>1.589895454893599E-2</v>
      </c>
      <c r="AM186" s="217">
        <v>92.8</v>
      </c>
      <c r="AN186" s="217">
        <v>86</v>
      </c>
      <c r="AO186" s="217" t="s">
        <v>253</v>
      </c>
      <c r="AP186" s="91"/>
      <c r="AQ186" s="63"/>
      <c r="AR186" s="79"/>
      <c r="AS186" s="79"/>
      <c r="AT186" s="77"/>
      <c r="AU186" s="79"/>
      <c r="AV186" s="79"/>
      <c r="AW186" s="79"/>
      <c r="AX186" s="79"/>
      <c r="AY186" s="79"/>
      <c r="AZ186" s="79"/>
      <c r="BA186" s="79"/>
      <c r="BB186" s="79"/>
      <c r="BC186" s="79"/>
      <c r="BD186" s="79"/>
      <c r="BE186" s="79"/>
      <c r="BF186" s="79"/>
      <c r="BG186" s="79"/>
      <c r="BH186" s="79"/>
      <c r="BI186" s="79"/>
      <c r="BJ186" s="79"/>
      <c r="BK186" s="79"/>
      <c r="BL186" s="79"/>
      <c r="BM186" s="79"/>
      <c r="BN186" s="79"/>
      <c r="BO186" s="79"/>
      <c r="BP186" s="79"/>
      <c r="BQ186" s="79"/>
      <c r="BR186" s="79"/>
      <c r="BS186" s="79"/>
      <c r="BT186" s="79"/>
      <c r="BU186" s="79"/>
      <c r="BV186" s="79"/>
      <c r="BW186" s="79"/>
      <c r="BX186" s="77"/>
      <c r="BY186" s="77"/>
      <c r="BZ186" s="81"/>
      <c r="CA186" s="81"/>
      <c r="CD186" s="137"/>
    </row>
    <row r="187" spans="2:82" s="144" customFormat="1" ht="12.75" customHeight="1">
      <c r="B187" s="209">
        <f t="shared" si="2"/>
        <v>41630</v>
      </c>
      <c r="C187" s="217">
        <v>0.18306401748794285</v>
      </c>
      <c r="D187" s="217">
        <v>0.18303248775958295</v>
      </c>
      <c r="E187" s="217">
        <v>0</v>
      </c>
      <c r="F187" s="217">
        <v>0</v>
      </c>
      <c r="G187" s="217">
        <v>0.68991097922848665</v>
      </c>
      <c r="H187" s="217">
        <v>0.68991097922848665</v>
      </c>
      <c r="I187" s="217">
        <v>0.21799425182197249</v>
      </c>
      <c r="J187" s="217">
        <v>0.21792947049970091</v>
      </c>
      <c r="K187" s="217">
        <v>0.16877541975767624</v>
      </c>
      <c r="L187" s="217">
        <v>0.16877541975767624</v>
      </c>
      <c r="M187" s="217">
        <v>7.6533987470012707E-2</v>
      </c>
      <c r="N187" s="217">
        <v>7.6533987470012707E-2</v>
      </c>
      <c r="O187" s="217">
        <v>1.9424916837156901E-3</v>
      </c>
      <c r="P187" s="217">
        <v>1.9382877249791216E-3</v>
      </c>
      <c r="Q187" s="217">
        <v>0</v>
      </c>
      <c r="R187" s="217">
        <v>0</v>
      </c>
      <c r="S187" s="217">
        <v>7.4183976261127599E-3</v>
      </c>
      <c r="T187" s="217">
        <v>7.4183976261127599E-3</v>
      </c>
      <c r="U187" s="217">
        <v>2.369913862538518E-3</v>
      </c>
      <c r="V187" s="217">
        <v>2.3612763632673067E-3</v>
      </c>
      <c r="W187" s="217">
        <v>1.4897275795342432E-3</v>
      </c>
      <c r="X187" s="217">
        <v>1.4897275795342432E-3</v>
      </c>
      <c r="Y187" s="217">
        <v>9.3088475293258161E-4</v>
      </c>
      <c r="Z187" s="217">
        <v>9.3088475293258161E-4</v>
      </c>
      <c r="AA187" s="217">
        <v>1.417259589065661E-3</v>
      </c>
      <c r="AB187" s="217">
        <v>1.417259589065661E-3</v>
      </c>
      <c r="AC187" s="217">
        <v>0</v>
      </c>
      <c r="AD187" s="217">
        <v>0</v>
      </c>
      <c r="AE187" s="217">
        <v>0</v>
      </c>
      <c r="AF187" s="217">
        <v>0</v>
      </c>
      <c r="AG187" s="217">
        <v>0</v>
      </c>
      <c r="AH187" s="217">
        <v>0</v>
      </c>
      <c r="AI187" s="217">
        <v>1.1875782468244761E-3</v>
      </c>
      <c r="AJ187" s="217">
        <v>1.1875782468244761E-3</v>
      </c>
      <c r="AK187" s="217">
        <v>4.8097497591108075E-3</v>
      </c>
      <c r="AL187" s="217">
        <v>4.8097497591108075E-3</v>
      </c>
      <c r="AM187" s="217">
        <v>116.2</v>
      </c>
      <c r="AN187" s="217">
        <v>104</v>
      </c>
      <c r="AO187" s="217" t="s">
        <v>253</v>
      </c>
      <c r="AP187" s="91"/>
      <c r="AQ187" s="63"/>
      <c r="AR187" s="79"/>
      <c r="AS187" s="79"/>
      <c r="AT187" s="77"/>
      <c r="AU187" s="79"/>
      <c r="AV187" s="79"/>
      <c r="AW187" s="79"/>
      <c r="AX187" s="79"/>
      <c r="AY187" s="79"/>
      <c r="AZ187" s="79"/>
      <c r="BA187" s="79"/>
      <c r="BB187" s="79"/>
      <c r="BC187" s="79"/>
      <c r="BD187" s="79"/>
      <c r="BE187" s="79"/>
      <c r="BF187" s="79"/>
      <c r="BG187" s="79"/>
      <c r="BH187" s="79"/>
      <c r="BI187" s="79"/>
      <c r="BJ187" s="79"/>
      <c r="BK187" s="79"/>
      <c r="BL187" s="79"/>
      <c r="BM187" s="79"/>
      <c r="BN187" s="79"/>
      <c r="BO187" s="79"/>
      <c r="BP187" s="79"/>
      <c r="BQ187" s="79"/>
      <c r="BR187" s="79"/>
      <c r="BS187" s="79"/>
      <c r="BT187" s="79"/>
      <c r="BU187" s="79"/>
      <c r="BV187" s="79"/>
      <c r="BW187" s="79"/>
      <c r="BX187" s="77"/>
      <c r="BY187" s="77"/>
      <c r="BZ187" s="81"/>
      <c r="CA187" s="81"/>
      <c r="CD187" s="137"/>
    </row>
    <row r="188" spans="2:82" s="144" customFormat="1" ht="12.75" customHeight="1">
      <c r="B188" s="209">
        <f t="shared" si="2"/>
        <v>41631</v>
      </c>
      <c r="C188" s="217">
        <v>0.28248145209043818</v>
      </c>
      <c r="D188" s="217">
        <v>0.28232905859674751</v>
      </c>
      <c r="E188" s="217">
        <v>0</v>
      </c>
      <c r="F188" s="217">
        <v>0</v>
      </c>
      <c r="G188" s="217">
        <v>0</v>
      </c>
      <c r="H188" s="217">
        <v>0</v>
      </c>
      <c r="I188" s="217">
        <v>8.1468657840581993E-2</v>
      </c>
      <c r="J188" s="217">
        <v>8.1425470257850949E-2</v>
      </c>
      <c r="K188" s="217">
        <v>0.29187924087476175</v>
      </c>
      <c r="L188" s="217">
        <v>0.29187924087476175</v>
      </c>
      <c r="M188" s="217">
        <v>0.75200558781515781</v>
      </c>
      <c r="N188" s="217">
        <v>0.75146998115199404</v>
      </c>
      <c r="O188" s="217">
        <v>2.1190579506515676E-3</v>
      </c>
      <c r="P188" s="217">
        <v>2.0906812291797299E-3</v>
      </c>
      <c r="Q188" s="217">
        <v>0</v>
      </c>
      <c r="R188" s="217">
        <v>0</v>
      </c>
      <c r="S188" s="217">
        <v>0</v>
      </c>
      <c r="T188" s="217">
        <v>0</v>
      </c>
      <c r="U188" s="217">
        <v>1.1854967749737096E-3</v>
      </c>
      <c r="V188" s="217">
        <v>1.181178025338104E-3</v>
      </c>
      <c r="W188" s="217">
        <v>1.8115823035076907E-3</v>
      </c>
      <c r="X188" s="217">
        <v>1.8115823035076907E-3</v>
      </c>
      <c r="Y188" s="217">
        <v>4.8097497591108066E-3</v>
      </c>
      <c r="Z188" s="217">
        <v>4.7026283836294966E-3</v>
      </c>
      <c r="AA188" s="217">
        <v>6.5849758659925102E-3</v>
      </c>
      <c r="AB188" s="217">
        <v>6.5849758659925102E-3</v>
      </c>
      <c r="AC188" s="217">
        <v>0</v>
      </c>
      <c r="AD188" s="217">
        <v>0</v>
      </c>
      <c r="AE188" s="217">
        <v>0</v>
      </c>
      <c r="AF188" s="217">
        <v>0</v>
      </c>
      <c r="AG188" s="217">
        <v>7.0233665949034439E-3</v>
      </c>
      <c r="AH188" s="217">
        <v>7.0233665949034439E-3</v>
      </c>
      <c r="AI188" s="217">
        <v>1.2703408901319341E-3</v>
      </c>
      <c r="AJ188" s="217">
        <v>1.2703408901319341E-3</v>
      </c>
      <c r="AK188" s="217">
        <v>1.1874404472103183E-2</v>
      </c>
      <c r="AL188" s="217">
        <v>1.1874404472103183E-2</v>
      </c>
      <c r="AM188" s="217">
        <v>168.6</v>
      </c>
      <c r="AN188" s="217">
        <v>133</v>
      </c>
      <c r="AO188" s="217" t="s">
        <v>253</v>
      </c>
      <c r="AP188" s="91"/>
      <c r="AQ188" s="63"/>
      <c r="AR188" s="79"/>
      <c r="AS188" s="79"/>
      <c r="AT188" s="77"/>
      <c r="AU188" s="79"/>
      <c r="AV188" s="79"/>
      <c r="AW188" s="79"/>
      <c r="AX188" s="79"/>
      <c r="AY188" s="79"/>
      <c r="AZ188" s="79"/>
      <c r="BA188" s="79"/>
      <c r="BB188" s="79"/>
      <c r="BC188" s="79"/>
      <c r="BD188" s="79"/>
      <c r="BE188" s="79"/>
      <c r="BF188" s="79"/>
      <c r="BG188" s="79"/>
      <c r="BH188" s="79"/>
      <c r="BI188" s="79"/>
      <c r="BJ188" s="79"/>
      <c r="BK188" s="79"/>
      <c r="BL188" s="79"/>
      <c r="BM188" s="79"/>
      <c r="BN188" s="79"/>
      <c r="BO188" s="79"/>
      <c r="BP188" s="79"/>
      <c r="BQ188" s="79"/>
      <c r="BR188" s="79"/>
      <c r="BS188" s="79"/>
      <c r="BT188" s="79"/>
      <c r="BU188" s="79"/>
      <c r="BV188" s="79"/>
      <c r="BW188" s="79"/>
      <c r="BX188" s="77"/>
      <c r="BY188" s="77"/>
      <c r="BZ188" s="81"/>
      <c r="CA188" s="81"/>
      <c r="CD188" s="137"/>
    </row>
    <row r="189" spans="2:82" s="144" customFormat="1" ht="12.75" customHeight="1">
      <c r="B189" s="209">
        <f t="shared" si="2"/>
        <v>41632</v>
      </c>
      <c r="C189" s="217">
        <v>1.687322596438485</v>
      </c>
      <c r="D189" s="217">
        <v>1.687322596438485</v>
      </c>
      <c r="E189" s="217">
        <v>0</v>
      </c>
      <c r="F189" s="217">
        <v>0</v>
      </c>
      <c r="G189" s="217">
        <v>0</v>
      </c>
      <c r="H189" s="217">
        <v>0</v>
      </c>
      <c r="I189" s="217">
        <v>0.94811238217911153</v>
      </c>
      <c r="J189" s="217">
        <v>0.94811238217911153</v>
      </c>
      <c r="K189" s="217">
        <v>6.0615893872017423</v>
      </c>
      <c r="L189" s="217">
        <v>6.0615893872017423</v>
      </c>
      <c r="M189" s="217">
        <v>5.5071115695905989E-2</v>
      </c>
      <c r="N189" s="217">
        <v>5.5071115695905989E-2</v>
      </c>
      <c r="O189" s="217">
        <v>1.3963186196091288E-2</v>
      </c>
      <c r="P189" s="217">
        <v>1.3963186196091288E-2</v>
      </c>
      <c r="Q189" s="217">
        <v>0</v>
      </c>
      <c r="R189" s="217">
        <v>0</v>
      </c>
      <c r="S189" s="217">
        <v>0</v>
      </c>
      <c r="T189" s="217">
        <v>0</v>
      </c>
      <c r="U189" s="217">
        <v>8.7837969151171365E-3</v>
      </c>
      <c r="V189" s="217">
        <v>8.7837969151171365E-3</v>
      </c>
      <c r="W189" s="217">
        <v>4.7462405397700774E-2</v>
      </c>
      <c r="X189" s="217">
        <v>4.7462405397700774E-2</v>
      </c>
      <c r="Y189" s="217">
        <v>7.9591181982613141E-4</v>
      </c>
      <c r="Z189" s="217">
        <v>7.9591181982613141E-4</v>
      </c>
      <c r="AA189" s="217">
        <v>4.5928249197011036E-4</v>
      </c>
      <c r="AB189" s="217">
        <v>4.5928249197011036E-4</v>
      </c>
      <c r="AC189" s="217">
        <v>0</v>
      </c>
      <c r="AD189" s="217">
        <v>0</v>
      </c>
      <c r="AE189" s="217">
        <v>0</v>
      </c>
      <c r="AF189" s="217">
        <v>0</v>
      </c>
      <c r="AG189" s="217">
        <v>0</v>
      </c>
      <c r="AH189" s="217">
        <v>0</v>
      </c>
      <c r="AI189" s="217">
        <v>0</v>
      </c>
      <c r="AJ189" s="217">
        <v>0</v>
      </c>
      <c r="AK189" s="217">
        <v>1.8724816434132941E-3</v>
      </c>
      <c r="AL189" s="217">
        <v>1.8724816434132941E-3</v>
      </c>
      <c r="AM189" s="217">
        <v>173.8</v>
      </c>
      <c r="AN189" s="217">
        <v>149</v>
      </c>
      <c r="AO189" s="217" t="s">
        <v>253</v>
      </c>
      <c r="AP189" s="91"/>
      <c r="AQ189" s="63"/>
      <c r="AR189" s="79"/>
      <c r="AS189" s="79"/>
      <c r="AT189" s="77"/>
      <c r="AU189" s="79"/>
      <c r="AV189" s="79"/>
      <c r="AW189" s="79"/>
      <c r="AX189" s="79"/>
      <c r="AY189" s="79"/>
      <c r="AZ189" s="79"/>
      <c r="BA189" s="79"/>
      <c r="BB189" s="79"/>
      <c r="BC189" s="79"/>
      <c r="BD189" s="79"/>
      <c r="BE189" s="79"/>
      <c r="BF189" s="79"/>
      <c r="BG189" s="79"/>
      <c r="BH189" s="79"/>
      <c r="BI189" s="79"/>
      <c r="BJ189" s="79"/>
      <c r="BK189" s="79"/>
      <c r="BL189" s="79"/>
      <c r="BM189" s="79"/>
      <c r="BN189" s="79"/>
      <c r="BO189" s="79"/>
      <c r="BP189" s="79"/>
      <c r="BQ189" s="79"/>
      <c r="BR189" s="79"/>
      <c r="BS189" s="79"/>
      <c r="BT189" s="79"/>
      <c r="BU189" s="79"/>
      <c r="BV189" s="79"/>
      <c r="BW189" s="79"/>
      <c r="BX189" s="77"/>
      <c r="BY189" s="77"/>
      <c r="BZ189" s="81"/>
      <c r="CA189" s="81"/>
      <c r="CD189" s="137"/>
    </row>
    <row r="190" spans="2:82" s="144" customFormat="1" ht="12.75" customHeight="1">
      <c r="B190" s="209">
        <f t="shared" si="2"/>
        <v>41633</v>
      </c>
      <c r="C190" s="217">
        <v>0.54736503648970503</v>
      </c>
      <c r="D190" s="217">
        <v>0.54732299681826024</v>
      </c>
      <c r="E190" s="217">
        <v>0</v>
      </c>
      <c r="F190" s="217">
        <v>0</v>
      </c>
      <c r="G190" s="217">
        <v>0</v>
      </c>
      <c r="H190" s="217">
        <v>0</v>
      </c>
      <c r="I190" s="217">
        <v>4.1192234110780247E-2</v>
      </c>
      <c r="J190" s="217">
        <v>4.1149046528049196E-2</v>
      </c>
      <c r="K190" s="217">
        <v>1.8328733968022091</v>
      </c>
      <c r="L190" s="217">
        <v>1.8328733968022091</v>
      </c>
      <c r="M190" s="217">
        <v>0.65528878480976049</v>
      </c>
      <c r="N190" s="217">
        <v>0.65520308753798129</v>
      </c>
      <c r="O190" s="217">
        <v>9.1225904583536778E-3</v>
      </c>
      <c r="P190" s="217">
        <v>9.118386499617109E-3</v>
      </c>
      <c r="Q190" s="217">
        <v>0</v>
      </c>
      <c r="R190" s="217">
        <v>0</v>
      </c>
      <c r="S190" s="217">
        <v>0</v>
      </c>
      <c r="T190" s="217">
        <v>0</v>
      </c>
      <c r="U190" s="217">
        <v>8.6159055230329725E-4</v>
      </c>
      <c r="V190" s="217">
        <v>8.572718026676917E-4</v>
      </c>
      <c r="W190" s="217">
        <v>3.2697812570200456E-2</v>
      </c>
      <c r="X190" s="217">
        <v>3.2697812570200456E-2</v>
      </c>
      <c r="Y190" s="217">
        <v>8.8203740571310436E-3</v>
      </c>
      <c r="Z190" s="217">
        <v>8.8118043470925399E-3</v>
      </c>
      <c r="AA190" s="217">
        <v>2.7251374267542299E-2</v>
      </c>
      <c r="AB190" s="217">
        <v>2.7251374267542299E-2</v>
      </c>
      <c r="AC190" s="217">
        <v>0</v>
      </c>
      <c r="AD190" s="217">
        <v>0</v>
      </c>
      <c r="AE190" s="217">
        <v>0</v>
      </c>
      <c r="AF190" s="217">
        <v>0</v>
      </c>
      <c r="AG190" s="217">
        <v>1.3631593381084307E-2</v>
      </c>
      <c r="AH190" s="217">
        <v>1.3631593381084307E-2</v>
      </c>
      <c r="AI190" s="217">
        <v>6.6324405915295731E-2</v>
      </c>
      <c r="AJ190" s="217">
        <v>6.6324405915295731E-2</v>
      </c>
      <c r="AK190" s="217">
        <v>2.9971489645915651E-2</v>
      </c>
      <c r="AL190" s="217">
        <v>2.9971489645915651E-2</v>
      </c>
      <c r="AM190" s="217">
        <v>65.8</v>
      </c>
      <c r="AN190" s="217">
        <v>61</v>
      </c>
      <c r="AO190" s="217" t="s">
        <v>253</v>
      </c>
      <c r="AP190" s="91"/>
      <c r="AQ190" s="63"/>
      <c r="AR190" s="79"/>
      <c r="AS190" s="79"/>
      <c r="AT190" s="77"/>
      <c r="AU190" s="79"/>
      <c r="AV190" s="79"/>
      <c r="AW190" s="79"/>
      <c r="AX190" s="79"/>
      <c r="AY190" s="79"/>
      <c r="AZ190" s="79"/>
      <c r="BA190" s="79"/>
      <c r="BB190" s="79"/>
      <c r="BC190" s="79"/>
      <c r="BD190" s="79"/>
      <c r="BE190" s="79"/>
      <c r="BF190" s="79"/>
      <c r="BG190" s="79"/>
      <c r="BH190" s="79"/>
      <c r="BI190" s="79"/>
      <c r="BJ190" s="79"/>
      <c r="BK190" s="79"/>
      <c r="BL190" s="79"/>
      <c r="BM190" s="79"/>
      <c r="BN190" s="79"/>
      <c r="BO190" s="79"/>
      <c r="BP190" s="79"/>
      <c r="BQ190" s="79"/>
      <c r="BR190" s="79"/>
      <c r="BS190" s="79"/>
      <c r="BT190" s="79"/>
      <c r="BU190" s="79"/>
      <c r="BV190" s="79"/>
      <c r="BW190" s="79"/>
      <c r="BX190" s="77"/>
      <c r="BY190" s="77"/>
      <c r="BZ190" s="81"/>
      <c r="CA190" s="81"/>
      <c r="CD190" s="137"/>
    </row>
    <row r="191" spans="2:82" s="144" customFormat="1" ht="12.75" customHeight="1">
      <c r="B191" s="209">
        <f t="shared" si="2"/>
        <v>41634</v>
      </c>
      <c r="C191" s="217">
        <v>0.7301614096830048</v>
      </c>
      <c r="D191" s="217">
        <v>0.7299407023159743</v>
      </c>
      <c r="E191" s="217">
        <v>0</v>
      </c>
      <c r="F191" s="217">
        <v>0</v>
      </c>
      <c r="G191" s="217">
        <v>0</v>
      </c>
      <c r="H191" s="217">
        <v>0</v>
      </c>
      <c r="I191" s="217">
        <v>1.2179721759825697</v>
      </c>
      <c r="J191" s="217">
        <v>1.2176698643804649</v>
      </c>
      <c r="K191" s="217">
        <v>0.65914652466523826</v>
      </c>
      <c r="L191" s="217">
        <v>0.65877869090517371</v>
      </c>
      <c r="M191" s="217">
        <v>2.2538351755531882E-2</v>
      </c>
      <c r="N191" s="217">
        <v>2.2538351755531882E-2</v>
      </c>
      <c r="O191" s="217">
        <v>1.1475230866305836E-2</v>
      </c>
      <c r="P191" s="217">
        <v>1.1468924928200983E-2</v>
      </c>
      <c r="Q191" s="217">
        <v>0</v>
      </c>
      <c r="R191" s="217">
        <v>0</v>
      </c>
      <c r="S191" s="217">
        <v>0</v>
      </c>
      <c r="T191" s="217">
        <v>0</v>
      </c>
      <c r="U191" s="217">
        <v>1.9204939785833208E-2</v>
      </c>
      <c r="V191" s="217">
        <v>1.9196302286561998E-2</v>
      </c>
      <c r="W191" s="217">
        <v>1.0432034134992439E-2</v>
      </c>
      <c r="X191" s="217">
        <v>1.0421524592985143E-2</v>
      </c>
      <c r="Y191" s="217">
        <v>1.6925177326046939E-4</v>
      </c>
      <c r="Z191" s="217">
        <v>1.6925177326046939E-4</v>
      </c>
      <c r="AA191" s="217">
        <v>2.5089225739840907E-2</v>
      </c>
      <c r="AB191" s="217">
        <v>2.5089225739840907E-2</v>
      </c>
      <c r="AC191" s="217">
        <v>0</v>
      </c>
      <c r="AD191" s="217">
        <v>0</v>
      </c>
      <c r="AE191" s="217">
        <v>0</v>
      </c>
      <c r="AF191" s="217">
        <v>0</v>
      </c>
      <c r="AG191" s="217">
        <v>1.4209765988550995E-2</v>
      </c>
      <c r="AH191" s="217">
        <v>1.4209765988550995E-2</v>
      </c>
      <c r="AI191" s="217">
        <v>6.0834483909234335E-2</v>
      </c>
      <c r="AJ191" s="217">
        <v>6.0834483909234335E-2</v>
      </c>
      <c r="AK191" s="217">
        <v>2.4485804007517778E-2</v>
      </c>
      <c r="AL191" s="217">
        <v>2.4485804007517778E-2</v>
      </c>
      <c r="AM191" s="217">
        <v>122.6</v>
      </c>
      <c r="AN191" s="217">
        <v>97</v>
      </c>
      <c r="AO191" s="217" t="s">
        <v>253</v>
      </c>
      <c r="AP191" s="91"/>
      <c r="AQ191" s="63"/>
      <c r="AR191" s="79"/>
      <c r="AS191" s="79"/>
      <c r="AT191" s="77"/>
      <c r="AU191" s="79"/>
      <c r="AV191" s="79"/>
      <c r="AW191" s="79"/>
      <c r="AX191" s="79"/>
      <c r="AY191" s="79"/>
      <c r="AZ191" s="79"/>
      <c r="BA191" s="79"/>
      <c r="BB191" s="79"/>
      <c r="BC191" s="79"/>
      <c r="BD191" s="79"/>
      <c r="BE191" s="79"/>
      <c r="BF191" s="79"/>
      <c r="BG191" s="79"/>
      <c r="BH191" s="79"/>
      <c r="BI191" s="79"/>
      <c r="BJ191" s="79"/>
      <c r="BK191" s="79"/>
      <c r="BL191" s="79"/>
      <c r="BM191" s="79"/>
      <c r="BN191" s="79"/>
      <c r="BO191" s="79"/>
      <c r="BP191" s="79"/>
      <c r="BQ191" s="79"/>
      <c r="BR191" s="79"/>
      <c r="BS191" s="79"/>
      <c r="BT191" s="79"/>
      <c r="BU191" s="79"/>
      <c r="BV191" s="79"/>
      <c r="BW191" s="79"/>
      <c r="BX191" s="77"/>
      <c r="BY191" s="77"/>
      <c r="BZ191" s="81"/>
      <c r="CA191" s="81"/>
      <c r="CD191" s="137"/>
    </row>
    <row r="192" spans="2:82" s="144" customFormat="1" ht="12.75" customHeight="1">
      <c r="B192" s="209">
        <f t="shared" si="2"/>
        <v>41635</v>
      </c>
      <c r="C192" s="217">
        <v>0.5779998047681566</v>
      </c>
      <c r="D192" s="217">
        <v>0.57797878493243415</v>
      </c>
      <c r="E192" s="217">
        <v>0</v>
      </c>
      <c r="F192" s="217">
        <v>0</v>
      </c>
      <c r="G192" s="217">
        <v>0</v>
      </c>
      <c r="H192" s="217">
        <v>0</v>
      </c>
      <c r="I192" s="217">
        <v>6.5861147880465652E-3</v>
      </c>
      <c r="J192" s="217">
        <v>6.5861147880465652E-3</v>
      </c>
      <c r="K192" s="217">
        <v>2.4690236020141532</v>
      </c>
      <c r="L192" s="217">
        <v>2.4689185063838894</v>
      </c>
      <c r="M192" s="217">
        <v>0.33012413846294758</v>
      </c>
      <c r="N192" s="217">
        <v>0.33012413846294758</v>
      </c>
      <c r="O192" s="217">
        <v>2.9503907908079927E-3</v>
      </c>
      <c r="P192" s="217">
        <v>2.9482888114397083E-3</v>
      </c>
      <c r="Q192" s="217">
        <v>0</v>
      </c>
      <c r="R192" s="217">
        <v>0</v>
      </c>
      <c r="S192" s="217">
        <v>0</v>
      </c>
      <c r="T192" s="217">
        <v>0</v>
      </c>
      <c r="U192" s="217">
        <v>1.0796874089013748E-4</v>
      </c>
      <c r="V192" s="217">
        <v>1.0796874089013748E-4</v>
      </c>
      <c r="W192" s="217">
        <v>1.1522399118249423E-2</v>
      </c>
      <c r="X192" s="217">
        <v>1.1511889576242128E-2</v>
      </c>
      <c r="Y192" s="217">
        <v>2.4188006583679743E-3</v>
      </c>
      <c r="Z192" s="217">
        <v>2.4188006583679743E-3</v>
      </c>
      <c r="AA192" s="217">
        <v>1.0271059435699992E-2</v>
      </c>
      <c r="AB192" s="217">
        <v>1.0271059435699992E-2</v>
      </c>
      <c r="AC192" s="217">
        <v>0</v>
      </c>
      <c r="AD192" s="217">
        <v>0</v>
      </c>
      <c r="AE192" s="217">
        <v>0</v>
      </c>
      <c r="AF192" s="217">
        <v>0</v>
      </c>
      <c r="AG192" s="217">
        <v>2.286777932053112E-3</v>
      </c>
      <c r="AH192" s="217">
        <v>2.286777932053112E-3</v>
      </c>
      <c r="AI192" s="217">
        <v>1.6333141972089286E-2</v>
      </c>
      <c r="AJ192" s="217">
        <v>1.6333141972089286E-2</v>
      </c>
      <c r="AK192" s="217">
        <v>2.401875481041927E-2</v>
      </c>
      <c r="AL192" s="217">
        <v>2.401875481041927E-2</v>
      </c>
      <c r="AM192" s="217">
        <v>144</v>
      </c>
      <c r="AN192" s="217">
        <v>107</v>
      </c>
      <c r="AO192" s="217" t="s">
        <v>253</v>
      </c>
      <c r="AP192" s="91"/>
      <c r="AQ192" s="63"/>
      <c r="AR192" s="79"/>
      <c r="AS192" s="79"/>
      <c r="AT192" s="77"/>
      <c r="AU192" s="79"/>
      <c r="AV192" s="79"/>
      <c r="AW192" s="79"/>
      <c r="AX192" s="79"/>
      <c r="AY192" s="79"/>
      <c r="AZ192" s="79"/>
      <c r="BA192" s="79"/>
      <c r="BB192" s="79"/>
      <c r="BC192" s="79"/>
      <c r="BD192" s="79"/>
      <c r="BE192" s="79"/>
      <c r="BF192" s="79"/>
      <c r="BG192" s="79"/>
      <c r="BH192" s="79"/>
      <c r="BI192" s="79"/>
      <c r="BJ192" s="79"/>
      <c r="BK192" s="79"/>
      <c r="BL192" s="79"/>
      <c r="BM192" s="79"/>
      <c r="BN192" s="79"/>
      <c r="BO192" s="79"/>
      <c r="BP192" s="79"/>
      <c r="BQ192" s="79"/>
      <c r="BR192" s="79"/>
      <c r="BS192" s="79"/>
      <c r="BT192" s="79"/>
      <c r="BU192" s="79"/>
      <c r="BV192" s="79"/>
      <c r="BW192" s="79"/>
      <c r="BX192" s="77"/>
      <c r="BY192" s="77"/>
      <c r="BZ192" s="81"/>
      <c r="CA192" s="81"/>
      <c r="CD192" s="137"/>
    </row>
    <row r="193" spans="2:82" s="144" customFormat="1" ht="12.75" customHeight="1">
      <c r="B193" s="209">
        <f t="shared" si="2"/>
        <v>41636</v>
      </c>
      <c r="C193" s="217">
        <v>0.28742840533781894</v>
      </c>
      <c r="D193" s="217">
        <v>0.28295119454252587</v>
      </c>
      <c r="E193" s="217">
        <v>0</v>
      </c>
      <c r="F193" s="217">
        <v>0</v>
      </c>
      <c r="G193" s="217">
        <v>0</v>
      </c>
      <c r="H193" s="217">
        <v>0</v>
      </c>
      <c r="I193" s="217">
        <v>6.128905598827028E-2</v>
      </c>
      <c r="J193" s="217">
        <v>6.1267462248729754E-2</v>
      </c>
      <c r="K193" s="217">
        <v>0.52659420564283588</v>
      </c>
      <c r="L193" s="217">
        <v>0.52659420564283588</v>
      </c>
      <c r="M193" s="217">
        <v>0.62082492254642485</v>
      </c>
      <c r="N193" s="217">
        <v>0.60261431013887723</v>
      </c>
      <c r="O193" s="217">
        <v>6.1853370385974663E-3</v>
      </c>
      <c r="P193" s="217">
        <v>6.1569603171256274E-3</v>
      </c>
      <c r="Q193" s="217">
        <v>0</v>
      </c>
      <c r="R193" s="217">
        <v>0</v>
      </c>
      <c r="S193" s="217">
        <v>0</v>
      </c>
      <c r="T193" s="217">
        <v>0</v>
      </c>
      <c r="U193" s="217">
        <v>3.1273145798828323E-3</v>
      </c>
      <c r="V193" s="217">
        <v>3.1229958302472268E-3</v>
      </c>
      <c r="W193" s="217">
        <v>6.9047690987936363E-3</v>
      </c>
      <c r="X193" s="217">
        <v>6.9047690987936363E-3</v>
      </c>
      <c r="Y193" s="217">
        <v>1.3381602225125211E-2</v>
      </c>
      <c r="Z193" s="217">
        <v>1.3274480849643904E-2</v>
      </c>
      <c r="AA193" s="217">
        <v>2.3355881003269501E-2</v>
      </c>
      <c r="AB193" s="217">
        <v>2.3355881003269501E-2</v>
      </c>
      <c r="AC193" s="217">
        <v>0</v>
      </c>
      <c r="AD193" s="217">
        <v>0</v>
      </c>
      <c r="AE193" s="217">
        <v>0</v>
      </c>
      <c r="AF193" s="217">
        <v>0</v>
      </c>
      <c r="AG193" s="217">
        <v>2.0292724850301338E-2</v>
      </c>
      <c r="AH193" s="217">
        <v>2.0292724850301338E-2</v>
      </c>
      <c r="AI193" s="217">
        <v>3.1683641766496372E-2</v>
      </c>
      <c r="AJ193" s="217">
        <v>3.1683641766496372E-2</v>
      </c>
      <c r="AK193" s="217">
        <v>2.9118803497084421E-2</v>
      </c>
      <c r="AL193" s="217">
        <v>2.9118803497084421E-2</v>
      </c>
      <c r="AM193" s="217">
        <v>177.2</v>
      </c>
      <c r="AN193" s="217">
        <v>137</v>
      </c>
      <c r="AO193" s="217" t="s">
        <v>253</v>
      </c>
      <c r="AP193" s="91"/>
      <c r="AQ193" s="63"/>
      <c r="AR193" s="79"/>
      <c r="AS193" s="79"/>
      <c r="AT193" s="77"/>
      <c r="AU193" s="79"/>
      <c r="AV193" s="79"/>
      <c r="AW193" s="79"/>
      <c r="AX193" s="79"/>
      <c r="AY193" s="79"/>
      <c r="AZ193" s="79"/>
      <c r="BA193" s="79"/>
      <c r="BB193" s="79"/>
      <c r="BC193" s="79"/>
      <c r="BD193" s="79"/>
      <c r="BE193" s="79"/>
      <c r="BF193" s="79"/>
      <c r="BG193" s="79"/>
      <c r="BH193" s="79"/>
      <c r="BI193" s="79"/>
      <c r="BJ193" s="79"/>
      <c r="BK193" s="79"/>
      <c r="BL193" s="79"/>
      <c r="BM193" s="79"/>
      <c r="BN193" s="79"/>
      <c r="BO193" s="79"/>
      <c r="BP193" s="79"/>
      <c r="BQ193" s="79"/>
      <c r="BR193" s="79"/>
      <c r="BS193" s="79"/>
      <c r="BT193" s="79"/>
      <c r="BU193" s="79"/>
      <c r="BV193" s="79"/>
      <c r="BW193" s="79"/>
      <c r="BX193" s="77"/>
      <c r="BY193" s="77"/>
      <c r="BZ193" s="81"/>
      <c r="CA193" s="81"/>
      <c r="CD193" s="137"/>
    </row>
    <row r="194" spans="2:82" s="144" customFormat="1" ht="12.75" customHeight="1">
      <c r="B194" s="209">
        <f t="shared" si="2"/>
        <v>41637</v>
      </c>
      <c r="C194" s="217">
        <v>0.92475731215694235</v>
      </c>
      <c r="D194" s="217">
        <v>0.92471527248549745</v>
      </c>
      <c r="E194" s="217">
        <v>0</v>
      </c>
      <c r="F194" s="217">
        <v>0</v>
      </c>
      <c r="G194" s="217">
        <v>0.10571227744807121</v>
      </c>
      <c r="H194" s="217">
        <v>0.10571227744807121</v>
      </c>
      <c r="I194" s="217">
        <v>0.30492112657823306</v>
      </c>
      <c r="J194" s="217">
        <v>0.30483475141277094</v>
      </c>
      <c r="K194" s="217">
        <v>0.81013246641872905</v>
      </c>
      <c r="L194" s="217">
        <v>0.81013246641872905</v>
      </c>
      <c r="M194" s="217">
        <v>2.4892886572924748</v>
      </c>
      <c r="N194" s="217">
        <v>2.4892886572924748</v>
      </c>
      <c r="O194" s="217">
        <v>9.7161368824729474E-3</v>
      </c>
      <c r="P194" s="217">
        <v>9.7119329237363803E-3</v>
      </c>
      <c r="Q194" s="217">
        <v>0</v>
      </c>
      <c r="R194" s="217">
        <v>0</v>
      </c>
      <c r="S194" s="217">
        <v>5.5637982195845702E-3</v>
      </c>
      <c r="T194" s="217">
        <v>5.5637982195845702E-3</v>
      </c>
      <c r="U194" s="217">
        <v>7.6355493557505229E-3</v>
      </c>
      <c r="V194" s="217">
        <v>7.6269118564793129E-3</v>
      </c>
      <c r="W194" s="217">
        <v>5.513568475577795E-3</v>
      </c>
      <c r="X194" s="217">
        <v>5.513568475577795E-3</v>
      </c>
      <c r="Y194" s="217">
        <v>1.9161871646096687E-2</v>
      </c>
      <c r="Z194" s="217">
        <v>1.9161871646096687E-2</v>
      </c>
      <c r="AA194" s="217">
        <v>2.2585768312214354E-3</v>
      </c>
      <c r="AB194" s="217">
        <v>2.2585768312214354E-3</v>
      </c>
      <c r="AC194" s="217">
        <v>0</v>
      </c>
      <c r="AD194" s="217">
        <v>0</v>
      </c>
      <c r="AE194" s="217">
        <v>0</v>
      </c>
      <c r="AF194" s="217">
        <v>0</v>
      </c>
      <c r="AG194" s="217">
        <v>0</v>
      </c>
      <c r="AH194" s="217">
        <v>0</v>
      </c>
      <c r="AI194" s="217">
        <v>3.6822807808064234E-3</v>
      </c>
      <c r="AJ194" s="217">
        <v>3.6822807808064234E-3</v>
      </c>
      <c r="AK194" s="217">
        <v>6.2055412816322724E-3</v>
      </c>
      <c r="AL194" s="217">
        <v>6.2055412816322724E-3</v>
      </c>
      <c r="AM194" s="217">
        <v>110.2</v>
      </c>
      <c r="AN194" s="217">
        <v>93</v>
      </c>
      <c r="AO194" s="217" t="s">
        <v>253</v>
      </c>
      <c r="AP194" s="91"/>
      <c r="AQ194" s="63"/>
      <c r="AR194" s="79"/>
      <c r="AS194" s="79"/>
      <c r="AT194" s="77"/>
      <c r="AU194" s="79"/>
      <c r="AV194" s="79"/>
      <c r="AW194" s="79"/>
      <c r="AX194" s="79"/>
      <c r="AY194" s="79"/>
      <c r="AZ194" s="79"/>
      <c r="BA194" s="79"/>
      <c r="BB194" s="79"/>
      <c r="BC194" s="79"/>
      <c r="BD194" s="79"/>
      <c r="BE194" s="79"/>
      <c r="BF194" s="79"/>
      <c r="BG194" s="79"/>
      <c r="BH194" s="79"/>
      <c r="BI194" s="79"/>
      <c r="BJ194" s="79"/>
      <c r="BK194" s="79"/>
      <c r="BL194" s="79"/>
      <c r="BM194" s="79"/>
      <c r="BN194" s="79"/>
      <c r="BO194" s="79"/>
      <c r="BP194" s="79"/>
      <c r="BQ194" s="79"/>
      <c r="BR194" s="79"/>
      <c r="BS194" s="79"/>
      <c r="BT194" s="79"/>
      <c r="BU194" s="79"/>
      <c r="BV194" s="79"/>
      <c r="BW194" s="79"/>
      <c r="BX194" s="77"/>
      <c r="BY194" s="77"/>
      <c r="BZ194" s="81"/>
      <c r="CA194" s="81"/>
      <c r="CD194" s="137"/>
    </row>
    <row r="195" spans="2:82" s="144" customFormat="1" ht="12.75" customHeight="1">
      <c r="B195" s="209">
        <f t="shared" si="2"/>
        <v>41638</v>
      </c>
      <c r="C195" s="217">
        <v>0.61805766678871299</v>
      </c>
      <c r="D195" s="217">
        <v>0.61803664700343797</v>
      </c>
      <c r="E195" s="217">
        <v>0</v>
      </c>
      <c r="F195" s="217">
        <v>0</v>
      </c>
      <c r="G195" s="217">
        <v>0</v>
      </c>
      <c r="H195" s="217">
        <v>0</v>
      </c>
      <c r="I195" s="217">
        <v>1.5928608239742431E-2</v>
      </c>
      <c r="J195" s="217">
        <v>1.5928608239742431E-2</v>
      </c>
      <c r="K195" s="217">
        <v>2.4512250505522108</v>
      </c>
      <c r="L195" s="217">
        <v>2.4512250505522108</v>
      </c>
      <c r="M195" s="217">
        <v>0.48941388643313133</v>
      </c>
      <c r="N195" s="217">
        <v>0.48932818936702516</v>
      </c>
      <c r="O195" s="217">
        <v>1.0951575256182018E-2</v>
      </c>
      <c r="P195" s="217">
        <v>1.0947371297445449E-2</v>
      </c>
      <c r="Q195" s="217">
        <v>0</v>
      </c>
      <c r="R195" s="217">
        <v>0</v>
      </c>
      <c r="S195" s="217">
        <v>0</v>
      </c>
      <c r="T195" s="217">
        <v>0</v>
      </c>
      <c r="U195" s="217">
        <v>1.4359842538388284E-4</v>
      </c>
      <c r="V195" s="217">
        <v>1.4359842538388284E-4</v>
      </c>
      <c r="W195" s="217">
        <v>3.3847293727248484E-2</v>
      </c>
      <c r="X195" s="217">
        <v>3.3847293727248484E-2</v>
      </c>
      <c r="Y195" s="217">
        <v>1.6764495262824974E-2</v>
      </c>
      <c r="Z195" s="217">
        <v>1.6747355842747964E-2</v>
      </c>
      <c r="AA195" s="217">
        <v>1.7215211026248073E-3</v>
      </c>
      <c r="AB195" s="217">
        <v>1.7215211026248073E-3</v>
      </c>
      <c r="AC195" s="217">
        <v>0</v>
      </c>
      <c r="AD195" s="217">
        <v>0</v>
      </c>
      <c r="AE195" s="217">
        <v>0</v>
      </c>
      <c r="AF195" s="217">
        <v>0</v>
      </c>
      <c r="AG195" s="217">
        <v>0</v>
      </c>
      <c r="AH195" s="217">
        <v>0</v>
      </c>
      <c r="AI195" s="217">
        <v>1.2703408901319341E-3</v>
      </c>
      <c r="AJ195" s="217">
        <v>1.2703408901319341E-3</v>
      </c>
      <c r="AK195" s="217">
        <v>5.9827288206311486E-3</v>
      </c>
      <c r="AL195" s="217">
        <v>5.9827288206311486E-3</v>
      </c>
      <c r="AM195" s="217">
        <v>174.2</v>
      </c>
      <c r="AN195" s="217">
        <v>154</v>
      </c>
      <c r="AO195" s="217" t="s">
        <v>253</v>
      </c>
      <c r="AP195" s="91"/>
      <c r="AQ195" s="63"/>
      <c r="AR195" s="79"/>
      <c r="AS195" s="79"/>
      <c r="AT195" s="77"/>
      <c r="AU195" s="79"/>
      <c r="AV195" s="79"/>
      <c r="AW195" s="79"/>
      <c r="AX195" s="79"/>
      <c r="AY195" s="79"/>
      <c r="AZ195" s="79"/>
      <c r="BA195" s="79"/>
      <c r="BB195" s="79"/>
      <c r="BC195" s="79"/>
      <c r="BD195" s="79"/>
      <c r="BE195" s="79"/>
      <c r="BF195" s="79"/>
      <c r="BG195" s="79"/>
      <c r="BH195" s="79"/>
      <c r="BI195" s="79"/>
      <c r="BJ195" s="79"/>
      <c r="BK195" s="79"/>
      <c r="BL195" s="79"/>
      <c r="BM195" s="79"/>
      <c r="BN195" s="79"/>
      <c r="BO195" s="79"/>
      <c r="BP195" s="79"/>
      <c r="BQ195" s="79"/>
      <c r="BR195" s="79"/>
      <c r="BS195" s="79"/>
      <c r="BT195" s="79"/>
      <c r="BU195" s="79"/>
      <c r="BV195" s="79"/>
      <c r="BW195" s="79"/>
      <c r="BX195" s="77"/>
      <c r="BY195" s="77"/>
      <c r="BZ195" s="81"/>
      <c r="CA195" s="81"/>
      <c r="CD195" s="137"/>
    </row>
    <row r="196" spans="2:82" s="144" customFormat="1" ht="12.75" customHeight="1">
      <c r="B196" s="209">
        <f t="shared" si="2"/>
        <v>41639</v>
      </c>
      <c r="C196" s="217">
        <v>5.882250195188491E-2</v>
      </c>
      <c r="D196" s="217">
        <v>5.882250195188491E-2</v>
      </c>
      <c r="E196" s="217">
        <v>0</v>
      </c>
      <c r="F196" s="217">
        <v>0</v>
      </c>
      <c r="G196" s="217">
        <v>0</v>
      </c>
      <c r="H196" s="217">
        <v>0</v>
      </c>
      <c r="I196" s="217">
        <v>2.4423568733980137E-2</v>
      </c>
      <c r="J196" s="217">
        <v>2.4423568733980137E-2</v>
      </c>
      <c r="K196" s="217">
        <v>8.673783159247149E-2</v>
      </c>
      <c r="L196" s="217">
        <v>8.673783159247149E-2</v>
      </c>
      <c r="M196" s="217">
        <v>0.12062597078478726</v>
      </c>
      <c r="N196" s="217">
        <v>0.12062597078478726</v>
      </c>
      <c r="O196" s="217">
        <v>1.222826497499367E-3</v>
      </c>
      <c r="P196" s="217">
        <v>1.222826497499367E-3</v>
      </c>
      <c r="Q196" s="217">
        <v>0</v>
      </c>
      <c r="R196" s="217">
        <v>0</v>
      </c>
      <c r="S196" s="217">
        <v>0</v>
      </c>
      <c r="T196" s="217">
        <v>0</v>
      </c>
      <c r="U196" s="217">
        <v>2.0460076398681054E-4</v>
      </c>
      <c r="V196" s="217">
        <v>2.0460076398681054E-4</v>
      </c>
      <c r="W196" s="217">
        <v>3.9331960962306215E-3</v>
      </c>
      <c r="X196" s="217">
        <v>3.9331960962306215E-3</v>
      </c>
      <c r="Y196" s="217">
        <v>1.3722248199155775E-3</v>
      </c>
      <c r="Z196" s="217">
        <v>1.3722248199155775E-3</v>
      </c>
      <c r="AA196" s="217">
        <v>9.6722580631600115E-3</v>
      </c>
      <c r="AB196" s="217">
        <v>9.6722580631600115E-3</v>
      </c>
      <c r="AC196" s="217">
        <v>0</v>
      </c>
      <c r="AD196" s="217">
        <v>0</v>
      </c>
      <c r="AE196" s="217">
        <v>0</v>
      </c>
      <c r="AF196" s="217">
        <v>0</v>
      </c>
      <c r="AG196" s="217">
        <v>7.0708728408951042E-3</v>
      </c>
      <c r="AH196" s="217">
        <v>7.0708728408951042E-3</v>
      </c>
      <c r="AI196" s="217">
        <v>6.0482414251989917E-3</v>
      </c>
      <c r="AJ196" s="217">
        <v>6.0482414251989917E-3</v>
      </c>
      <c r="AK196" s="217">
        <v>2.047089485447829E-2</v>
      </c>
      <c r="AL196" s="217">
        <v>2.047089485447829E-2</v>
      </c>
      <c r="AM196" s="217">
        <v>100</v>
      </c>
      <c r="AN196" s="217">
        <v>94</v>
      </c>
      <c r="AO196" s="217" t="s">
        <v>253</v>
      </c>
      <c r="AP196" s="91"/>
      <c r="AQ196" s="63"/>
      <c r="AR196" s="79"/>
      <c r="AS196" s="79"/>
      <c r="AT196" s="77"/>
      <c r="AU196" s="79"/>
      <c r="AV196" s="79"/>
      <c r="AW196" s="79"/>
      <c r="AX196" s="79"/>
      <c r="AY196" s="79"/>
      <c r="AZ196" s="79"/>
      <c r="BA196" s="79"/>
      <c r="BB196" s="79"/>
      <c r="BC196" s="79"/>
      <c r="BD196" s="79"/>
      <c r="BE196" s="79"/>
      <c r="BF196" s="79"/>
      <c r="BG196" s="79"/>
      <c r="BH196" s="79"/>
      <c r="BI196" s="79"/>
      <c r="BJ196" s="79"/>
      <c r="BK196" s="79"/>
      <c r="BL196" s="79"/>
      <c r="BM196" s="79"/>
      <c r="BN196" s="79"/>
      <c r="BO196" s="79"/>
      <c r="BP196" s="79"/>
      <c r="BQ196" s="79"/>
      <c r="BR196" s="79"/>
      <c r="BS196" s="79"/>
      <c r="BT196" s="79"/>
      <c r="BU196" s="79"/>
      <c r="BV196" s="79"/>
      <c r="BW196" s="79"/>
      <c r="BX196" s="77"/>
      <c r="BY196" s="77"/>
      <c r="BZ196" s="81"/>
      <c r="CA196" s="81"/>
      <c r="CD196" s="137"/>
    </row>
    <row r="197" spans="2:82" s="144" customFormat="1" ht="12.75" customHeight="1">
      <c r="B197" s="209">
        <f t="shared" si="2"/>
        <v>41640</v>
      </c>
      <c r="C197" s="217">
        <v>1.5314487919659194</v>
      </c>
      <c r="D197" s="217">
        <v>1.531427772130197</v>
      </c>
      <c r="E197" s="217">
        <v>0</v>
      </c>
      <c r="F197" s="217">
        <v>0</v>
      </c>
      <c r="G197" s="217">
        <v>0</v>
      </c>
      <c r="H197" s="217">
        <v>0</v>
      </c>
      <c r="I197" s="217">
        <v>0.11613980856062553</v>
      </c>
      <c r="J197" s="217">
        <v>0.11613980856062553</v>
      </c>
      <c r="K197" s="217">
        <v>2.3963883777602328</v>
      </c>
      <c r="L197" s="217">
        <v>2.3963883777602328</v>
      </c>
      <c r="M197" s="217">
        <v>4.0591490827721506</v>
      </c>
      <c r="N197" s="217">
        <v>4.0590633855003713</v>
      </c>
      <c r="O197" s="217">
        <v>1.4293459704332954E-2</v>
      </c>
      <c r="P197" s="217">
        <v>1.4291357724964669E-2</v>
      </c>
      <c r="Q197" s="217">
        <v>0</v>
      </c>
      <c r="R197" s="217">
        <v>0</v>
      </c>
      <c r="S197" s="217">
        <v>0</v>
      </c>
      <c r="T197" s="217">
        <v>0</v>
      </c>
      <c r="U197" s="217">
        <v>5.8983323148282104E-3</v>
      </c>
      <c r="V197" s="217">
        <v>5.8983323148282104E-3</v>
      </c>
      <c r="W197" s="217">
        <v>1.244198404388785E-2</v>
      </c>
      <c r="X197" s="217">
        <v>1.244198404388785E-2</v>
      </c>
      <c r="Y197" s="217">
        <v>3.6424481304909745E-2</v>
      </c>
      <c r="Z197" s="217">
        <v>3.6415911594871238E-2</v>
      </c>
      <c r="AA197" s="217">
        <v>3.5878160342401933E-3</v>
      </c>
      <c r="AB197" s="217">
        <v>3.5878160342401933E-3</v>
      </c>
      <c r="AC197" s="217">
        <v>0</v>
      </c>
      <c r="AD197" s="217">
        <v>0</v>
      </c>
      <c r="AE197" s="217">
        <v>0</v>
      </c>
      <c r="AF197" s="217">
        <v>0</v>
      </c>
      <c r="AG197" s="217">
        <v>0</v>
      </c>
      <c r="AH197" s="217">
        <v>0</v>
      </c>
      <c r="AI197" s="217">
        <v>0</v>
      </c>
      <c r="AJ197" s="217">
        <v>0</v>
      </c>
      <c r="AK197" s="217">
        <v>1.4627423821972843E-2</v>
      </c>
      <c r="AL197" s="217">
        <v>1.4627423821972843E-2</v>
      </c>
      <c r="AM197" s="217">
        <v>130.4</v>
      </c>
      <c r="AN197" s="217">
        <v>113</v>
      </c>
      <c r="AO197" s="217" t="s">
        <v>253</v>
      </c>
      <c r="AP197" s="91"/>
      <c r="AQ197" s="63"/>
      <c r="AR197" s="79"/>
      <c r="AS197" s="79"/>
      <c r="AT197" s="77"/>
      <c r="AU197" s="79"/>
      <c r="AV197" s="79"/>
      <c r="AW197" s="79"/>
      <c r="AX197" s="79"/>
      <c r="AY197" s="79"/>
      <c r="AZ197" s="79"/>
      <c r="BA197" s="79"/>
      <c r="BB197" s="79"/>
      <c r="BC197" s="79"/>
      <c r="BD197" s="79"/>
      <c r="BE197" s="79"/>
      <c r="BF197" s="79"/>
      <c r="BG197" s="79"/>
      <c r="BH197" s="79"/>
      <c r="BI197" s="79"/>
      <c r="BJ197" s="79"/>
      <c r="BK197" s="79"/>
      <c r="BL197" s="79"/>
      <c r="BM197" s="79"/>
      <c r="BN197" s="79"/>
      <c r="BO197" s="79"/>
      <c r="BP197" s="79"/>
      <c r="BQ197" s="79"/>
      <c r="BR197" s="79"/>
      <c r="BS197" s="79"/>
      <c r="BT197" s="79"/>
      <c r="BU197" s="79"/>
      <c r="BV197" s="79"/>
      <c r="BW197" s="79"/>
      <c r="BX197" s="77"/>
      <c r="BY197" s="77"/>
      <c r="BZ197" s="81"/>
      <c r="CA197" s="81"/>
      <c r="CD197" s="137"/>
    </row>
    <row r="198" spans="2:82" s="144" customFormat="1" ht="12.75" customHeight="1">
      <c r="B198" s="209">
        <f t="shared" si="2"/>
        <v>41641</v>
      </c>
      <c r="C198" s="217">
        <v>6.4832813100397271</v>
      </c>
      <c r="D198" s="217">
        <v>6.4831551910758405</v>
      </c>
      <c r="E198" s="217">
        <v>0</v>
      </c>
      <c r="F198" s="217">
        <v>0</v>
      </c>
      <c r="G198" s="217">
        <v>0.85682603857566764</v>
      </c>
      <c r="H198" s="217">
        <v>0.85682603857566764</v>
      </c>
      <c r="I198" s="217">
        <v>4.6376907494779713</v>
      </c>
      <c r="J198" s="217">
        <v>4.6375395929902377</v>
      </c>
      <c r="K198" s="217">
        <v>7.7211624724748527</v>
      </c>
      <c r="L198" s="217">
        <v>7.7210573768445885</v>
      </c>
      <c r="M198" s="217">
        <v>10.809837476995952</v>
      </c>
      <c r="N198" s="217">
        <v>10.809708931191121</v>
      </c>
      <c r="O198" s="217">
        <v>4.3745080875626841E-2</v>
      </c>
      <c r="P198" s="217">
        <v>4.3730367020048844E-2</v>
      </c>
      <c r="Q198" s="217">
        <v>0</v>
      </c>
      <c r="R198" s="217">
        <v>0</v>
      </c>
      <c r="S198" s="217">
        <v>5.5637982195845702E-3</v>
      </c>
      <c r="T198" s="217">
        <v>5.5637982195845702E-3</v>
      </c>
      <c r="U198" s="217">
        <v>3.2529901942789541E-2</v>
      </c>
      <c r="V198" s="217">
        <v>3.2512626944247114E-2</v>
      </c>
      <c r="W198" s="217">
        <v>4.9936088847668141E-2</v>
      </c>
      <c r="X198" s="217">
        <v>4.9925579305660842E-2</v>
      </c>
      <c r="Y198" s="217">
        <v>7.2275863250994443E-2</v>
      </c>
      <c r="Z198" s="217">
        <v>7.2258723830917443E-2</v>
      </c>
      <c r="AA198" s="217">
        <v>2.6452884855015318E-2</v>
      </c>
      <c r="AB198" s="217">
        <v>2.6452884855015318E-2</v>
      </c>
      <c r="AC198" s="217">
        <v>0</v>
      </c>
      <c r="AD198" s="217">
        <v>0</v>
      </c>
      <c r="AE198" s="217">
        <v>0</v>
      </c>
      <c r="AF198" s="217">
        <v>0</v>
      </c>
      <c r="AG198" s="217">
        <v>3.9894449758905801E-3</v>
      </c>
      <c r="AH198" s="217">
        <v>3.9894449758905801E-3</v>
      </c>
      <c r="AI198" s="217">
        <v>7.4776705074663732E-2</v>
      </c>
      <c r="AJ198" s="217">
        <v>7.4776705074663732E-2</v>
      </c>
      <c r="AK198" s="217">
        <v>3.8956830621287915E-2</v>
      </c>
      <c r="AL198" s="217">
        <v>3.8956830621287915E-2</v>
      </c>
      <c r="AM198" s="217">
        <v>798.2</v>
      </c>
      <c r="AN198" s="217">
        <v>609</v>
      </c>
      <c r="AO198" s="217" t="s">
        <v>253</v>
      </c>
      <c r="AP198" s="91"/>
      <c r="AQ198" s="63"/>
      <c r="AR198" s="79"/>
      <c r="AS198" s="79"/>
      <c r="AT198" s="77"/>
      <c r="AU198" s="79"/>
      <c r="AV198" s="79"/>
      <c r="AW198" s="79"/>
      <c r="AX198" s="79"/>
      <c r="AY198" s="79"/>
      <c r="AZ198" s="79"/>
      <c r="BA198" s="79"/>
      <c r="BB198" s="79"/>
      <c r="BC198" s="79"/>
      <c r="BD198" s="79"/>
      <c r="BE198" s="79"/>
      <c r="BF198" s="79"/>
      <c r="BG198" s="79"/>
      <c r="BH198" s="79"/>
      <c r="BI198" s="79"/>
      <c r="BJ198" s="79"/>
      <c r="BK198" s="79"/>
      <c r="BL198" s="79"/>
      <c r="BM198" s="79"/>
      <c r="BN198" s="79"/>
      <c r="BO198" s="79"/>
      <c r="BP198" s="79"/>
      <c r="BQ198" s="79"/>
      <c r="BR198" s="79"/>
      <c r="BS198" s="79"/>
      <c r="BT198" s="79"/>
      <c r="BU198" s="79"/>
      <c r="BV198" s="79"/>
      <c r="BW198" s="79"/>
      <c r="BX198" s="77"/>
      <c r="BY198" s="77"/>
      <c r="BZ198" s="81"/>
      <c r="CA198" s="81"/>
      <c r="CD198" s="137"/>
    </row>
    <row r="199" spans="2:82" s="144" customFormat="1" ht="12.75" customHeight="1">
      <c r="B199" s="209">
        <f t="shared" si="2"/>
        <v>41642</v>
      </c>
      <c r="C199" s="217">
        <v>0.13823555693060038</v>
      </c>
      <c r="D199" s="217">
        <v>0.13821453709487797</v>
      </c>
      <c r="E199" s="217">
        <v>0</v>
      </c>
      <c r="F199" s="217">
        <v>0</v>
      </c>
      <c r="G199" s="217">
        <v>0</v>
      </c>
      <c r="H199" s="217">
        <v>0</v>
      </c>
      <c r="I199" s="217">
        <v>1.9574193829802394E-2</v>
      </c>
      <c r="J199" s="217">
        <v>1.9574193829802394E-2</v>
      </c>
      <c r="K199" s="217">
        <v>0.32979236917919164</v>
      </c>
      <c r="L199" s="217">
        <v>0.3296872735489278</v>
      </c>
      <c r="M199" s="217">
        <v>0.25582138928925502</v>
      </c>
      <c r="N199" s="217">
        <v>0.25582138928925502</v>
      </c>
      <c r="O199" s="217">
        <v>1.2012812089744536E-3</v>
      </c>
      <c r="P199" s="217">
        <v>1.1991792296061692E-3</v>
      </c>
      <c r="Q199" s="217">
        <v>0</v>
      </c>
      <c r="R199" s="217">
        <v>0</v>
      </c>
      <c r="S199" s="217">
        <v>0</v>
      </c>
      <c r="T199" s="217">
        <v>0</v>
      </c>
      <c r="U199" s="217">
        <v>1.8732576544438852E-4</v>
      </c>
      <c r="V199" s="217">
        <v>1.8732576544438852E-4</v>
      </c>
      <c r="W199" s="217">
        <v>8.8542891411470901E-4</v>
      </c>
      <c r="X199" s="217">
        <v>8.7491937210741285E-4</v>
      </c>
      <c r="Y199" s="217">
        <v>3.8038800433413088E-3</v>
      </c>
      <c r="Z199" s="217">
        <v>3.8038800433413088E-3</v>
      </c>
      <c r="AA199" s="217">
        <v>1.1629989097295764E-2</v>
      </c>
      <c r="AB199" s="217">
        <v>1.1629989097295764E-2</v>
      </c>
      <c r="AC199" s="217">
        <v>0</v>
      </c>
      <c r="AD199" s="217">
        <v>0</v>
      </c>
      <c r="AE199" s="217">
        <v>0</v>
      </c>
      <c r="AF199" s="217">
        <v>0</v>
      </c>
      <c r="AG199" s="217">
        <v>1.6160221292731328E-2</v>
      </c>
      <c r="AH199" s="217">
        <v>1.6160221292731328E-2</v>
      </c>
      <c r="AI199" s="217">
        <v>9.587329696156003E-3</v>
      </c>
      <c r="AJ199" s="217">
        <v>9.587329696156003E-3</v>
      </c>
      <c r="AK199" s="217">
        <v>7.5306326963360736E-3</v>
      </c>
      <c r="AL199" s="217">
        <v>7.5306326963360736E-3</v>
      </c>
      <c r="AM199" s="217">
        <v>227.8</v>
      </c>
      <c r="AN199" s="217">
        <v>188</v>
      </c>
      <c r="AO199" s="217" t="s">
        <v>253</v>
      </c>
      <c r="AP199" s="91"/>
      <c r="AQ199" s="63"/>
      <c r="AR199" s="79"/>
      <c r="AS199" s="79"/>
      <c r="AT199" s="77"/>
      <c r="AU199" s="79"/>
      <c r="AV199" s="79"/>
      <c r="AW199" s="79"/>
      <c r="AX199" s="79"/>
      <c r="AY199" s="79"/>
      <c r="AZ199" s="79"/>
      <c r="BA199" s="79"/>
      <c r="BB199" s="79"/>
      <c r="BC199" s="79"/>
      <c r="BD199" s="79"/>
      <c r="BE199" s="79"/>
      <c r="BF199" s="79"/>
      <c r="BG199" s="79"/>
      <c r="BH199" s="79"/>
      <c r="BI199" s="79"/>
      <c r="BJ199" s="79"/>
      <c r="BK199" s="79"/>
      <c r="BL199" s="79"/>
      <c r="BM199" s="79"/>
      <c r="BN199" s="79"/>
      <c r="BO199" s="79"/>
      <c r="BP199" s="79"/>
      <c r="BQ199" s="79"/>
      <c r="BR199" s="79"/>
      <c r="BS199" s="79"/>
      <c r="BT199" s="79"/>
      <c r="BU199" s="79"/>
      <c r="BV199" s="79"/>
      <c r="BW199" s="79"/>
      <c r="BX199" s="77"/>
      <c r="BY199" s="77"/>
      <c r="BZ199" s="81"/>
      <c r="CA199" s="81"/>
      <c r="CD199" s="137"/>
    </row>
    <row r="200" spans="2:82" s="144" customFormat="1" ht="12.75" customHeight="1">
      <c r="B200" s="209">
        <f t="shared" si="2"/>
        <v>41643</v>
      </c>
      <c r="C200" s="217">
        <v>0.24547759314954418</v>
      </c>
      <c r="D200" s="217">
        <v>0.24520223338986344</v>
      </c>
      <c r="E200" s="217">
        <v>0</v>
      </c>
      <c r="F200" s="217">
        <v>0</v>
      </c>
      <c r="G200" s="217">
        <v>0</v>
      </c>
      <c r="H200" s="217">
        <v>0</v>
      </c>
      <c r="I200" s="217">
        <v>0.10574890642781098</v>
      </c>
      <c r="J200" s="217">
        <v>0.10523065543503843</v>
      </c>
      <c r="K200" s="217">
        <v>6.3258312062458216E-2</v>
      </c>
      <c r="L200" s="217">
        <v>6.3142707310568785E-2</v>
      </c>
      <c r="M200" s="217">
        <v>0.73938502359616087</v>
      </c>
      <c r="N200" s="217">
        <v>0.73938502359616087</v>
      </c>
      <c r="O200" s="217">
        <v>1.5478450573203203E-3</v>
      </c>
      <c r="P200" s="217">
        <v>1.5205193255326253E-3</v>
      </c>
      <c r="Q200" s="217">
        <v>0</v>
      </c>
      <c r="R200" s="217">
        <v>0</v>
      </c>
      <c r="S200" s="217">
        <v>0</v>
      </c>
      <c r="T200" s="217">
        <v>0</v>
      </c>
      <c r="U200" s="217">
        <v>6.3917494606961409E-4</v>
      </c>
      <c r="V200" s="217">
        <v>5.8734995044234812E-4</v>
      </c>
      <c r="W200" s="217">
        <v>5.7408373214855768E-4</v>
      </c>
      <c r="X200" s="217">
        <v>5.6357419014126141E-4</v>
      </c>
      <c r="Y200" s="217">
        <v>4.5740827330519257E-3</v>
      </c>
      <c r="Z200" s="217">
        <v>4.5740827330519257E-3</v>
      </c>
      <c r="AA200" s="217">
        <v>4.0938675671546281E-3</v>
      </c>
      <c r="AB200" s="217">
        <v>4.0938675671546281E-3</v>
      </c>
      <c r="AC200" s="217">
        <v>0</v>
      </c>
      <c r="AD200" s="217">
        <v>0</v>
      </c>
      <c r="AE200" s="217">
        <v>0</v>
      </c>
      <c r="AF200" s="217">
        <v>0</v>
      </c>
      <c r="AG200" s="217">
        <v>0</v>
      </c>
      <c r="AH200" s="217">
        <v>0</v>
      </c>
      <c r="AI200" s="217">
        <v>1.5738039155926135E-2</v>
      </c>
      <c r="AJ200" s="217">
        <v>1.5738039155926135E-2</v>
      </c>
      <c r="AK200" s="217">
        <v>3.8574407310819634E-3</v>
      </c>
      <c r="AL200" s="217">
        <v>3.8574407310819634E-3</v>
      </c>
      <c r="AM200" s="217">
        <v>152.4</v>
      </c>
      <c r="AN200" s="217">
        <v>126</v>
      </c>
      <c r="AO200" s="217" t="s">
        <v>253</v>
      </c>
      <c r="AP200" s="91"/>
      <c r="AQ200" s="63"/>
      <c r="AR200" s="79"/>
      <c r="AS200" s="79"/>
      <c r="AT200" s="77"/>
      <c r="AU200" s="79"/>
      <c r="AV200" s="79"/>
      <c r="AW200" s="79"/>
      <c r="AX200" s="79"/>
      <c r="AY200" s="79"/>
      <c r="AZ200" s="79"/>
      <c r="BA200" s="79"/>
      <c r="BB200" s="79"/>
      <c r="BC200" s="79"/>
      <c r="BD200" s="79"/>
      <c r="BE200" s="79"/>
      <c r="BF200" s="79"/>
      <c r="BG200" s="79"/>
      <c r="BH200" s="79"/>
      <c r="BI200" s="79"/>
      <c r="BJ200" s="79"/>
      <c r="BK200" s="79"/>
      <c r="BL200" s="79"/>
      <c r="BM200" s="79"/>
      <c r="BN200" s="79"/>
      <c r="BO200" s="79"/>
      <c r="BP200" s="79"/>
      <c r="BQ200" s="79"/>
      <c r="BR200" s="79"/>
      <c r="BS200" s="79"/>
      <c r="BT200" s="79"/>
      <c r="BU200" s="79"/>
      <c r="BV200" s="79"/>
      <c r="BW200" s="79"/>
      <c r="BX200" s="77"/>
      <c r="BY200" s="77"/>
      <c r="BZ200" s="81"/>
      <c r="CA200" s="81"/>
      <c r="CD200" s="137"/>
    </row>
    <row r="201" spans="2:82" s="144" customFormat="1" ht="12.75" customHeight="1">
      <c r="B201" s="209">
        <f t="shared" si="2"/>
        <v>41644</v>
      </c>
      <c r="C201" s="217">
        <v>0.31278019000579765</v>
      </c>
      <c r="D201" s="217">
        <v>0.31223735349236653</v>
      </c>
      <c r="E201" s="217">
        <v>0</v>
      </c>
      <c r="F201" s="217">
        <v>0</v>
      </c>
      <c r="G201" s="217">
        <v>0</v>
      </c>
      <c r="H201" s="217">
        <v>0</v>
      </c>
      <c r="I201" s="217">
        <v>5.9064296529668742E-2</v>
      </c>
      <c r="J201" s="217">
        <v>5.8861315124045292E-2</v>
      </c>
      <c r="K201" s="217">
        <v>0.602451800429052</v>
      </c>
      <c r="L201" s="217">
        <v>0.602451800429052</v>
      </c>
      <c r="M201" s="217">
        <v>0.66674208562104409</v>
      </c>
      <c r="N201" s="217">
        <v>0.66493173332562061</v>
      </c>
      <c r="O201" s="217">
        <v>6.4480844596329981E-3</v>
      </c>
      <c r="P201" s="217">
        <v>6.4310058772656872E-3</v>
      </c>
      <c r="Q201" s="217">
        <v>0</v>
      </c>
      <c r="R201" s="217">
        <v>0</v>
      </c>
      <c r="S201" s="217">
        <v>0</v>
      </c>
      <c r="T201" s="217">
        <v>0</v>
      </c>
      <c r="U201" s="217">
        <v>3.6223512568641129E-4</v>
      </c>
      <c r="V201" s="217">
        <v>3.5359762641520029E-4</v>
      </c>
      <c r="W201" s="217">
        <v>4.9473668999347083E-3</v>
      </c>
      <c r="X201" s="217">
        <v>4.9473668999347083E-3</v>
      </c>
      <c r="Y201" s="217">
        <v>2.153568132676251E-2</v>
      </c>
      <c r="Z201" s="217">
        <v>2.1483191852776671E-2</v>
      </c>
      <c r="AA201" s="217">
        <v>1.4174435122603857E-2</v>
      </c>
      <c r="AB201" s="217">
        <v>1.4174435122603857E-2</v>
      </c>
      <c r="AC201" s="217">
        <v>0</v>
      </c>
      <c r="AD201" s="217">
        <v>0</v>
      </c>
      <c r="AE201" s="217">
        <v>0</v>
      </c>
      <c r="AF201" s="217">
        <v>0</v>
      </c>
      <c r="AG201" s="217">
        <v>6.3620580569513519E-3</v>
      </c>
      <c r="AH201" s="217">
        <v>6.3620580569513519E-3</v>
      </c>
      <c r="AI201" s="217">
        <v>1.3869968064129226E-2</v>
      </c>
      <c r="AJ201" s="217">
        <v>1.3869968064129226E-2</v>
      </c>
      <c r="AK201" s="217">
        <v>3.3854639507113128E-2</v>
      </c>
      <c r="AL201" s="217">
        <v>3.3854639507113128E-2</v>
      </c>
      <c r="AM201" s="217">
        <v>171</v>
      </c>
      <c r="AN201" s="217">
        <v>135</v>
      </c>
      <c r="AO201" s="217" t="s">
        <v>253</v>
      </c>
      <c r="AP201" s="91"/>
      <c r="AQ201" s="63"/>
      <c r="AR201" s="79"/>
      <c r="AS201" s="79"/>
      <c r="AT201" s="77"/>
      <c r="AU201" s="79"/>
      <c r="AV201" s="79"/>
      <c r="AW201" s="79"/>
      <c r="AX201" s="79"/>
      <c r="AY201" s="79"/>
      <c r="AZ201" s="79"/>
      <c r="BA201" s="79"/>
      <c r="BB201" s="79"/>
      <c r="BC201" s="79"/>
      <c r="BD201" s="79"/>
      <c r="BE201" s="79"/>
      <c r="BF201" s="79"/>
      <c r="BG201" s="79"/>
      <c r="BH201" s="79"/>
      <c r="BI201" s="79"/>
      <c r="BJ201" s="79"/>
      <c r="BK201" s="79"/>
      <c r="BL201" s="79"/>
      <c r="BM201" s="79"/>
      <c r="BN201" s="79"/>
      <c r="BO201" s="79"/>
      <c r="BP201" s="79"/>
      <c r="BQ201" s="79"/>
      <c r="BR201" s="79"/>
      <c r="BS201" s="79"/>
      <c r="BT201" s="79"/>
      <c r="BU201" s="79"/>
      <c r="BV201" s="79"/>
      <c r="BW201" s="79"/>
      <c r="BX201" s="77"/>
      <c r="BY201" s="77"/>
      <c r="BZ201" s="81"/>
      <c r="CA201" s="81"/>
      <c r="CD201" s="137"/>
    </row>
    <row r="202" spans="2:82" s="144" customFormat="1" ht="12.75" customHeight="1">
      <c r="B202" s="209">
        <f t="shared" si="2"/>
        <v>41645</v>
      </c>
      <c r="C202" s="217">
        <v>8.1848925929205585</v>
      </c>
      <c r="D202" s="217">
        <v>0</v>
      </c>
      <c r="E202" s="217">
        <v>0</v>
      </c>
      <c r="F202" s="217">
        <v>0</v>
      </c>
      <c r="G202" s="217">
        <v>7.3442136498516319</v>
      </c>
      <c r="H202" s="217">
        <v>0</v>
      </c>
      <c r="I202" s="217">
        <v>0.2705510054070745</v>
      </c>
      <c r="J202" s="217">
        <v>0</v>
      </c>
      <c r="K202" s="217">
        <v>10.010857525607156</v>
      </c>
      <c r="L202" s="217">
        <v>0</v>
      </c>
      <c r="M202" s="217">
        <v>23.609145318749828</v>
      </c>
      <c r="N202" s="217">
        <v>0</v>
      </c>
      <c r="O202" s="217">
        <v>4.5486045287408239E-2</v>
      </c>
      <c r="P202" s="217">
        <v>0</v>
      </c>
      <c r="Q202" s="217">
        <v>0</v>
      </c>
      <c r="R202" s="217">
        <v>0</v>
      </c>
      <c r="S202" s="217">
        <v>1.112759643916914E-2</v>
      </c>
      <c r="T202" s="217">
        <v>0</v>
      </c>
      <c r="U202" s="217">
        <v>5.908049501508323E-3</v>
      </c>
      <c r="V202" s="217">
        <v>0</v>
      </c>
      <c r="W202" s="217">
        <v>9.1581462744330433E-2</v>
      </c>
      <c r="X202" s="217">
        <v>0</v>
      </c>
      <c r="Y202" s="217">
        <v>9.7437603137799325E-2</v>
      </c>
      <c r="Z202" s="217">
        <v>0</v>
      </c>
      <c r="AA202" s="217">
        <v>5.9153115139992503E-2</v>
      </c>
      <c r="AB202" s="217">
        <v>0</v>
      </c>
      <c r="AC202" s="217">
        <v>0</v>
      </c>
      <c r="AD202" s="217">
        <v>0</v>
      </c>
      <c r="AE202" s="217">
        <v>1.2611275964391691E-2</v>
      </c>
      <c r="AF202" s="217">
        <v>0</v>
      </c>
      <c r="AG202" s="217">
        <v>1.1678438858381721E-2</v>
      </c>
      <c r="AH202" s="217">
        <v>0</v>
      </c>
      <c r="AI202" s="217">
        <v>4.2559704051297075E-2</v>
      </c>
      <c r="AJ202" s="217">
        <v>0</v>
      </c>
      <c r="AK202" s="217">
        <v>0.18146682370660311</v>
      </c>
      <c r="AL202" s="217">
        <v>0</v>
      </c>
      <c r="AM202" s="217">
        <v>0</v>
      </c>
      <c r="AN202" s="217">
        <v>0</v>
      </c>
      <c r="AO202" s="217" t="s">
        <v>254</v>
      </c>
      <c r="AP202" s="91"/>
      <c r="AQ202" s="63"/>
      <c r="AR202" s="79"/>
      <c r="AS202" s="79"/>
      <c r="AT202" s="77"/>
      <c r="AU202" s="79"/>
      <c r="AV202" s="79"/>
      <c r="AW202" s="79"/>
      <c r="AX202" s="79"/>
      <c r="AY202" s="79"/>
      <c r="AZ202" s="79"/>
      <c r="BA202" s="79"/>
      <c r="BB202" s="79"/>
      <c r="BC202" s="79"/>
      <c r="BD202" s="79"/>
      <c r="BE202" s="79"/>
      <c r="BF202" s="79"/>
      <c r="BG202" s="79"/>
      <c r="BH202" s="79"/>
      <c r="BI202" s="79"/>
      <c r="BJ202" s="79"/>
      <c r="BK202" s="79"/>
      <c r="BL202" s="79"/>
      <c r="BM202" s="79"/>
      <c r="BN202" s="79"/>
      <c r="BO202" s="79"/>
      <c r="BP202" s="79"/>
      <c r="BQ202" s="79"/>
      <c r="BR202" s="79"/>
      <c r="BS202" s="79"/>
      <c r="BT202" s="79"/>
      <c r="BU202" s="79"/>
      <c r="BV202" s="79"/>
      <c r="BW202" s="79"/>
      <c r="BX202" s="77"/>
      <c r="BY202" s="77"/>
      <c r="BZ202" s="81"/>
      <c r="CA202" s="81"/>
      <c r="CD202" s="137"/>
    </row>
    <row r="203" spans="2:82" s="144" customFormat="1" ht="12.75" customHeight="1">
      <c r="B203" s="209">
        <f t="shared" si="2"/>
        <v>41646</v>
      </c>
      <c r="C203" s="217">
        <v>0.36982948948307465</v>
      </c>
      <c r="D203" s="217">
        <v>0.36979795979255031</v>
      </c>
      <c r="E203" s="217">
        <v>0</v>
      </c>
      <c r="F203" s="217">
        <v>0</v>
      </c>
      <c r="G203" s="217">
        <v>0.79005712166172104</v>
      </c>
      <c r="H203" s="217">
        <v>0.79005712166172104</v>
      </c>
      <c r="I203" s="217">
        <v>9.030505488051099E-3</v>
      </c>
      <c r="J203" s="217">
        <v>8.9657242435170169E-3</v>
      </c>
      <c r="K203" s="217">
        <v>5.895850677799775E-2</v>
      </c>
      <c r="L203" s="217">
        <v>5.895850677799775E-2</v>
      </c>
      <c r="M203" s="217">
        <v>1.3277050380575468</v>
      </c>
      <c r="N203" s="217">
        <v>1.3277050380575468</v>
      </c>
      <c r="O203" s="217">
        <v>2.011857002869071E-3</v>
      </c>
      <c r="P203" s="217">
        <v>2.0097550235007866E-3</v>
      </c>
      <c r="Q203" s="217">
        <v>0</v>
      </c>
      <c r="R203" s="217">
        <v>0</v>
      </c>
      <c r="S203" s="217">
        <v>1.112759643916914E-2</v>
      </c>
      <c r="T203" s="217">
        <v>1.112759643916914E-2</v>
      </c>
      <c r="U203" s="217">
        <v>1.2092498979695398E-4</v>
      </c>
      <c r="V203" s="217">
        <v>1.1660624016134848E-4</v>
      </c>
      <c r="W203" s="217">
        <v>6.5553268270510362E-4</v>
      </c>
      <c r="X203" s="217">
        <v>6.5553268270510362E-4</v>
      </c>
      <c r="Y203" s="217">
        <v>5.8209755436543706E-3</v>
      </c>
      <c r="Z203" s="217">
        <v>5.8209755436543706E-3</v>
      </c>
      <c r="AA203" s="217">
        <v>7.7037543847618061E-4</v>
      </c>
      <c r="AB203" s="217">
        <v>7.7037543847618061E-4</v>
      </c>
      <c r="AC203" s="217">
        <v>0</v>
      </c>
      <c r="AD203" s="217">
        <v>0</v>
      </c>
      <c r="AE203" s="217">
        <v>0</v>
      </c>
      <c r="AF203" s="217">
        <v>0</v>
      </c>
      <c r="AG203" s="217">
        <v>0</v>
      </c>
      <c r="AH203" s="217">
        <v>0</v>
      </c>
      <c r="AI203" s="217">
        <v>0</v>
      </c>
      <c r="AJ203" s="217">
        <v>0</v>
      </c>
      <c r="AK203" s="217">
        <v>3.1407987291120014E-3</v>
      </c>
      <c r="AL203" s="217">
        <v>3.1407987291120014E-3</v>
      </c>
      <c r="AM203" s="217">
        <v>290.39999999999998</v>
      </c>
      <c r="AN203" s="217">
        <v>170</v>
      </c>
      <c r="AO203" s="217" t="s">
        <v>253</v>
      </c>
      <c r="AP203" s="91"/>
      <c r="AQ203" s="63"/>
      <c r="AR203" s="79"/>
      <c r="AS203" s="79"/>
      <c r="AT203" s="77"/>
      <c r="AU203" s="79"/>
      <c r="AV203" s="79"/>
      <c r="AW203" s="79"/>
      <c r="AX203" s="79"/>
      <c r="AY203" s="79"/>
      <c r="AZ203" s="79"/>
      <c r="BA203" s="79"/>
      <c r="BB203" s="79"/>
      <c r="BC203" s="79"/>
      <c r="BD203" s="79"/>
      <c r="BE203" s="79"/>
      <c r="BF203" s="79"/>
      <c r="BG203" s="79"/>
      <c r="BH203" s="79"/>
      <c r="BI203" s="79"/>
      <c r="BJ203" s="79"/>
      <c r="BK203" s="79"/>
      <c r="BL203" s="79"/>
      <c r="BM203" s="79"/>
      <c r="BN203" s="79"/>
      <c r="BO203" s="79"/>
      <c r="BP203" s="79"/>
      <c r="BQ203" s="79"/>
      <c r="BR203" s="79"/>
      <c r="BS203" s="79"/>
      <c r="BT203" s="79"/>
      <c r="BU203" s="79"/>
      <c r="BV203" s="79"/>
      <c r="BW203" s="79"/>
      <c r="BX203" s="77"/>
      <c r="BY203" s="77"/>
      <c r="BZ203" s="81"/>
      <c r="CA203" s="81"/>
      <c r="CD203" s="137"/>
    </row>
    <row r="204" spans="2:82" s="144" customFormat="1" ht="12.75" customHeight="1">
      <c r="B204" s="209">
        <f t="shared" si="2"/>
        <v>41647</v>
      </c>
      <c r="C204" s="217">
        <v>0.13440739131617147</v>
      </c>
      <c r="D204" s="217">
        <v>0.1343653516447266</v>
      </c>
      <c r="E204" s="217">
        <v>0</v>
      </c>
      <c r="F204" s="217">
        <v>0</v>
      </c>
      <c r="G204" s="217">
        <v>0</v>
      </c>
      <c r="H204" s="217">
        <v>0</v>
      </c>
      <c r="I204" s="217">
        <v>0.19981824149152336</v>
      </c>
      <c r="J204" s="217">
        <v>0.19973186632606127</v>
      </c>
      <c r="K204" s="217">
        <v>8.8352403860680259E-2</v>
      </c>
      <c r="L204" s="217">
        <v>8.8352403860680259E-2</v>
      </c>
      <c r="M204" s="217">
        <v>7.9430591358197272E-2</v>
      </c>
      <c r="N204" s="217">
        <v>7.9430591358197272E-2</v>
      </c>
      <c r="O204" s="217">
        <v>2.3266284132696389E-3</v>
      </c>
      <c r="P204" s="217">
        <v>2.3224244545330701E-3</v>
      </c>
      <c r="Q204" s="217">
        <v>0</v>
      </c>
      <c r="R204" s="217">
        <v>0</v>
      </c>
      <c r="S204" s="217">
        <v>0</v>
      </c>
      <c r="T204" s="217">
        <v>0</v>
      </c>
      <c r="U204" s="217">
        <v>4.2685441710915862E-3</v>
      </c>
      <c r="V204" s="217">
        <v>4.2599066718203753E-3</v>
      </c>
      <c r="W204" s="217">
        <v>5.4386879887758093E-4</v>
      </c>
      <c r="X204" s="217">
        <v>5.4386879887758093E-4</v>
      </c>
      <c r="Y204" s="217">
        <v>5.7202814507019395E-4</v>
      </c>
      <c r="Z204" s="217">
        <v>5.7202814507019395E-4</v>
      </c>
      <c r="AA204" s="217">
        <v>6.1115050132864793E-3</v>
      </c>
      <c r="AB204" s="217">
        <v>6.1115050132864793E-3</v>
      </c>
      <c r="AC204" s="217">
        <v>0</v>
      </c>
      <c r="AD204" s="217">
        <v>0</v>
      </c>
      <c r="AE204" s="217">
        <v>0</v>
      </c>
      <c r="AF204" s="217">
        <v>0</v>
      </c>
      <c r="AG204" s="217">
        <v>1.8354685951323373E-4</v>
      </c>
      <c r="AH204" s="217">
        <v>1.8354685951323373E-4</v>
      </c>
      <c r="AI204" s="217">
        <v>1.1281993344832524E-2</v>
      </c>
      <c r="AJ204" s="217">
        <v>1.1281993344832524E-2</v>
      </c>
      <c r="AK204" s="217">
        <v>1.535263553398131E-2</v>
      </c>
      <c r="AL204" s="217">
        <v>1.535263553398131E-2</v>
      </c>
      <c r="AM204" s="217">
        <v>188.8</v>
      </c>
      <c r="AN204" s="217">
        <v>119</v>
      </c>
      <c r="AO204" s="217" t="s">
        <v>253</v>
      </c>
      <c r="AP204" s="91"/>
      <c r="AQ204" s="63"/>
      <c r="AR204" s="79"/>
      <c r="AS204" s="79"/>
      <c r="AT204" s="77"/>
      <c r="AU204" s="79"/>
      <c r="AV204" s="79"/>
      <c r="AW204" s="79"/>
      <c r="AX204" s="79"/>
      <c r="AY204" s="79"/>
      <c r="AZ204" s="79"/>
      <c r="BA204" s="79"/>
      <c r="BB204" s="79"/>
      <c r="BC204" s="79"/>
      <c r="BD204" s="79"/>
      <c r="BE204" s="79"/>
      <c r="BF204" s="79"/>
      <c r="BG204" s="79"/>
      <c r="BH204" s="79"/>
      <c r="BI204" s="79"/>
      <c r="BJ204" s="79"/>
      <c r="BK204" s="79"/>
      <c r="BL204" s="79"/>
      <c r="BM204" s="79"/>
      <c r="BN204" s="79"/>
      <c r="BO204" s="79"/>
      <c r="BP204" s="79"/>
      <c r="BQ204" s="79"/>
      <c r="BR204" s="79"/>
      <c r="BS204" s="79"/>
      <c r="BT204" s="79"/>
      <c r="BU204" s="79"/>
      <c r="BV204" s="79"/>
      <c r="BW204" s="79"/>
      <c r="BX204" s="77"/>
      <c r="BY204" s="77"/>
      <c r="BZ204" s="81"/>
      <c r="CA204" s="81"/>
      <c r="CD204" s="137"/>
    </row>
    <row r="205" spans="2:82" s="144" customFormat="1" ht="12.75" customHeight="1">
      <c r="B205" s="209">
        <f t="shared" si="2"/>
        <v>41648</v>
      </c>
      <c r="C205" s="217">
        <v>0.24931778601666107</v>
      </c>
      <c r="D205" s="217">
        <v>0.12846864188616913</v>
      </c>
      <c r="E205" s="217">
        <v>0</v>
      </c>
      <c r="F205" s="217">
        <v>0</v>
      </c>
      <c r="G205" s="217">
        <v>0</v>
      </c>
      <c r="H205" s="217">
        <v>0</v>
      </c>
      <c r="I205" s="217">
        <v>0.15036794039909565</v>
      </c>
      <c r="J205" s="217">
        <v>0.12118667695968664</v>
      </c>
      <c r="K205" s="217">
        <v>0.56949369369677094</v>
      </c>
      <c r="L205" s="217">
        <v>0.14311223003285545</v>
      </c>
      <c r="M205" s="217">
        <v>0.25370829077668894</v>
      </c>
      <c r="N205" s="217">
        <v>0.16659501011493591</v>
      </c>
      <c r="O205" s="217">
        <v>4.4262430547645781E-3</v>
      </c>
      <c r="P205" s="217">
        <v>1.9963549050279737E-3</v>
      </c>
      <c r="Q205" s="217">
        <v>0</v>
      </c>
      <c r="R205" s="217">
        <v>0</v>
      </c>
      <c r="S205" s="217">
        <v>0</v>
      </c>
      <c r="T205" s="217">
        <v>0</v>
      </c>
      <c r="U205" s="217">
        <v>1.5639272117936413E-3</v>
      </c>
      <c r="V205" s="217">
        <v>9.5984210651332228E-4</v>
      </c>
      <c r="W205" s="217">
        <v>1.0139080651539054E-2</v>
      </c>
      <c r="X205" s="217">
        <v>1.6486844023945988E-3</v>
      </c>
      <c r="Y205" s="217">
        <v>6.6747329062404083E-3</v>
      </c>
      <c r="Z205" s="217">
        <v>4.8900907907217881E-3</v>
      </c>
      <c r="AA205" s="217">
        <v>2.4495942063142671E-3</v>
      </c>
      <c r="AB205" s="217">
        <v>2.4495942063142671E-3</v>
      </c>
      <c r="AC205" s="217">
        <v>0</v>
      </c>
      <c r="AD205" s="217">
        <v>0</v>
      </c>
      <c r="AE205" s="217">
        <v>0</v>
      </c>
      <c r="AF205" s="217">
        <v>0</v>
      </c>
      <c r="AG205" s="217">
        <v>0</v>
      </c>
      <c r="AH205" s="217">
        <v>0</v>
      </c>
      <c r="AI205" s="217">
        <v>9.804089000056488E-3</v>
      </c>
      <c r="AJ205" s="217">
        <v>9.804089000056488E-3</v>
      </c>
      <c r="AK205" s="217">
        <v>1.9924575839523609E-3</v>
      </c>
      <c r="AL205" s="217">
        <v>1.9924575839523609E-3</v>
      </c>
      <c r="AM205" s="217">
        <v>191.2</v>
      </c>
      <c r="AN205" s="217">
        <v>167</v>
      </c>
      <c r="AO205" s="217" t="s">
        <v>253</v>
      </c>
      <c r="AP205" s="91"/>
      <c r="AQ205" s="63"/>
      <c r="AR205" s="79"/>
      <c r="AS205" s="79"/>
      <c r="AT205" s="77"/>
      <c r="AU205" s="79"/>
      <c r="AV205" s="79"/>
      <c r="AW205" s="79"/>
      <c r="AX205" s="79"/>
      <c r="AY205" s="79"/>
      <c r="AZ205" s="79"/>
      <c r="BA205" s="79"/>
      <c r="BB205" s="79"/>
      <c r="BC205" s="79"/>
      <c r="BD205" s="79"/>
      <c r="BE205" s="79"/>
      <c r="BF205" s="79"/>
      <c r="BG205" s="79"/>
      <c r="BH205" s="79"/>
      <c r="BI205" s="79"/>
      <c r="BJ205" s="79"/>
      <c r="BK205" s="79"/>
      <c r="BL205" s="79"/>
      <c r="BM205" s="79"/>
      <c r="BN205" s="79"/>
      <c r="BO205" s="79"/>
      <c r="BP205" s="79"/>
      <c r="BQ205" s="79"/>
      <c r="BR205" s="79"/>
      <c r="BS205" s="79"/>
      <c r="BT205" s="79"/>
      <c r="BU205" s="79"/>
      <c r="BV205" s="79"/>
      <c r="BW205" s="79"/>
      <c r="BX205" s="77"/>
      <c r="BY205" s="77"/>
      <c r="BZ205" s="81"/>
      <c r="CA205" s="81"/>
      <c r="CD205" s="137"/>
    </row>
    <row r="206" spans="2:82" s="144" customFormat="1" ht="12.75" customHeight="1">
      <c r="B206" s="209">
        <f t="shared" si="2"/>
        <v>41649</v>
      </c>
      <c r="C206" s="217">
        <v>5.1309595714484457E-2</v>
      </c>
      <c r="D206" s="217">
        <v>5.0859772087632045E-2</v>
      </c>
      <c r="E206" s="217">
        <v>0</v>
      </c>
      <c r="F206" s="217">
        <v>0</v>
      </c>
      <c r="G206" s="217">
        <v>0</v>
      </c>
      <c r="H206" s="217">
        <v>0</v>
      </c>
      <c r="I206" s="217">
        <v>5.5987205326313927E-3</v>
      </c>
      <c r="J206" s="217">
        <v>4.8947642556527032E-3</v>
      </c>
      <c r="K206" s="217">
        <v>9.1712824925480774E-2</v>
      </c>
      <c r="L206" s="217">
        <v>9.1712824925480774E-2</v>
      </c>
      <c r="M206" s="217">
        <v>0.12329356002358813</v>
      </c>
      <c r="N206" s="217">
        <v>0.12285650481162438</v>
      </c>
      <c r="O206" s="217">
        <v>7.1414749037457693E-4</v>
      </c>
      <c r="P206" s="217">
        <v>7.0784155226972416E-4</v>
      </c>
      <c r="Q206" s="217">
        <v>0</v>
      </c>
      <c r="R206" s="217">
        <v>0</v>
      </c>
      <c r="S206" s="217">
        <v>0</v>
      </c>
      <c r="T206" s="217">
        <v>0</v>
      </c>
      <c r="U206" s="217">
        <v>3.5791637605080579E-4</v>
      </c>
      <c r="V206" s="217">
        <v>3.4927887677959479E-4</v>
      </c>
      <c r="W206" s="217">
        <v>6.2269036393230277E-4</v>
      </c>
      <c r="X206" s="217">
        <v>6.2269036393230277E-4</v>
      </c>
      <c r="Y206" s="217">
        <v>1.6935889463595068E-3</v>
      </c>
      <c r="Z206" s="217">
        <v>1.6850192363210021E-3</v>
      </c>
      <c r="AA206" s="217">
        <v>4.1133108763112573E-3</v>
      </c>
      <c r="AB206" s="217">
        <v>4.1133108763112573E-3</v>
      </c>
      <c r="AC206" s="217">
        <v>0</v>
      </c>
      <c r="AD206" s="217">
        <v>0</v>
      </c>
      <c r="AE206" s="217">
        <v>0</v>
      </c>
      <c r="AF206" s="217">
        <v>0</v>
      </c>
      <c r="AG206" s="217">
        <v>2.554540409460653E-3</v>
      </c>
      <c r="AH206" s="217">
        <v>2.554540409460653E-3</v>
      </c>
      <c r="AI206" s="217">
        <v>4.9329162796746774E-3</v>
      </c>
      <c r="AJ206" s="217">
        <v>4.9329162796746774E-3</v>
      </c>
      <c r="AK206" s="217">
        <v>7.678460194500282E-3</v>
      </c>
      <c r="AL206" s="217">
        <v>7.678460194500282E-3</v>
      </c>
      <c r="AM206" s="217">
        <v>145.6</v>
      </c>
      <c r="AN206" s="217">
        <v>125</v>
      </c>
      <c r="AO206" s="217" t="s">
        <v>253</v>
      </c>
      <c r="AP206" s="91"/>
      <c r="AQ206" s="63"/>
      <c r="AR206" s="79"/>
      <c r="AS206" s="79"/>
      <c r="AT206" s="77"/>
      <c r="AU206" s="79"/>
      <c r="AV206" s="79"/>
      <c r="AW206" s="79"/>
      <c r="AX206" s="79"/>
      <c r="AY206" s="79"/>
      <c r="AZ206" s="79"/>
      <c r="BA206" s="79"/>
      <c r="BB206" s="79"/>
      <c r="BC206" s="79"/>
      <c r="BD206" s="79"/>
      <c r="BE206" s="79"/>
      <c r="BF206" s="79"/>
      <c r="BG206" s="79"/>
      <c r="BH206" s="79"/>
      <c r="BI206" s="79"/>
      <c r="BJ206" s="79"/>
      <c r="BK206" s="79"/>
      <c r="BL206" s="79"/>
      <c r="BM206" s="79"/>
      <c r="BN206" s="79"/>
      <c r="BO206" s="79"/>
      <c r="BP206" s="79"/>
      <c r="BQ206" s="79"/>
      <c r="BR206" s="79"/>
      <c r="BS206" s="79"/>
      <c r="BT206" s="79"/>
      <c r="BU206" s="79"/>
      <c r="BV206" s="79"/>
      <c r="BW206" s="79"/>
      <c r="BX206" s="77"/>
      <c r="BY206" s="77"/>
      <c r="BZ206" s="81"/>
      <c r="CA206" s="81"/>
      <c r="CD206" s="137"/>
    </row>
    <row r="207" spans="2:82" s="144" customFormat="1" ht="12.75" customHeight="1">
      <c r="B207" s="209">
        <f t="shared" ref="B207:B270" si="3">B206+1</f>
        <v>41650</v>
      </c>
      <c r="C207" s="217">
        <v>6.8248362083813019E-2</v>
      </c>
      <c r="D207" s="217">
        <v>6.8248362083813019E-2</v>
      </c>
      <c r="E207" s="217">
        <v>0</v>
      </c>
      <c r="F207" s="217">
        <v>0</v>
      </c>
      <c r="G207" s="217">
        <v>0</v>
      </c>
      <c r="H207" s="217">
        <v>0</v>
      </c>
      <c r="I207" s="217">
        <v>6.1356475209297406E-2</v>
      </c>
      <c r="J207" s="217">
        <v>6.1356475209297406E-2</v>
      </c>
      <c r="K207" s="217">
        <v>5.3368788394312763E-2</v>
      </c>
      <c r="L207" s="217">
        <v>5.3368788394312763E-2</v>
      </c>
      <c r="M207" s="217">
        <v>0.11297868488158534</v>
      </c>
      <c r="N207" s="217">
        <v>0.11297868488158534</v>
      </c>
      <c r="O207" s="217">
        <v>9.1225904583536806E-4</v>
      </c>
      <c r="P207" s="217">
        <v>9.1225904583536806E-4</v>
      </c>
      <c r="Q207" s="217">
        <v>0</v>
      </c>
      <c r="R207" s="217">
        <v>0</v>
      </c>
      <c r="S207" s="217">
        <v>0</v>
      </c>
      <c r="T207" s="217">
        <v>0</v>
      </c>
      <c r="U207" s="217">
        <v>8.6806867675670541E-4</v>
      </c>
      <c r="V207" s="217">
        <v>8.6806867675670541E-4</v>
      </c>
      <c r="W207" s="217">
        <v>1.433238791245026E-3</v>
      </c>
      <c r="X207" s="217">
        <v>1.433238791245026E-3</v>
      </c>
      <c r="Y207" s="217">
        <v>8.2804823247052434E-4</v>
      </c>
      <c r="Z207" s="217">
        <v>8.2804823247052434E-4</v>
      </c>
      <c r="AA207" s="217">
        <v>8.1504250005222107E-4</v>
      </c>
      <c r="AB207" s="217">
        <v>8.1504250005222107E-4</v>
      </c>
      <c r="AC207" s="217">
        <v>0</v>
      </c>
      <c r="AD207" s="217">
        <v>0</v>
      </c>
      <c r="AE207" s="217">
        <v>0</v>
      </c>
      <c r="AF207" s="217">
        <v>0</v>
      </c>
      <c r="AG207" s="217">
        <v>0</v>
      </c>
      <c r="AH207" s="217">
        <v>0</v>
      </c>
      <c r="AI207" s="217">
        <v>0</v>
      </c>
      <c r="AJ207" s="217">
        <v>0</v>
      </c>
      <c r="AK207" s="217">
        <v>3.3229050674302278E-3</v>
      </c>
      <c r="AL207" s="217">
        <v>3.3229050674302278E-3</v>
      </c>
      <c r="AM207" s="217">
        <v>86.6</v>
      </c>
      <c r="AN207" s="217">
        <v>76</v>
      </c>
      <c r="AO207" s="217" t="s">
        <v>253</v>
      </c>
      <c r="AP207" s="91"/>
      <c r="AQ207" s="63"/>
      <c r="AR207" s="79"/>
      <c r="AS207" s="79"/>
      <c r="AT207" s="77"/>
      <c r="AU207" s="79"/>
      <c r="AV207" s="79"/>
      <c r="AW207" s="79"/>
      <c r="AX207" s="79"/>
      <c r="AY207" s="79"/>
      <c r="AZ207" s="79"/>
      <c r="BA207" s="79"/>
      <c r="BB207" s="79"/>
      <c r="BC207" s="79"/>
      <c r="BD207" s="79"/>
      <c r="BE207" s="79"/>
      <c r="BF207" s="79"/>
      <c r="BG207" s="79"/>
      <c r="BH207" s="79"/>
      <c r="BI207" s="79"/>
      <c r="BJ207" s="79"/>
      <c r="BK207" s="79"/>
      <c r="BL207" s="79"/>
      <c r="BM207" s="79"/>
      <c r="BN207" s="79"/>
      <c r="BO207" s="79"/>
      <c r="BP207" s="79"/>
      <c r="BQ207" s="79"/>
      <c r="BR207" s="79"/>
      <c r="BS207" s="79"/>
      <c r="BT207" s="79"/>
      <c r="BU207" s="79"/>
      <c r="BV207" s="79"/>
      <c r="BW207" s="79"/>
      <c r="BX207" s="77"/>
      <c r="BY207" s="77"/>
      <c r="BZ207" s="81"/>
      <c r="CA207" s="81"/>
      <c r="CD207" s="137"/>
    </row>
    <row r="208" spans="2:82" s="144" customFormat="1" ht="12.75" customHeight="1">
      <c r="B208" s="209">
        <f t="shared" si="3"/>
        <v>41651</v>
      </c>
      <c r="C208" s="217">
        <v>0.42003702090142603</v>
      </c>
      <c r="D208" s="217">
        <v>0.42003702090142603</v>
      </c>
      <c r="E208" s="217">
        <v>0</v>
      </c>
      <c r="F208" s="217">
        <v>0</v>
      </c>
      <c r="G208" s="217">
        <v>0</v>
      </c>
      <c r="H208" s="217">
        <v>0</v>
      </c>
      <c r="I208" s="217">
        <v>6.0264911238898107E-2</v>
      </c>
      <c r="J208" s="217">
        <v>6.0264911238898107E-2</v>
      </c>
      <c r="K208" s="217">
        <v>3.136573022268406E-2</v>
      </c>
      <c r="L208" s="217">
        <v>3.136573022268406E-2</v>
      </c>
      <c r="M208" s="217">
        <v>1.5673187993193505</v>
      </c>
      <c r="N208" s="217">
        <v>1.5673187993193505</v>
      </c>
      <c r="O208" s="217">
        <v>1.0644686268412513E-2</v>
      </c>
      <c r="P208" s="217">
        <v>1.0644686268412513E-2</v>
      </c>
      <c r="Q208" s="217">
        <v>0</v>
      </c>
      <c r="R208" s="217">
        <v>0</v>
      </c>
      <c r="S208" s="217">
        <v>0</v>
      </c>
      <c r="T208" s="217">
        <v>0</v>
      </c>
      <c r="U208" s="217">
        <v>3.3065426897604605E-3</v>
      </c>
      <c r="V208" s="217">
        <v>3.3065426897604605E-3</v>
      </c>
      <c r="W208" s="217">
        <v>1.6788993356655756E-3</v>
      </c>
      <c r="X208" s="217">
        <v>1.6788993356655756E-3</v>
      </c>
      <c r="Y208" s="217">
        <v>3.5467887421861653E-2</v>
      </c>
      <c r="Z208" s="217">
        <v>3.5467887421861653E-2</v>
      </c>
      <c r="AA208" s="217">
        <v>4.8800078508929408E-3</v>
      </c>
      <c r="AB208" s="217">
        <v>4.8800078508929408E-3</v>
      </c>
      <c r="AC208" s="217">
        <v>0</v>
      </c>
      <c r="AD208" s="217">
        <v>0</v>
      </c>
      <c r="AE208" s="217">
        <v>0</v>
      </c>
      <c r="AF208" s="217">
        <v>0</v>
      </c>
      <c r="AG208" s="217">
        <v>0</v>
      </c>
      <c r="AH208" s="217">
        <v>0</v>
      </c>
      <c r="AI208" s="217">
        <v>9.6950525017307904E-4</v>
      </c>
      <c r="AJ208" s="217">
        <v>9.6950525017307904E-4</v>
      </c>
      <c r="AK208" s="217">
        <v>1.9105097317091591E-2</v>
      </c>
      <c r="AL208" s="217">
        <v>1.9105097317091591E-2</v>
      </c>
      <c r="AM208" s="217">
        <v>90.6</v>
      </c>
      <c r="AN208" s="217">
        <v>72</v>
      </c>
      <c r="AO208" s="217" t="s">
        <v>253</v>
      </c>
      <c r="AP208" s="91"/>
      <c r="AQ208" s="63"/>
      <c r="AR208" s="79"/>
      <c r="AS208" s="79"/>
      <c r="AT208" s="77"/>
      <c r="AU208" s="79"/>
      <c r="AV208" s="79"/>
      <c r="AW208" s="79"/>
      <c r="AX208" s="79"/>
      <c r="AY208" s="79"/>
      <c r="AZ208" s="79"/>
      <c r="BA208" s="79"/>
      <c r="BB208" s="79"/>
      <c r="BC208" s="79"/>
      <c r="BD208" s="79"/>
      <c r="BE208" s="79"/>
      <c r="BF208" s="79"/>
      <c r="BG208" s="79"/>
      <c r="BH208" s="79"/>
      <c r="BI208" s="79"/>
      <c r="BJ208" s="79"/>
      <c r="BK208" s="79"/>
      <c r="BL208" s="79"/>
      <c r="BM208" s="79"/>
      <c r="BN208" s="79"/>
      <c r="BO208" s="79"/>
      <c r="BP208" s="79"/>
      <c r="BQ208" s="79"/>
      <c r="BR208" s="79"/>
      <c r="BS208" s="79"/>
      <c r="BT208" s="79"/>
      <c r="BU208" s="79"/>
      <c r="BV208" s="79"/>
      <c r="BW208" s="79"/>
      <c r="BX208" s="77"/>
      <c r="BY208" s="77"/>
      <c r="BZ208" s="81"/>
      <c r="CA208" s="81"/>
      <c r="CD208" s="137"/>
    </row>
    <row r="209" spans="2:82" s="144" customFormat="1" ht="12.75" customHeight="1">
      <c r="B209" s="209">
        <f t="shared" si="3"/>
        <v>41652</v>
      </c>
      <c r="C209" s="217">
        <v>1.0115469705130391</v>
      </c>
      <c r="D209" s="217">
        <v>1.0115469705130391</v>
      </c>
      <c r="E209" s="217">
        <v>0</v>
      </c>
      <c r="F209" s="217">
        <v>0</v>
      </c>
      <c r="G209" s="217">
        <v>0</v>
      </c>
      <c r="H209" s="217">
        <v>0</v>
      </c>
      <c r="I209" s="217">
        <v>0.40525850890850074</v>
      </c>
      <c r="J209" s="217">
        <v>0.40525850890850074</v>
      </c>
      <c r="K209" s="217">
        <v>1.1240099796246255</v>
      </c>
      <c r="L209" s="217">
        <v>1.1240099796246255</v>
      </c>
      <c r="M209" s="217">
        <v>2.4033500379691719</v>
      </c>
      <c r="N209" s="217">
        <v>2.4033500379691719</v>
      </c>
      <c r="O209" s="217">
        <v>1.3854146016361537E-2</v>
      </c>
      <c r="P209" s="217">
        <v>1.3854146016361537E-2</v>
      </c>
      <c r="Q209" s="217">
        <v>0</v>
      </c>
      <c r="R209" s="217">
        <v>0</v>
      </c>
      <c r="S209" s="217">
        <v>0</v>
      </c>
      <c r="T209" s="217">
        <v>0</v>
      </c>
      <c r="U209" s="217">
        <v>5.5701073425221941E-3</v>
      </c>
      <c r="V209" s="217">
        <v>5.5701073425221941E-3</v>
      </c>
      <c r="W209" s="217">
        <v>1.510878032823927E-2</v>
      </c>
      <c r="X209" s="217">
        <v>1.510878032823927E-2</v>
      </c>
      <c r="Y209" s="217">
        <v>3.3110145947518037E-2</v>
      </c>
      <c r="Z209" s="217">
        <v>3.3110145947518037E-2</v>
      </c>
      <c r="AA209" s="217">
        <v>1.0621301747940357E-2</v>
      </c>
      <c r="AB209" s="217">
        <v>1.0621301747940357E-2</v>
      </c>
      <c r="AC209" s="217">
        <v>0</v>
      </c>
      <c r="AD209" s="217">
        <v>0</v>
      </c>
      <c r="AE209" s="217">
        <v>0</v>
      </c>
      <c r="AF209" s="217">
        <v>0</v>
      </c>
      <c r="AG209" s="217">
        <v>2.6959794600267331E-3</v>
      </c>
      <c r="AH209" s="217">
        <v>2.6959794600267331E-3</v>
      </c>
      <c r="AI209" s="217">
        <v>1.7297392451258716E-2</v>
      </c>
      <c r="AJ209" s="217">
        <v>1.7297392451258716E-2</v>
      </c>
      <c r="AK209" s="217">
        <v>2.3848431823403984E-2</v>
      </c>
      <c r="AL209" s="217">
        <v>2.3848431823403984E-2</v>
      </c>
      <c r="AM209" s="217">
        <v>203.6</v>
      </c>
      <c r="AN209" s="217">
        <v>160</v>
      </c>
      <c r="AO209" s="217" t="s">
        <v>253</v>
      </c>
      <c r="AP209" s="91"/>
      <c r="AQ209" s="63"/>
      <c r="AR209" s="79"/>
      <c r="AS209" s="79"/>
      <c r="AT209" s="77"/>
      <c r="AU209" s="79"/>
      <c r="AV209" s="79"/>
      <c r="AW209" s="79"/>
      <c r="AX209" s="79"/>
      <c r="AY209" s="79"/>
      <c r="AZ209" s="79"/>
      <c r="BA209" s="79"/>
      <c r="BB209" s="79"/>
      <c r="BC209" s="79"/>
      <c r="BD209" s="79"/>
      <c r="BE209" s="79"/>
      <c r="BF209" s="79"/>
      <c r="BG209" s="79"/>
      <c r="BH209" s="79"/>
      <c r="BI209" s="79"/>
      <c r="BJ209" s="79"/>
      <c r="BK209" s="79"/>
      <c r="BL209" s="79"/>
      <c r="BM209" s="79"/>
      <c r="BN209" s="79"/>
      <c r="BO209" s="79"/>
      <c r="BP209" s="79"/>
      <c r="BQ209" s="79"/>
      <c r="BR209" s="79"/>
      <c r="BS209" s="79"/>
      <c r="BT209" s="79"/>
      <c r="BU209" s="79"/>
      <c r="BV209" s="79"/>
      <c r="BW209" s="79"/>
      <c r="BX209" s="77"/>
      <c r="BY209" s="77"/>
      <c r="BZ209" s="81"/>
      <c r="CA209" s="81"/>
      <c r="CD209" s="137"/>
    </row>
    <row r="210" spans="2:82" s="144" customFormat="1" ht="12.75" customHeight="1">
      <c r="B210" s="209">
        <f t="shared" si="3"/>
        <v>41653</v>
      </c>
      <c r="C210" s="217">
        <v>1.0940072169648649</v>
      </c>
      <c r="D210" s="217">
        <v>1.0939861971291425</v>
      </c>
      <c r="E210" s="217">
        <v>0</v>
      </c>
      <c r="F210" s="217">
        <v>0</v>
      </c>
      <c r="G210" s="217">
        <v>0</v>
      </c>
      <c r="H210" s="217">
        <v>0</v>
      </c>
      <c r="I210" s="217">
        <v>0.44902197358220847</v>
      </c>
      <c r="J210" s="217">
        <v>0.44902197358220847</v>
      </c>
      <c r="K210" s="217">
        <v>1.2781186105334512</v>
      </c>
      <c r="L210" s="217">
        <v>1.2781186105334512</v>
      </c>
      <c r="M210" s="217">
        <v>2.5270345759198647</v>
      </c>
      <c r="N210" s="217">
        <v>2.5269488786480854</v>
      </c>
      <c r="O210" s="217">
        <v>2.1931001738993806E-2</v>
      </c>
      <c r="P210" s="217">
        <v>2.192889975962552E-2</v>
      </c>
      <c r="Q210" s="217">
        <v>0</v>
      </c>
      <c r="R210" s="217">
        <v>0</v>
      </c>
      <c r="S210" s="217">
        <v>0</v>
      </c>
      <c r="T210" s="217">
        <v>0</v>
      </c>
      <c r="U210" s="217">
        <v>7.8482477753040944E-3</v>
      </c>
      <c r="V210" s="217">
        <v>7.8482477753040944E-3</v>
      </c>
      <c r="W210" s="217">
        <v>5.7638269446265371E-2</v>
      </c>
      <c r="X210" s="217">
        <v>5.7638269446265371E-2</v>
      </c>
      <c r="Y210" s="217">
        <v>2.6839260626842148E-2</v>
      </c>
      <c r="Z210" s="217">
        <v>2.6830690916803641E-2</v>
      </c>
      <c r="AA210" s="217">
        <v>4.8521566242631748E-3</v>
      </c>
      <c r="AB210" s="217">
        <v>4.8521566242631748E-3</v>
      </c>
      <c r="AC210" s="217">
        <v>0</v>
      </c>
      <c r="AD210" s="217">
        <v>0</v>
      </c>
      <c r="AE210" s="217">
        <v>0</v>
      </c>
      <c r="AF210" s="217">
        <v>0</v>
      </c>
      <c r="AG210" s="217">
        <v>2.554540409460653E-3</v>
      </c>
      <c r="AH210" s="217">
        <v>2.554540409460653E-3</v>
      </c>
      <c r="AI210" s="217">
        <v>6.9244744900573167E-3</v>
      </c>
      <c r="AJ210" s="217">
        <v>6.9244744900573167E-3</v>
      </c>
      <c r="AK210" s="217">
        <v>9.0667532207380566E-3</v>
      </c>
      <c r="AL210" s="217">
        <v>9.0667532207380566E-3</v>
      </c>
      <c r="AM210" s="217">
        <v>315.8</v>
      </c>
      <c r="AN210" s="217">
        <v>233</v>
      </c>
      <c r="AO210" s="217" t="s">
        <v>253</v>
      </c>
      <c r="AP210" s="91"/>
      <c r="AQ210" s="63"/>
      <c r="AR210" s="79"/>
      <c r="AS210" s="79"/>
      <c r="AT210" s="77"/>
      <c r="AU210" s="79"/>
      <c r="AV210" s="79"/>
      <c r="AW210" s="79"/>
      <c r="AX210" s="79"/>
      <c r="AY210" s="79"/>
      <c r="AZ210" s="79"/>
      <c r="BA210" s="79"/>
      <c r="BB210" s="79"/>
      <c r="BC210" s="79"/>
      <c r="BD210" s="79"/>
      <c r="BE210" s="79"/>
      <c r="BF210" s="79"/>
      <c r="BG210" s="79"/>
      <c r="BH210" s="79"/>
      <c r="BI210" s="79"/>
      <c r="BJ210" s="79"/>
      <c r="BK210" s="79"/>
      <c r="BL210" s="79"/>
      <c r="BM210" s="79"/>
      <c r="BN210" s="79"/>
      <c r="BO210" s="79"/>
      <c r="BP210" s="79"/>
      <c r="BQ210" s="79"/>
      <c r="BR210" s="79"/>
      <c r="BS210" s="79"/>
      <c r="BT210" s="79"/>
      <c r="BU210" s="79"/>
      <c r="BV210" s="79"/>
      <c r="BW210" s="79"/>
      <c r="BX210" s="77"/>
      <c r="BY210" s="77"/>
      <c r="BZ210" s="81"/>
      <c r="CA210" s="81"/>
      <c r="CD210" s="137"/>
    </row>
    <row r="211" spans="2:82" s="144" customFormat="1" ht="12.75" customHeight="1">
      <c r="B211" s="209">
        <f t="shared" si="3"/>
        <v>41654</v>
      </c>
      <c r="C211" s="217">
        <v>1.5485310686160949</v>
      </c>
      <c r="D211" s="217">
        <v>1.4798811131793712</v>
      </c>
      <c r="E211" s="217">
        <v>0</v>
      </c>
      <c r="F211" s="217">
        <v>0</v>
      </c>
      <c r="G211" s="217">
        <v>0</v>
      </c>
      <c r="H211" s="217">
        <v>0</v>
      </c>
      <c r="I211" s="217">
        <v>4.0643714794092817E-2</v>
      </c>
      <c r="J211" s="217">
        <v>4.0600527211361766E-2</v>
      </c>
      <c r="K211" s="217">
        <v>2.3642783077929566</v>
      </c>
      <c r="L211" s="217">
        <v>2.3641732121626928</v>
      </c>
      <c r="M211" s="217">
        <v>4.3047834539894945</v>
      </c>
      <c r="N211" s="217">
        <v>4.0250709347679026</v>
      </c>
      <c r="O211" s="217">
        <v>1.0133117039656334E-2</v>
      </c>
      <c r="P211" s="217">
        <v>9.3023096943419849E-3</v>
      </c>
      <c r="Q211" s="217">
        <v>0</v>
      </c>
      <c r="R211" s="217">
        <v>0</v>
      </c>
      <c r="S211" s="217">
        <v>0</v>
      </c>
      <c r="T211" s="217">
        <v>0</v>
      </c>
      <c r="U211" s="217">
        <v>4.7452261621215423E-4</v>
      </c>
      <c r="V211" s="217">
        <v>4.7020386657654873E-4</v>
      </c>
      <c r="W211" s="217">
        <v>1.8664946604958141E-2</v>
      </c>
      <c r="X211" s="217">
        <v>1.8654437062950845E-2</v>
      </c>
      <c r="Y211" s="217">
        <v>2.5151027749256712E-2</v>
      </c>
      <c r="Z211" s="217">
        <v>2.1780989276614704E-2</v>
      </c>
      <c r="AA211" s="217">
        <v>7.0949686102224768E-3</v>
      </c>
      <c r="AB211" s="217">
        <v>7.0949686102224768E-3</v>
      </c>
      <c r="AC211" s="217">
        <v>0</v>
      </c>
      <c r="AD211" s="217">
        <v>0</v>
      </c>
      <c r="AE211" s="217">
        <v>0</v>
      </c>
      <c r="AF211" s="217">
        <v>0</v>
      </c>
      <c r="AG211" s="217">
        <v>0</v>
      </c>
      <c r="AH211" s="217">
        <v>0</v>
      </c>
      <c r="AI211" s="217">
        <v>2.8178709507063068E-2</v>
      </c>
      <c r="AJ211" s="217">
        <v>2.8178709507063068E-2</v>
      </c>
      <c r="AK211" s="217">
        <v>5.9484499804771289E-3</v>
      </c>
      <c r="AL211" s="217">
        <v>5.9484499804771289E-3</v>
      </c>
      <c r="AM211" s="217">
        <v>208</v>
      </c>
      <c r="AN211" s="217">
        <v>161</v>
      </c>
      <c r="AO211" s="217" t="s">
        <v>253</v>
      </c>
      <c r="AP211" s="91"/>
      <c r="AQ211" s="63"/>
      <c r="AR211" s="79"/>
      <c r="AS211" s="79"/>
      <c r="AT211" s="77"/>
      <c r="AU211" s="79"/>
      <c r="AV211" s="79"/>
      <c r="AW211" s="79"/>
      <c r="AX211" s="79"/>
      <c r="AY211" s="79"/>
      <c r="AZ211" s="79"/>
      <c r="BA211" s="79"/>
      <c r="BB211" s="79"/>
      <c r="BC211" s="79"/>
      <c r="BD211" s="79"/>
      <c r="BE211" s="79"/>
      <c r="BF211" s="79"/>
      <c r="BG211" s="79"/>
      <c r="BH211" s="79"/>
      <c r="BI211" s="79"/>
      <c r="BJ211" s="79"/>
      <c r="BK211" s="79"/>
      <c r="BL211" s="79"/>
      <c r="BM211" s="79"/>
      <c r="BN211" s="79"/>
      <c r="BO211" s="79"/>
      <c r="BP211" s="79"/>
      <c r="BQ211" s="79"/>
      <c r="BR211" s="79"/>
      <c r="BS211" s="79"/>
      <c r="BT211" s="79"/>
      <c r="BU211" s="79"/>
      <c r="BV211" s="79"/>
      <c r="BW211" s="79"/>
      <c r="BX211" s="77"/>
      <c r="BY211" s="77"/>
      <c r="BZ211" s="81"/>
      <c r="CA211" s="81"/>
      <c r="CD211" s="137"/>
    </row>
    <row r="212" spans="2:82" s="144" customFormat="1" ht="12.75" customHeight="1">
      <c r="B212" s="209">
        <f t="shared" si="3"/>
        <v>41655</v>
      </c>
      <c r="C212" s="217">
        <v>0.76172232819964292</v>
      </c>
      <c r="D212" s="217">
        <v>0.7551326175830837</v>
      </c>
      <c r="E212" s="217">
        <v>0</v>
      </c>
      <c r="F212" s="217">
        <v>0</v>
      </c>
      <c r="G212" s="217">
        <v>0</v>
      </c>
      <c r="H212" s="217">
        <v>0</v>
      </c>
      <c r="I212" s="217">
        <v>0.97737010928595947</v>
      </c>
      <c r="J212" s="217">
        <v>0.97737010928595947</v>
      </c>
      <c r="K212" s="217">
        <v>1.1257099618372255</v>
      </c>
      <c r="L212" s="217">
        <v>1.1256048662069618</v>
      </c>
      <c r="M212" s="217">
        <v>0.24819282766688036</v>
      </c>
      <c r="N212" s="217">
        <v>0.22141246237227782</v>
      </c>
      <c r="O212" s="217">
        <v>9.3422473023393859E-3</v>
      </c>
      <c r="P212" s="217">
        <v>9.3138705808675486E-3</v>
      </c>
      <c r="Q212" s="217">
        <v>0</v>
      </c>
      <c r="R212" s="217">
        <v>0</v>
      </c>
      <c r="S212" s="217">
        <v>0</v>
      </c>
      <c r="T212" s="217">
        <v>0</v>
      </c>
      <c r="U212" s="217">
        <v>6.5736767890960217E-3</v>
      </c>
      <c r="V212" s="217">
        <v>6.5736767890960217E-3</v>
      </c>
      <c r="W212" s="217">
        <v>2.3226087836124711E-2</v>
      </c>
      <c r="X212" s="217">
        <v>2.3215578294117419E-2</v>
      </c>
      <c r="Y212" s="217">
        <v>6.1048471886798409E-3</v>
      </c>
      <c r="Z212" s="217">
        <v>5.9977258131985317E-3</v>
      </c>
      <c r="AA212" s="217">
        <v>1.7033915305733555E-3</v>
      </c>
      <c r="AB212" s="217">
        <v>1.7033915305733555E-3</v>
      </c>
      <c r="AC212" s="217">
        <v>0</v>
      </c>
      <c r="AD212" s="217">
        <v>0</v>
      </c>
      <c r="AE212" s="217">
        <v>0</v>
      </c>
      <c r="AF212" s="217">
        <v>0</v>
      </c>
      <c r="AG212" s="217">
        <v>0</v>
      </c>
      <c r="AH212" s="217">
        <v>0</v>
      </c>
      <c r="AI212" s="217">
        <v>5.5634888001124521E-3</v>
      </c>
      <c r="AJ212" s="217">
        <v>5.5634888001124521E-3</v>
      </c>
      <c r="AK212" s="217">
        <v>2.4080885208198426E-3</v>
      </c>
      <c r="AL212" s="217">
        <v>2.4080885208198426E-3</v>
      </c>
      <c r="AM212" s="217">
        <v>189.4</v>
      </c>
      <c r="AN212" s="217">
        <v>163</v>
      </c>
      <c r="AO212" s="217" t="s">
        <v>253</v>
      </c>
      <c r="AP212" s="91"/>
      <c r="AQ212" s="63"/>
      <c r="AR212" s="79"/>
      <c r="AS212" s="79"/>
      <c r="AT212" s="77"/>
      <c r="AU212" s="79"/>
      <c r="AV212" s="79"/>
      <c r="AW212" s="79"/>
      <c r="AX212" s="79"/>
      <c r="AY212" s="79"/>
      <c r="AZ212" s="79"/>
      <c r="BA212" s="79"/>
      <c r="BB212" s="79"/>
      <c r="BC212" s="79"/>
      <c r="BD212" s="79"/>
      <c r="BE212" s="79"/>
      <c r="BF212" s="79"/>
      <c r="BG212" s="79"/>
      <c r="BH212" s="79"/>
      <c r="BI212" s="79"/>
      <c r="BJ212" s="79"/>
      <c r="BK212" s="79"/>
      <c r="BL212" s="79"/>
      <c r="BM212" s="79"/>
      <c r="BN212" s="79"/>
      <c r="BO212" s="79"/>
      <c r="BP212" s="79"/>
      <c r="BQ212" s="79"/>
      <c r="BR212" s="79"/>
      <c r="BS212" s="79"/>
      <c r="BT212" s="79"/>
      <c r="BU212" s="79"/>
      <c r="BV212" s="79"/>
      <c r="BW212" s="79"/>
      <c r="BX212" s="77"/>
      <c r="BY212" s="77"/>
      <c r="BZ212" s="81"/>
      <c r="CA212" s="81"/>
      <c r="CD212" s="137"/>
    </row>
    <row r="213" spans="2:82" s="144" customFormat="1" ht="12.75" customHeight="1">
      <c r="B213" s="209">
        <f t="shared" si="3"/>
        <v>41656</v>
      </c>
      <c r="C213" s="217">
        <v>0.91445205629153314</v>
      </c>
      <c r="D213" s="217">
        <v>0.9140463746097709</v>
      </c>
      <c r="E213" s="217">
        <v>0</v>
      </c>
      <c r="F213" s="217">
        <v>0</v>
      </c>
      <c r="G213" s="217">
        <v>0</v>
      </c>
      <c r="H213" s="217">
        <v>0</v>
      </c>
      <c r="I213" s="217">
        <v>2.7540667376381188E-2</v>
      </c>
      <c r="J213" s="217">
        <v>2.6707149387709267E-2</v>
      </c>
      <c r="K213" s="217">
        <v>0.42750746716096544</v>
      </c>
      <c r="L213" s="217">
        <v>0.42750746716096544</v>
      </c>
      <c r="M213" s="217">
        <v>3.324947031350677</v>
      </c>
      <c r="N213" s="217">
        <v>3.324947031350677</v>
      </c>
      <c r="O213" s="217">
        <v>4.5515735745985256E-3</v>
      </c>
      <c r="P213" s="217">
        <v>4.5452676364936724E-3</v>
      </c>
      <c r="Q213" s="217">
        <v>0</v>
      </c>
      <c r="R213" s="217">
        <v>0</v>
      </c>
      <c r="S213" s="217">
        <v>0</v>
      </c>
      <c r="T213" s="217">
        <v>0</v>
      </c>
      <c r="U213" s="217">
        <v>1.9650310842005023E-4</v>
      </c>
      <c r="V213" s="217">
        <v>1.8354685951323373E-4</v>
      </c>
      <c r="W213" s="217">
        <v>2.4526643659527623E-3</v>
      </c>
      <c r="X213" s="217">
        <v>2.4526643659527623E-3</v>
      </c>
      <c r="Y213" s="217">
        <v>1.6166757987639259E-2</v>
      </c>
      <c r="Z213" s="217">
        <v>1.6166757987639259E-2</v>
      </c>
      <c r="AA213" s="217">
        <v>3.5654825034521728E-3</v>
      </c>
      <c r="AB213" s="217">
        <v>3.5654825034521728E-3</v>
      </c>
      <c r="AC213" s="217">
        <v>0</v>
      </c>
      <c r="AD213" s="217">
        <v>0</v>
      </c>
      <c r="AE213" s="217">
        <v>0</v>
      </c>
      <c r="AF213" s="217">
        <v>0</v>
      </c>
      <c r="AG213" s="217">
        <v>0</v>
      </c>
      <c r="AH213" s="217">
        <v>0</v>
      </c>
      <c r="AI213" s="217">
        <v>4.1972483391639398E-3</v>
      </c>
      <c r="AJ213" s="217">
        <v>4.1972483391639398E-3</v>
      </c>
      <c r="AK213" s="217">
        <v>1.1113842706185885E-2</v>
      </c>
      <c r="AL213" s="217">
        <v>1.1113842706185885E-2</v>
      </c>
      <c r="AM213" s="217">
        <v>165.6</v>
      </c>
      <c r="AN213" s="217">
        <v>146</v>
      </c>
      <c r="AO213" s="217" t="s">
        <v>253</v>
      </c>
      <c r="AP213" s="91"/>
      <c r="AQ213" s="63"/>
      <c r="AR213" s="79"/>
      <c r="AS213" s="79"/>
      <c r="AT213" s="77"/>
      <c r="AU213" s="79"/>
      <c r="AV213" s="79"/>
      <c r="AW213" s="79"/>
      <c r="AX213" s="79"/>
      <c r="AY213" s="79"/>
      <c r="AZ213" s="79"/>
      <c r="BA213" s="79"/>
      <c r="BB213" s="79"/>
      <c r="BC213" s="79"/>
      <c r="BD213" s="79"/>
      <c r="BE213" s="79"/>
      <c r="BF213" s="79"/>
      <c r="BG213" s="79"/>
      <c r="BH213" s="79"/>
      <c r="BI213" s="79"/>
      <c r="BJ213" s="79"/>
      <c r="BK213" s="79"/>
      <c r="BL213" s="79"/>
      <c r="BM213" s="79"/>
      <c r="BN213" s="79"/>
      <c r="BO213" s="79"/>
      <c r="BP213" s="79"/>
      <c r="BQ213" s="79"/>
      <c r="BR213" s="79"/>
      <c r="BS213" s="79"/>
      <c r="BT213" s="79"/>
      <c r="BU213" s="79"/>
      <c r="BV213" s="79"/>
      <c r="BW213" s="79"/>
      <c r="BX213" s="77"/>
      <c r="BY213" s="77"/>
      <c r="BZ213" s="81"/>
      <c r="CA213" s="81"/>
      <c r="CD213" s="137"/>
    </row>
    <row r="214" spans="2:82" s="144" customFormat="1" ht="12.75" customHeight="1">
      <c r="B214" s="209">
        <f t="shared" si="3"/>
        <v>41657</v>
      </c>
      <c r="C214" s="217">
        <v>0.15053243169979316</v>
      </c>
      <c r="D214" s="217">
        <v>0.15053243169979316</v>
      </c>
      <c r="E214" s="217">
        <v>0</v>
      </c>
      <c r="F214" s="217">
        <v>0</v>
      </c>
      <c r="G214" s="217">
        <v>0</v>
      </c>
      <c r="H214" s="217">
        <v>0</v>
      </c>
      <c r="I214" s="217">
        <v>7.5016758907960959E-3</v>
      </c>
      <c r="J214" s="217">
        <v>7.5016758907960959E-3</v>
      </c>
      <c r="K214" s="217">
        <v>6.6862941174152313E-2</v>
      </c>
      <c r="L214" s="217">
        <v>6.6862941174152313E-2</v>
      </c>
      <c r="M214" s="217">
        <v>0.54430933418173455</v>
      </c>
      <c r="N214" s="217">
        <v>0.54430933418173455</v>
      </c>
      <c r="O214" s="217">
        <v>1.3016507238100266E-3</v>
      </c>
      <c r="P214" s="217">
        <v>1.3016507238100266E-3</v>
      </c>
      <c r="Q214" s="217">
        <v>0</v>
      </c>
      <c r="R214" s="217">
        <v>0</v>
      </c>
      <c r="S214" s="217">
        <v>0</v>
      </c>
      <c r="T214" s="217">
        <v>0</v>
      </c>
      <c r="U214" s="217">
        <v>2.5912497813632993E-5</v>
      </c>
      <c r="V214" s="217">
        <v>2.5912497813632993E-5</v>
      </c>
      <c r="W214" s="217">
        <v>1.5790586865962611E-3</v>
      </c>
      <c r="X214" s="217">
        <v>1.5790586865962611E-3</v>
      </c>
      <c r="Y214" s="217">
        <v>3.967775747827711E-3</v>
      </c>
      <c r="Z214" s="217">
        <v>3.967775747827711E-3</v>
      </c>
      <c r="AA214" s="217">
        <v>7.6709109571323642E-3</v>
      </c>
      <c r="AB214" s="217">
        <v>7.6709109571323642E-3</v>
      </c>
      <c r="AC214" s="217">
        <v>0</v>
      </c>
      <c r="AD214" s="217">
        <v>0</v>
      </c>
      <c r="AE214" s="217">
        <v>0</v>
      </c>
      <c r="AF214" s="217">
        <v>0</v>
      </c>
      <c r="AG214" s="217">
        <v>0</v>
      </c>
      <c r="AH214" s="217">
        <v>0</v>
      </c>
      <c r="AI214" s="217">
        <v>1.4271958045908308E-2</v>
      </c>
      <c r="AJ214" s="217">
        <v>1.4271958045908308E-2</v>
      </c>
      <c r="AK214" s="217">
        <v>1.9636419339478885E-2</v>
      </c>
      <c r="AL214" s="217">
        <v>1.9636419339478885E-2</v>
      </c>
      <c r="AM214" s="217">
        <v>86.6</v>
      </c>
      <c r="AN214" s="217">
        <v>77</v>
      </c>
      <c r="AO214" s="217" t="s">
        <v>253</v>
      </c>
      <c r="AP214" s="91"/>
      <c r="AQ214" s="63"/>
      <c r="AR214" s="79"/>
      <c r="AS214" s="79"/>
      <c r="AT214" s="77"/>
      <c r="AU214" s="79"/>
      <c r="AV214" s="79"/>
      <c r="AW214" s="79"/>
      <c r="AX214" s="79"/>
      <c r="AY214" s="79"/>
      <c r="AZ214" s="79"/>
      <c r="BA214" s="79"/>
      <c r="BB214" s="79"/>
      <c r="BC214" s="79"/>
      <c r="BD214" s="79"/>
      <c r="BE214" s="79"/>
      <c r="BF214" s="79"/>
      <c r="BG214" s="79"/>
      <c r="BH214" s="79"/>
      <c r="BI214" s="79"/>
      <c r="BJ214" s="79"/>
      <c r="BK214" s="79"/>
      <c r="BL214" s="79"/>
      <c r="BM214" s="79"/>
      <c r="BN214" s="79"/>
      <c r="BO214" s="79"/>
      <c r="BP214" s="79"/>
      <c r="BQ214" s="79"/>
      <c r="BR214" s="79"/>
      <c r="BS214" s="79"/>
      <c r="BT214" s="79"/>
      <c r="BU214" s="79"/>
      <c r="BV214" s="79"/>
      <c r="BW214" s="79"/>
      <c r="BX214" s="77"/>
      <c r="BY214" s="77"/>
      <c r="BZ214" s="81"/>
      <c r="CA214" s="81"/>
      <c r="CD214" s="137"/>
    </row>
    <row r="215" spans="2:82" s="144" customFormat="1" ht="12.75" customHeight="1">
      <c r="B215" s="209">
        <f t="shared" si="3"/>
        <v>41658</v>
      </c>
      <c r="C215" s="217">
        <v>0.59051157614006433</v>
      </c>
      <c r="D215" s="217">
        <v>0.59051157614006433</v>
      </c>
      <c r="E215" s="217">
        <v>0</v>
      </c>
      <c r="F215" s="217">
        <v>0</v>
      </c>
      <c r="G215" s="217">
        <v>0</v>
      </c>
      <c r="H215" s="217">
        <v>0</v>
      </c>
      <c r="I215" s="217">
        <v>6.1311130229735888E-2</v>
      </c>
      <c r="J215" s="217">
        <v>6.1311130229735888E-2</v>
      </c>
      <c r="K215" s="217">
        <v>0.11373949472749414</v>
      </c>
      <c r="L215" s="217">
        <v>0.11373949472749414</v>
      </c>
      <c r="M215" s="217">
        <v>2.1930933251064122</v>
      </c>
      <c r="N215" s="217">
        <v>2.1930933251064122</v>
      </c>
      <c r="O215" s="217">
        <v>4.4485765855525978E-3</v>
      </c>
      <c r="P215" s="217">
        <v>4.4485765855525978E-3</v>
      </c>
      <c r="Q215" s="217">
        <v>0</v>
      </c>
      <c r="R215" s="217">
        <v>0</v>
      </c>
      <c r="S215" s="217">
        <v>0</v>
      </c>
      <c r="T215" s="217">
        <v>0</v>
      </c>
      <c r="U215" s="217">
        <v>3.5251793900629888E-4</v>
      </c>
      <c r="V215" s="217">
        <v>3.5251793900629888E-4</v>
      </c>
      <c r="W215" s="217">
        <v>3.8097089776448906E-4</v>
      </c>
      <c r="X215" s="217">
        <v>3.8097089776448906E-4</v>
      </c>
      <c r="Y215" s="217">
        <v>1.71265655119518E-2</v>
      </c>
      <c r="Z215" s="217">
        <v>1.71265655119518E-2</v>
      </c>
      <c r="AA215" s="217">
        <v>1.5921179977648074E-2</v>
      </c>
      <c r="AB215" s="217">
        <v>1.5921179977648074E-2</v>
      </c>
      <c r="AC215" s="217">
        <v>0</v>
      </c>
      <c r="AD215" s="217">
        <v>0</v>
      </c>
      <c r="AE215" s="217">
        <v>0</v>
      </c>
      <c r="AF215" s="217">
        <v>0</v>
      </c>
      <c r="AG215" s="217">
        <v>1.0515075675290491E-2</v>
      </c>
      <c r="AH215" s="217">
        <v>1.0515075675290491E-2</v>
      </c>
      <c r="AI215" s="217">
        <v>3.8929970980527133E-2</v>
      </c>
      <c r="AJ215" s="217">
        <v>3.8929970980527133E-2</v>
      </c>
      <c r="AK215" s="217">
        <v>1.2300747546518796E-2</v>
      </c>
      <c r="AL215" s="217">
        <v>1.2300747546518796E-2</v>
      </c>
      <c r="AM215" s="217">
        <v>87.6</v>
      </c>
      <c r="AN215" s="217">
        <v>75</v>
      </c>
      <c r="AO215" s="217" t="s">
        <v>253</v>
      </c>
      <c r="AP215" s="91"/>
      <c r="AQ215" s="63"/>
      <c r="AR215" s="79"/>
      <c r="AS215" s="79"/>
      <c r="AT215" s="77"/>
      <c r="AU215" s="79"/>
      <c r="AV215" s="79"/>
      <c r="AW215" s="79"/>
      <c r="AX215" s="79"/>
      <c r="AY215" s="79"/>
      <c r="AZ215" s="79"/>
      <c r="BA215" s="79"/>
      <c r="BB215" s="79"/>
      <c r="BC215" s="79"/>
      <c r="BD215" s="79"/>
      <c r="BE215" s="79"/>
      <c r="BF215" s="79"/>
      <c r="BG215" s="79"/>
      <c r="BH215" s="79"/>
      <c r="BI215" s="79"/>
      <c r="BJ215" s="79"/>
      <c r="BK215" s="79"/>
      <c r="BL215" s="79"/>
      <c r="BM215" s="79"/>
      <c r="BN215" s="79"/>
      <c r="BO215" s="79"/>
      <c r="BP215" s="79"/>
      <c r="BQ215" s="79"/>
      <c r="BR215" s="79"/>
      <c r="BS215" s="79"/>
      <c r="BT215" s="79"/>
      <c r="BU215" s="79"/>
      <c r="BV215" s="79"/>
      <c r="BW215" s="79"/>
      <c r="BX215" s="77"/>
      <c r="BY215" s="77"/>
      <c r="BZ215" s="81"/>
      <c r="CA215" s="81"/>
      <c r="CD215" s="137"/>
    </row>
    <row r="216" spans="2:82" s="144" customFormat="1" ht="12.75" customHeight="1">
      <c r="B216" s="209">
        <f t="shared" si="3"/>
        <v>41659</v>
      </c>
      <c r="C216" s="217">
        <v>0.35172505703760415</v>
      </c>
      <c r="D216" s="217">
        <v>0.35171454714496669</v>
      </c>
      <c r="E216" s="217">
        <v>0</v>
      </c>
      <c r="F216" s="217">
        <v>0</v>
      </c>
      <c r="G216" s="217">
        <v>0</v>
      </c>
      <c r="H216" s="217">
        <v>0</v>
      </c>
      <c r="I216" s="217">
        <v>7.1835953612310169E-2</v>
      </c>
      <c r="J216" s="217">
        <v>7.1835953612310169E-2</v>
      </c>
      <c r="K216" s="217">
        <v>0.8197115446530735</v>
      </c>
      <c r="L216" s="217">
        <v>0.8197115446530735</v>
      </c>
      <c r="M216" s="217">
        <v>0.62301801627709297</v>
      </c>
      <c r="N216" s="217">
        <v>0.62297516774403983</v>
      </c>
      <c r="O216" s="217">
        <v>1.5551757103672115E-2</v>
      </c>
      <c r="P216" s="217">
        <v>1.554965512430383E-2</v>
      </c>
      <c r="Q216" s="217">
        <v>0</v>
      </c>
      <c r="R216" s="217">
        <v>0</v>
      </c>
      <c r="S216" s="217">
        <v>0</v>
      </c>
      <c r="T216" s="217">
        <v>0</v>
      </c>
      <c r="U216" s="217">
        <v>8.7076789527895909E-4</v>
      </c>
      <c r="V216" s="217">
        <v>8.7076789527895909E-4</v>
      </c>
      <c r="W216" s="217">
        <v>5.4255510612666903E-3</v>
      </c>
      <c r="X216" s="217">
        <v>5.4255510612666903E-3</v>
      </c>
      <c r="Y216" s="217">
        <v>5.7252090339740797E-2</v>
      </c>
      <c r="Z216" s="217">
        <v>5.7243520629702296E-2</v>
      </c>
      <c r="AA216" s="217">
        <v>4.6267193370146875E-3</v>
      </c>
      <c r="AB216" s="217">
        <v>4.6267193370146875E-3</v>
      </c>
      <c r="AC216" s="217">
        <v>0</v>
      </c>
      <c r="AD216" s="217">
        <v>0</v>
      </c>
      <c r="AE216" s="217">
        <v>0</v>
      </c>
      <c r="AF216" s="217">
        <v>0</v>
      </c>
      <c r="AG216" s="217">
        <v>0</v>
      </c>
      <c r="AH216" s="217">
        <v>0</v>
      </c>
      <c r="AI216" s="217">
        <v>0</v>
      </c>
      <c r="AJ216" s="217">
        <v>0</v>
      </c>
      <c r="AK216" s="217">
        <v>1.8863003008503829E-2</v>
      </c>
      <c r="AL216" s="217">
        <v>1.8863003008503829E-2</v>
      </c>
      <c r="AM216" s="217">
        <v>247.4</v>
      </c>
      <c r="AN216" s="217">
        <v>173</v>
      </c>
      <c r="AO216" s="217" t="s">
        <v>253</v>
      </c>
      <c r="AP216" s="91"/>
      <c r="AQ216" s="63"/>
      <c r="AR216" s="79"/>
      <c r="AS216" s="79"/>
      <c r="AT216" s="77"/>
      <c r="AU216" s="79"/>
      <c r="AV216" s="79"/>
      <c r="AW216" s="79"/>
      <c r="AX216" s="79"/>
      <c r="AY216" s="79"/>
      <c r="AZ216" s="79"/>
      <c r="BA216" s="79"/>
      <c r="BB216" s="79"/>
      <c r="BC216" s="79"/>
      <c r="BD216" s="79"/>
      <c r="BE216" s="79"/>
      <c r="BF216" s="79"/>
      <c r="BG216" s="79"/>
      <c r="BH216" s="79"/>
      <c r="BI216" s="79"/>
      <c r="BJ216" s="79"/>
      <c r="BK216" s="79"/>
      <c r="BL216" s="79"/>
      <c r="BM216" s="79"/>
      <c r="BN216" s="79"/>
      <c r="BO216" s="79"/>
      <c r="BP216" s="79"/>
      <c r="BQ216" s="79"/>
      <c r="BR216" s="79"/>
      <c r="BS216" s="79"/>
      <c r="BT216" s="79"/>
      <c r="BU216" s="79"/>
      <c r="BV216" s="79"/>
      <c r="BW216" s="79"/>
      <c r="BX216" s="77"/>
      <c r="BY216" s="77"/>
      <c r="BZ216" s="81"/>
      <c r="CA216" s="81"/>
      <c r="CD216" s="137"/>
    </row>
    <row r="217" spans="2:82" s="144" customFormat="1" ht="12.75" customHeight="1">
      <c r="B217" s="209">
        <f t="shared" si="3"/>
        <v>41660</v>
      </c>
      <c r="C217" s="217">
        <v>0.52629274821059158</v>
      </c>
      <c r="D217" s="217">
        <v>0.52620866899382057</v>
      </c>
      <c r="E217" s="217">
        <v>0</v>
      </c>
      <c r="F217" s="217">
        <v>0</v>
      </c>
      <c r="G217" s="217">
        <v>0</v>
      </c>
      <c r="H217" s="217">
        <v>0</v>
      </c>
      <c r="I217" s="217">
        <v>0.8840119116297448</v>
      </c>
      <c r="J217" s="217">
        <v>0.88383916155794562</v>
      </c>
      <c r="K217" s="217">
        <v>0.27779329307302952</v>
      </c>
      <c r="L217" s="217">
        <v>0.27779329307302952</v>
      </c>
      <c r="M217" s="217">
        <v>0.16501389861283172</v>
      </c>
      <c r="N217" s="217">
        <v>0.16501389861283172</v>
      </c>
      <c r="O217" s="217">
        <v>6.1267443637065405E-3</v>
      </c>
      <c r="P217" s="217">
        <v>6.1225404049699717E-3</v>
      </c>
      <c r="Q217" s="217">
        <v>0</v>
      </c>
      <c r="R217" s="217">
        <v>0</v>
      </c>
      <c r="S217" s="217">
        <v>0</v>
      </c>
      <c r="T217" s="217">
        <v>0</v>
      </c>
      <c r="U217" s="217">
        <v>7.2139314225745377E-3</v>
      </c>
      <c r="V217" s="217">
        <v>7.2052939233033259E-3</v>
      </c>
      <c r="W217" s="217">
        <v>9.8553230173420575E-3</v>
      </c>
      <c r="X217" s="217">
        <v>9.8553230173420575E-3</v>
      </c>
      <c r="Y217" s="217">
        <v>2.6276873405565279E-3</v>
      </c>
      <c r="Z217" s="217">
        <v>2.6276873405565279E-3</v>
      </c>
      <c r="AA217" s="217">
        <v>1.4897516025293642E-2</v>
      </c>
      <c r="AB217" s="217">
        <v>1.4897516025293642E-2</v>
      </c>
      <c r="AC217" s="217">
        <v>0</v>
      </c>
      <c r="AD217" s="217">
        <v>0</v>
      </c>
      <c r="AE217" s="217">
        <v>0</v>
      </c>
      <c r="AF217" s="217">
        <v>0</v>
      </c>
      <c r="AG217" s="217">
        <v>2.0537274048417504E-2</v>
      </c>
      <c r="AH217" s="217">
        <v>2.0537274048417504E-2</v>
      </c>
      <c r="AI217" s="217">
        <v>1.5874663202020987E-2</v>
      </c>
      <c r="AJ217" s="217">
        <v>1.5874663202020987E-2</v>
      </c>
      <c r="AK217" s="217">
        <v>7.0400167966316752E-3</v>
      </c>
      <c r="AL217" s="217">
        <v>7.0400167966316752E-3</v>
      </c>
      <c r="AM217" s="217">
        <v>251</v>
      </c>
      <c r="AN217" s="217">
        <v>176</v>
      </c>
      <c r="AO217" s="217" t="s">
        <v>253</v>
      </c>
      <c r="AP217" s="91"/>
      <c r="AQ217" s="63"/>
      <c r="AR217" s="79"/>
      <c r="AS217" s="79"/>
      <c r="AT217" s="77"/>
      <c r="AU217" s="79"/>
      <c r="AV217" s="79"/>
      <c r="AW217" s="79"/>
      <c r="AX217" s="79"/>
      <c r="AY217" s="79"/>
      <c r="AZ217" s="79"/>
      <c r="BA217" s="79"/>
      <c r="BB217" s="79"/>
      <c r="BC217" s="79"/>
      <c r="BD217" s="79"/>
      <c r="BE217" s="79"/>
      <c r="BF217" s="79"/>
      <c r="BG217" s="79"/>
      <c r="BH217" s="79"/>
      <c r="BI217" s="79"/>
      <c r="BJ217" s="79"/>
      <c r="BK217" s="79"/>
      <c r="BL217" s="79"/>
      <c r="BM217" s="79"/>
      <c r="BN217" s="79"/>
      <c r="BO217" s="79"/>
      <c r="BP217" s="79"/>
      <c r="BQ217" s="79"/>
      <c r="BR217" s="79"/>
      <c r="BS217" s="79"/>
      <c r="BT217" s="79"/>
      <c r="BU217" s="79"/>
      <c r="BV217" s="79"/>
      <c r="BW217" s="79"/>
      <c r="BX217" s="77"/>
      <c r="BY217" s="77"/>
      <c r="BZ217" s="81"/>
      <c r="CA217" s="81"/>
      <c r="CD217" s="137"/>
    </row>
    <row r="218" spans="2:82" s="144" customFormat="1" ht="12.75" customHeight="1">
      <c r="B218" s="209">
        <f t="shared" si="3"/>
        <v>41661</v>
      </c>
      <c r="C218" s="217">
        <v>0.61020885657971435</v>
      </c>
      <c r="D218" s="217">
        <v>0.31948632342131822</v>
      </c>
      <c r="E218" s="217">
        <v>0</v>
      </c>
      <c r="F218" s="217">
        <v>0</v>
      </c>
      <c r="G218" s="217">
        <v>0</v>
      </c>
      <c r="H218" s="217">
        <v>0</v>
      </c>
      <c r="I218" s="217">
        <v>0.21973389318004649</v>
      </c>
      <c r="J218" s="217">
        <v>0.21969070559731546</v>
      </c>
      <c r="K218" s="217">
        <v>2.4751465648379627</v>
      </c>
      <c r="L218" s="217">
        <v>1.0317246842342418</v>
      </c>
      <c r="M218" s="217">
        <v>3.3496844364960386E-2</v>
      </c>
      <c r="N218" s="217">
        <v>2.531277110679412E-2</v>
      </c>
      <c r="O218" s="217">
        <v>6.4943280057352505E-3</v>
      </c>
      <c r="P218" s="217">
        <v>6.2765103936967938E-3</v>
      </c>
      <c r="Q218" s="217">
        <v>0</v>
      </c>
      <c r="R218" s="217">
        <v>0</v>
      </c>
      <c r="S218" s="217">
        <v>0</v>
      </c>
      <c r="T218" s="217">
        <v>0</v>
      </c>
      <c r="U218" s="217">
        <v>1.1527822464839979E-2</v>
      </c>
      <c r="V218" s="217">
        <v>1.1523503715204374E-2</v>
      </c>
      <c r="W218" s="217">
        <v>4.0579969075672639E-3</v>
      </c>
      <c r="X218" s="217">
        <v>3.0727273443832406E-3</v>
      </c>
      <c r="Y218" s="217">
        <v>2.9351256881878863E-4</v>
      </c>
      <c r="Z218" s="217">
        <v>2.1745639222705876E-4</v>
      </c>
      <c r="AA218" s="217">
        <v>1.1577176865667622E-2</v>
      </c>
      <c r="AB218" s="217">
        <v>1.1577176865667622E-2</v>
      </c>
      <c r="AC218" s="217">
        <v>0</v>
      </c>
      <c r="AD218" s="217">
        <v>0</v>
      </c>
      <c r="AE218" s="217">
        <v>0</v>
      </c>
      <c r="AF218" s="217">
        <v>0</v>
      </c>
      <c r="AG218" s="217">
        <v>3.0166466204704415E-3</v>
      </c>
      <c r="AH218" s="217">
        <v>3.0166466204704415E-3</v>
      </c>
      <c r="AI218" s="217">
        <v>2.5565774625499037E-2</v>
      </c>
      <c r="AJ218" s="217">
        <v>2.5565774625499037E-2</v>
      </c>
      <c r="AK218" s="217">
        <v>2.0366987120261422E-2</v>
      </c>
      <c r="AL218" s="217">
        <v>2.0366987120261422E-2</v>
      </c>
      <c r="AM218" s="217">
        <v>179.6</v>
      </c>
      <c r="AN218" s="217">
        <v>150</v>
      </c>
      <c r="AO218" s="217" t="s">
        <v>253</v>
      </c>
      <c r="AP218" s="91"/>
      <c r="AQ218" s="63"/>
      <c r="AR218" s="79"/>
      <c r="AS218" s="79"/>
      <c r="AT218" s="77"/>
      <c r="AU218" s="79"/>
      <c r="AV218" s="79"/>
      <c r="AW218" s="79"/>
      <c r="AX218" s="79"/>
      <c r="AY218" s="79"/>
      <c r="AZ218" s="79"/>
      <c r="BA218" s="79"/>
      <c r="BB218" s="79"/>
      <c r="BC218" s="79"/>
      <c r="BD218" s="79"/>
      <c r="BE218" s="79"/>
      <c r="BF218" s="79"/>
      <c r="BG218" s="79"/>
      <c r="BH218" s="79"/>
      <c r="BI218" s="79"/>
      <c r="BJ218" s="79"/>
      <c r="BK218" s="79"/>
      <c r="BL218" s="79"/>
      <c r="BM218" s="79"/>
      <c r="BN218" s="79"/>
      <c r="BO218" s="79"/>
      <c r="BP218" s="79"/>
      <c r="BQ218" s="79"/>
      <c r="BR218" s="79"/>
      <c r="BS218" s="79"/>
      <c r="BT218" s="79"/>
      <c r="BU218" s="79"/>
      <c r="BV218" s="79"/>
      <c r="BW218" s="79"/>
      <c r="BX218" s="77"/>
      <c r="BY218" s="77"/>
      <c r="BZ218" s="81"/>
      <c r="CA218" s="81"/>
      <c r="CD218" s="137"/>
    </row>
    <row r="219" spans="2:82" s="144" customFormat="1" ht="12.75" customHeight="1">
      <c r="B219" s="209">
        <f t="shared" si="3"/>
        <v>41662</v>
      </c>
      <c r="C219" s="217">
        <v>0.27922828062055161</v>
      </c>
      <c r="D219" s="217">
        <v>0.27894451336799764</v>
      </c>
      <c r="E219" s="217">
        <v>0</v>
      </c>
      <c r="F219" s="217">
        <v>0</v>
      </c>
      <c r="G219" s="217">
        <v>2.7893163204747769E-3</v>
      </c>
      <c r="H219" s="217">
        <v>2.7893163204747769E-3</v>
      </c>
      <c r="I219" s="217">
        <v>0.2539111990144613</v>
      </c>
      <c r="J219" s="217">
        <v>0.25334976147545762</v>
      </c>
      <c r="K219" s="217">
        <v>2.5694506714940498E-2</v>
      </c>
      <c r="L219" s="217">
        <v>2.5694506714940498E-2</v>
      </c>
      <c r="M219" s="217">
        <v>0.61321422994567343</v>
      </c>
      <c r="N219" s="217">
        <v>0.61317138141262029</v>
      </c>
      <c r="O219" s="217">
        <v>5.0957234835631131E-3</v>
      </c>
      <c r="P219" s="217">
        <v>5.0894175454582599E-3</v>
      </c>
      <c r="Q219" s="217">
        <v>0</v>
      </c>
      <c r="R219" s="217">
        <v>0</v>
      </c>
      <c r="S219" s="217">
        <v>5.934718100890208E-5</v>
      </c>
      <c r="T219" s="217">
        <v>5.934718100890208E-5</v>
      </c>
      <c r="U219" s="217">
        <v>6.2891791568505098E-3</v>
      </c>
      <c r="V219" s="217">
        <v>6.280541657579298E-3</v>
      </c>
      <c r="W219" s="217">
        <v>2.6273855018240624E-4</v>
      </c>
      <c r="X219" s="217">
        <v>2.6273855018240624E-4</v>
      </c>
      <c r="Y219" s="217">
        <v>8.0726668562715008E-3</v>
      </c>
      <c r="Z219" s="217">
        <v>8.0640971462329972E-3</v>
      </c>
      <c r="AA219" s="217">
        <v>2.7891164237763819E-2</v>
      </c>
      <c r="AB219" s="217">
        <v>2.7891164237763819E-2</v>
      </c>
      <c r="AC219" s="217">
        <v>0</v>
      </c>
      <c r="AD219" s="217">
        <v>0</v>
      </c>
      <c r="AE219" s="217">
        <v>0</v>
      </c>
      <c r="AF219" s="217">
        <v>0</v>
      </c>
      <c r="AG219" s="217">
        <v>1.411043474693207E-2</v>
      </c>
      <c r="AH219" s="217">
        <v>1.411043474693207E-2</v>
      </c>
      <c r="AI219" s="217">
        <v>7.5440119913874309E-2</v>
      </c>
      <c r="AJ219" s="217">
        <v>7.5440119913874309E-2</v>
      </c>
      <c r="AK219" s="217">
        <v>2.4196576293718242E-2</v>
      </c>
      <c r="AL219" s="217">
        <v>2.4196576293718242E-2</v>
      </c>
      <c r="AM219" s="217">
        <v>179.6</v>
      </c>
      <c r="AN219" s="217">
        <v>155</v>
      </c>
      <c r="AO219" s="217" t="s">
        <v>253</v>
      </c>
      <c r="AP219" s="91"/>
      <c r="AQ219" s="63"/>
      <c r="AR219" s="79"/>
      <c r="AS219" s="79"/>
      <c r="AT219" s="77"/>
      <c r="AU219" s="79"/>
      <c r="AV219" s="79"/>
      <c r="AW219" s="79"/>
      <c r="AX219" s="79"/>
      <c r="AY219" s="79"/>
      <c r="AZ219" s="79"/>
      <c r="BA219" s="79"/>
      <c r="BB219" s="79"/>
      <c r="BC219" s="79"/>
      <c r="BD219" s="79"/>
      <c r="BE219" s="79"/>
      <c r="BF219" s="79"/>
      <c r="BG219" s="79"/>
      <c r="BH219" s="79"/>
      <c r="BI219" s="79"/>
      <c r="BJ219" s="79"/>
      <c r="BK219" s="79"/>
      <c r="BL219" s="79"/>
      <c r="BM219" s="79"/>
      <c r="BN219" s="79"/>
      <c r="BO219" s="79"/>
      <c r="BP219" s="79"/>
      <c r="BQ219" s="79"/>
      <c r="BR219" s="79"/>
      <c r="BS219" s="79"/>
      <c r="BT219" s="79"/>
      <c r="BU219" s="79"/>
      <c r="BV219" s="79"/>
      <c r="BW219" s="79"/>
      <c r="BX219" s="77"/>
      <c r="BY219" s="77"/>
      <c r="BZ219" s="81"/>
      <c r="CA219" s="81"/>
      <c r="CD219" s="137"/>
    </row>
    <row r="220" spans="2:82" s="144" customFormat="1" ht="12.75" customHeight="1">
      <c r="B220" s="209">
        <f t="shared" si="3"/>
        <v>41663</v>
      </c>
      <c r="C220" s="217">
        <v>0.58237512090493371</v>
      </c>
      <c r="D220" s="217">
        <v>0.58233308123348881</v>
      </c>
      <c r="E220" s="217">
        <v>0</v>
      </c>
      <c r="F220" s="217">
        <v>0</v>
      </c>
      <c r="G220" s="217">
        <v>0</v>
      </c>
      <c r="H220" s="217">
        <v>0</v>
      </c>
      <c r="I220" s="217">
        <v>2.6884806813691303E-2</v>
      </c>
      <c r="J220" s="217">
        <v>2.6884806813691303E-2</v>
      </c>
      <c r="K220" s="217">
        <v>2.0304906066501758</v>
      </c>
      <c r="L220" s="217">
        <v>2.0304906066501758</v>
      </c>
      <c r="M220" s="217">
        <v>0.66527279225255365</v>
      </c>
      <c r="N220" s="217">
        <v>0.66510139770899512</v>
      </c>
      <c r="O220" s="217">
        <v>6.1832350592291802E-3</v>
      </c>
      <c r="P220" s="217">
        <v>6.1790311004926114E-3</v>
      </c>
      <c r="Q220" s="217">
        <v>0</v>
      </c>
      <c r="R220" s="217">
        <v>0</v>
      </c>
      <c r="S220" s="217">
        <v>0</v>
      </c>
      <c r="T220" s="217">
        <v>0</v>
      </c>
      <c r="U220" s="217">
        <v>4.5724761766973229E-4</v>
      </c>
      <c r="V220" s="217">
        <v>4.5724761766973229E-4</v>
      </c>
      <c r="W220" s="217">
        <v>2.2947584972931361E-2</v>
      </c>
      <c r="X220" s="217">
        <v>2.2947584972931361E-2</v>
      </c>
      <c r="Y220" s="217">
        <v>5.5895933726147415E-3</v>
      </c>
      <c r="Z220" s="217">
        <v>5.5724539525377316E-3</v>
      </c>
      <c r="AA220" s="217">
        <v>1.5344449388475083E-2</v>
      </c>
      <c r="AB220" s="217">
        <v>1.5344449388475083E-2</v>
      </c>
      <c r="AC220" s="217">
        <v>0</v>
      </c>
      <c r="AD220" s="217">
        <v>0</v>
      </c>
      <c r="AE220" s="217">
        <v>0</v>
      </c>
      <c r="AF220" s="217">
        <v>0</v>
      </c>
      <c r="AG220" s="217">
        <v>4.6939410101987274E-3</v>
      </c>
      <c r="AH220" s="217">
        <v>4.6939410101987274E-3</v>
      </c>
      <c r="AI220" s="217">
        <v>1.385289005836737E-2</v>
      </c>
      <c r="AJ220" s="217">
        <v>1.385289005836737E-2</v>
      </c>
      <c r="AK220" s="217">
        <v>4.1948730638480897E-2</v>
      </c>
      <c r="AL220" s="217">
        <v>4.1948730638480897E-2</v>
      </c>
      <c r="AM220" s="217">
        <v>189.8</v>
      </c>
      <c r="AN220" s="217">
        <v>155</v>
      </c>
      <c r="AO220" s="217" t="s">
        <v>253</v>
      </c>
      <c r="AP220" s="91"/>
      <c r="AQ220" s="63"/>
      <c r="AR220" s="79"/>
      <c r="AS220" s="79"/>
      <c r="AT220" s="77"/>
      <c r="AU220" s="79"/>
      <c r="AV220" s="79"/>
      <c r="AW220" s="79"/>
      <c r="AX220" s="79"/>
      <c r="AY220" s="79"/>
      <c r="AZ220" s="79"/>
      <c r="BA220" s="79"/>
      <c r="BB220" s="79"/>
      <c r="BC220" s="79"/>
      <c r="BD220" s="79"/>
      <c r="BE220" s="79"/>
      <c r="BF220" s="79"/>
      <c r="BG220" s="79"/>
      <c r="BH220" s="79"/>
      <c r="BI220" s="79"/>
      <c r="BJ220" s="79"/>
      <c r="BK220" s="79"/>
      <c r="BL220" s="79"/>
      <c r="BM220" s="79"/>
      <c r="BN220" s="79"/>
      <c r="BO220" s="79"/>
      <c r="BP220" s="79"/>
      <c r="BQ220" s="79"/>
      <c r="BR220" s="79"/>
      <c r="BS220" s="79"/>
      <c r="BT220" s="79"/>
      <c r="BU220" s="79"/>
      <c r="BV220" s="79"/>
      <c r="BW220" s="79"/>
      <c r="BX220" s="77"/>
      <c r="BY220" s="77"/>
      <c r="BZ220" s="81"/>
      <c r="CA220" s="81"/>
      <c r="CD220" s="137"/>
    </row>
    <row r="221" spans="2:82" s="144" customFormat="1" ht="12.75" customHeight="1">
      <c r="B221" s="209">
        <f t="shared" si="3"/>
        <v>41664</v>
      </c>
      <c r="C221" s="217">
        <v>0.14298430590736338</v>
      </c>
      <c r="D221" s="217">
        <v>0.13815343178216449</v>
      </c>
      <c r="E221" s="217">
        <v>0</v>
      </c>
      <c r="F221" s="217">
        <v>0</v>
      </c>
      <c r="G221" s="217">
        <v>3.5014824925816024E-3</v>
      </c>
      <c r="H221" s="217">
        <v>3.5014824925816024E-3</v>
      </c>
      <c r="I221" s="217">
        <v>0.15774779266546751</v>
      </c>
      <c r="J221" s="217">
        <v>0.15770460508273645</v>
      </c>
      <c r="K221" s="217">
        <v>8.4714802190714034E-2</v>
      </c>
      <c r="L221" s="217">
        <v>6.0666342692518388E-2</v>
      </c>
      <c r="M221" s="217">
        <v>0.20033953411842592</v>
      </c>
      <c r="N221" s="217">
        <v>0.20033953411842592</v>
      </c>
      <c r="O221" s="217">
        <v>4.5360714767574304E-3</v>
      </c>
      <c r="P221" s="217">
        <v>4.5042790388121305E-3</v>
      </c>
      <c r="Q221" s="217">
        <v>0</v>
      </c>
      <c r="R221" s="217">
        <v>0</v>
      </c>
      <c r="S221" s="217">
        <v>5.934718100890208E-5</v>
      </c>
      <c r="T221" s="217">
        <v>5.934718100890208E-5</v>
      </c>
      <c r="U221" s="217">
        <v>8.0550079141087066E-3</v>
      </c>
      <c r="V221" s="217">
        <v>8.0506891644731016E-3</v>
      </c>
      <c r="W221" s="217">
        <v>1.4884138867833315E-3</v>
      </c>
      <c r="X221" s="217">
        <v>1.3399666059302718E-3</v>
      </c>
      <c r="Y221" s="217">
        <v>1.2875989332853431E-3</v>
      </c>
      <c r="Z221" s="217">
        <v>1.2875989332853431E-3</v>
      </c>
      <c r="AA221" s="217">
        <v>3.2528130724198892E-4</v>
      </c>
      <c r="AB221" s="217">
        <v>3.2528130724198892E-4</v>
      </c>
      <c r="AC221" s="217">
        <v>0</v>
      </c>
      <c r="AD221" s="217">
        <v>0</v>
      </c>
      <c r="AE221" s="217">
        <v>0</v>
      </c>
      <c r="AF221" s="217">
        <v>0</v>
      </c>
      <c r="AG221" s="217">
        <v>1.8354685951323373E-4</v>
      </c>
      <c r="AH221" s="217">
        <v>1.8354685951323373E-4</v>
      </c>
      <c r="AI221" s="217">
        <v>0</v>
      </c>
      <c r="AJ221" s="217">
        <v>0</v>
      </c>
      <c r="AK221" s="217">
        <v>9.6194995182216137E-4</v>
      </c>
      <c r="AL221" s="217">
        <v>9.6194995182216137E-4</v>
      </c>
      <c r="AM221" s="217">
        <v>114.4</v>
      </c>
      <c r="AN221" s="217">
        <v>98</v>
      </c>
      <c r="AO221" s="217" t="s">
        <v>253</v>
      </c>
      <c r="AP221" s="91"/>
      <c r="AQ221" s="63"/>
      <c r="AR221" s="79"/>
      <c r="AS221" s="79"/>
      <c r="AT221" s="77"/>
      <c r="AU221" s="79"/>
      <c r="AV221" s="79"/>
      <c r="AW221" s="79"/>
      <c r="AX221" s="79"/>
      <c r="AY221" s="79"/>
      <c r="AZ221" s="79"/>
      <c r="BA221" s="79"/>
      <c r="BB221" s="79"/>
      <c r="BC221" s="79"/>
      <c r="BD221" s="79"/>
      <c r="BE221" s="79"/>
      <c r="BF221" s="79"/>
      <c r="BG221" s="79"/>
      <c r="BH221" s="79"/>
      <c r="BI221" s="79"/>
      <c r="BJ221" s="79"/>
      <c r="BK221" s="79"/>
      <c r="BL221" s="79"/>
      <c r="BM221" s="79"/>
      <c r="BN221" s="79"/>
      <c r="BO221" s="79"/>
      <c r="BP221" s="79"/>
      <c r="BQ221" s="79"/>
      <c r="BR221" s="79"/>
      <c r="BS221" s="79"/>
      <c r="BT221" s="79"/>
      <c r="BU221" s="79"/>
      <c r="BV221" s="79"/>
      <c r="BW221" s="79"/>
      <c r="BX221" s="77"/>
      <c r="BY221" s="77"/>
      <c r="BZ221" s="81"/>
      <c r="CA221" s="81"/>
      <c r="CD221" s="137"/>
    </row>
    <row r="222" spans="2:82" s="144" customFormat="1" ht="12.75" customHeight="1">
      <c r="B222" s="209">
        <f t="shared" si="3"/>
        <v>41665</v>
      </c>
      <c r="C222" s="217">
        <v>0.27158423370437212</v>
      </c>
      <c r="D222" s="217">
        <v>0.27158423370437212</v>
      </c>
      <c r="E222" s="217">
        <v>0</v>
      </c>
      <c r="F222" s="217">
        <v>0</v>
      </c>
      <c r="G222" s="217">
        <v>0</v>
      </c>
      <c r="H222" s="217">
        <v>0</v>
      </c>
      <c r="I222" s="217">
        <v>7.6873855801268417E-4</v>
      </c>
      <c r="J222" s="217">
        <v>7.6873855801268417E-4</v>
      </c>
      <c r="K222" s="217">
        <v>1.0404446587223286E-3</v>
      </c>
      <c r="L222" s="217">
        <v>1.0404446587223286E-3</v>
      </c>
      <c r="M222" s="217">
        <v>1.1048673765600221</v>
      </c>
      <c r="N222" s="217">
        <v>1.1048673765600221</v>
      </c>
      <c r="O222" s="217">
        <v>1.1014371889809514E-3</v>
      </c>
      <c r="P222" s="217">
        <v>1.1014371889809514E-3</v>
      </c>
      <c r="Q222" s="217">
        <v>0</v>
      </c>
      <c r="R222" s="217">
        <v>0</v>
      </c>
      <c r="S222" s="217">
        <v>0</v>
      </c>
      <c r="T222" s="217">
        <v>0</v>
      </c>
      <c r="U222" s="217">
        <v>1.7274998542421998E-5</v>
      </c>
      <c r="V222" s="217">
        <v>1.7274998542421998E-5</v>
      </c>
      <c r="W222" s="217">
        <v>1.050954200729625E-5</v>
      </c>
      <c r="X222" s="217">
        <v>1.050954200729625E-5</v>
      </c>
      <c r="Y222" s="217">
        <v>4.4476795099839799E-3</v>
      </c>
      <c r="Z222" s="217">
        <v>4.4476795099839799E-3</v>
      </c>
      <c r="AA222" s="217">
        <v>1.2405619484192653E-2</v>
      </c>
      <c r="AB222" s="217">
        <v>1.2405619484192653E-2</v>
      </c>
      <c r="AC222" s="217">
        <v>0</v>
      </c>
      <c r="AD222" s="217">
        <v>0</v>
      </c>
      <c r="AE222" s="217">
        <v>0</v>
      </c>
      <c r="AF222" s="217">
        <v>0</v>
      </c>
      <c r="AG222" s="217">
        <v>9.6599632474405998E-3</v>
      </c>
      <c r="AH222" s="217">
        <v>9.6599632474405998E-3</v>
      </c>
      <c r="AI222" s="217">
        <v>2.7717603351492946E-2</v>
      </c>
      <c r="AJ222" s="217">
        <v>2.7717603351492946E-2</v>
      </c>
      <c r="AK222" s="217">
        <v>8.8075194920732847E-3</v>
      </c>
      <c r="AL222" s="217">
        <v>8.8075194920732847E-3</v>
      </c>
      <c r="AM222" s="217">
        <v>79.599999999999994</v>
      </c>
      <c r="AN222" s="217">
        <v>73</v>
      </c>
      <c r="AO222" s="217" t="s">
        <v>253</v>
      </c>
      <c r="AP222" s="91"/>
      <c r="AQ222" s="63"/>
      <c r="AR222" s="79"/>
      <c r="AS222" s="79"/>
      <c r="AT222" s="77"/>
      <c r="AU222" s="79"/>
      <c r="AV222" s="79"/>
      <c r="AW222" s="79"/>
      <c r="AX222" s="79"/>
      <c r="AY222" s="79"/>
      <c r="AZ222" s="79"/>
      <c r="BA222" s="79"/>
      <c r="BB222" s="79"/>
      <c r="BC222" s="79"/>
      <c r="BD222" s="79"/>
      <c r="BE222" s="79"/>
      <c r="BF222" s="79"/>
      <c r="BG222" s="79"/>
      <c r="BH222" s="79"/>
      <c r="BI222" s="79"/>
      <c r="BJ222" s="79"/>
      <c r="BK222" s="79"/>
      <c r="BL222" s="79"/>
      <c r="BM222" s="79"/>
      <c r="BN222" s="79"/>
      <c r="BO222" s="79"/>
      <c r="BP222" s="79"/>
      <c r="BQ222" s="79"/>
      <c r="BR222" s="79"/>
      <c r="BS222" s="79"/>
      <c r="BT222" s="79"/>
      <c r="BU222" s="79"/>
      <c r="BV222" s="79"/>
      <c r="BW222" s="79"/>
      <c r="BX222" s="77"/>
      <c r="BY222" s="77"/>
      <c r="BZ222" s="81"/>
      <c r="CA222" s="81"/>
      <c r="CD222" s="137"/>
    </row>
    <row r="223" spans="2:82" s="144" customFormat="1" ht="12.75" customHeight="1">
      <c r="B223" s="209">
        <f t="shared" si="3"/>
        <v>41666</v>
      </c>
      <c r="C223" s="217">
        <v>5.7996502159192623E-2</v>
      </c>
      <c r="D223" s="217">
        <v>5.7996502159192623E-2</v>
      </c>
      <c r="E223" s="217">
        <v>0</v>
      </c>
      <c r="F223" s="217">
        <v>0</v>
      </c>
      <c r="G223" s="217">
        <v>0</v>
      </c>
      <c r="H223" s="217">
        <v>0</v>
      </c>
      <c r="I223" s="217">
        <v>6.4866009658883561E-2</v>
      </c>
      <c r="J223" s="217">
        <v>6.4866009658883561E-2</v>
      </c>
      <c r="K223" s="217">
        <v>8.0957664070371887E-2</v>
      </c>
      <c r="L223" s="217">
        <v>8.0957664070371887E-2</v>
      </c>
      <c r="M223" s="217">
        <v>4.1721590688153072E-2</v>
      </c>
      <c r="N223" s="217">
        <v>4.1721590688153072E-2</v>
      </c>
      <c r="O223" s="217">
        <v>6.0537005806586639E-4</v>
      </c>
      <c r="P223" s="217">
        <v>6.0537005806586639E-4</v>
      </c>
      <c r="Q223" s="217">
        <v>0</v>
      </c>
      <c r="R223" s="217">
        <v>0</v>
      </c>
      <c r="S223" s="217">
        <v>0</v>
      </c>
      <c r="T223" s="217">
        <v>0</v>
      </c>
      <c r="U223" s="217">
        <v>7.5524134252651174E-4</v>
      </c>
      <c r="V223" s="217">
        <v>7.5524134252651174E-4</v>
      </c>
      <c r="W223" s="217">
        <v>7.041393144888487E-4</v>
      </c>
      <c r="X223" s="217">
        <v>7.041393144888487E-4</v>
      </c>
      <c r="Y223" s="217">
        <v>3.9527787552603289E-4</v>
      </c>
      <c r="Z223" s="217">
        <v>3.9527787552603289E-4</v>
      </c>
      <c r="AA223" s="217">
        <v>4.7686029443738754E-3</v>
      </c>
      <c r="AB223" s="217">
        <v>4.7686029443738754E-3</v>
      </c>
      <c r="AC223" s="217">
        <v>0</v>
      </c>
      <c r="AD223" s="217">
        <v>0</v>
      </c>
      <c r="AE223" s="217">
        <v>0</v>
      </c>
      <c r="AF223" s="217">
        <v>0</v>
      </c>
      <c r="AG223" s="217">
        <v>0</v>
      </c>
      <c r="AH223" s="217">
        <v>0</v>
      </c>
      <c r="AI223" s="217">
        <v>5.5398423305960355E-3</v>
      </c>
      <c r="AJ223" s="217">
        <v>5.5398423305960355E-3</v>
      </c>
      <c r="AK223" s="217">
        <v>1.4924150032056072E-2</v>
      </c>
      <c r="AL223" s="217">
        <v>1.4924150032056072E-2</v>
      </c>
      <c r="AM223" s="217">
        <v>64.8</v>
      </c>
      <c r="AN223" s="217">
        <v>65</v>
      </c>
      <c r="AO223" s="217" t="s">
        <v>253</v>
      </c>
      <c r="AP223" s="91"/>
      <c r="AQ223" s="63"/>
      <c r="AR223" s="79"/>
      <c r="AS223" s="79"/>
      <c r="AT223" s="77"/>
      <c r="AU223" s="79"/>
      <c r="AV223" s="79"/>
      <c r="AW223" s="79"/>
      <c r="AX223" s="79"/>
      <c r="AY223" s="79"/>
      <c r="AZ223" s="79"/>
      <c r="BA223" s="79"/>
      <c r="BB223" s="79"/>
      <c r="BC223" s="79"/>
      <c r="BD223" s="79"/>
      <c r="BE223" s="79"/>
      <c r="BF223" s="79"/>
      <c r="BG223" s="79"/>
      <c r="BH223" s="79"/>
      <c r="BI223" s="79"/>
      <c r="BJ223" s="79"/>
      <c r="BK223" s="79"/>
      <c r="BL223" s="79"/>
      <c r="BM223" s="79"/>
      <c r="BN223" s="79"/>
      <c r="BO223" s="79"/>
      <c r="BP223" s="79"/>
      <c r="BQ223" s="79"/>
      <c r="BR223" s="79"/>
      <c r="BS223" s="79"/>
      <c r="BT223" s="79"/>
      <c r="BU223" s="79"/>
      <c r="BV223" s="79"/>
      <c r="BW223" s="79"/>
      <c r="BX223" s="77"/>
      <c r="BY223" s="77"/>
      <c r="BZ223" s="81"/>
      <c r="CA223" s="81"/>
      <c r="CD223" s="137"/>
    </row>
    <row r="224" spans="2:82" s="144" customFormat="1" ht="12.75" customHeight="1">
      <c r="B224" s="209">
        <f t="shared" si="3"/>
        <v>41667</v>
      </c>
      <c r="C224" s="217">
        <v>2.5756487899196436</v>
      </c>
      <c r="D224" s="217">
        <v>1.6343861034717737</v>
      </c>
      <c r="E224" s="217">
        <v>0</v>
      </c>
      <c r="F224" s="217">
        <v>0</v>
      </c>
      <c r="G224" s="217">
        <v>3.7388724035608309E-3</v>
      </c>
      <c r="H224" s="217">
        <v>3.7388724035608309E-3</v>
      </c>
      <c r="I224" s="217">
        <v>2.1990709185710551</v>
      </c>
      <c r="J224" s="217">
        <v>2.1990709185710551</v>
      </c>
      <c r="K224" s="217">
        <v>0.67189421579242614</v>
      </c>
      <c r="L224" s="217">
        <v>0.67189421579242614</v>
      </c>
      <c r="M224" s="217">
        <v>5.5888055466805504</v>
      </c>
      <c r="N224" s="217">
        <v>1.7513043729623505</v>
      </c>
      <c r="O224" s="217">
        <v>2.3244213349329398E-2</v>
      </c>
      <c r="P224" s="217">
        <v>1.9787245530764892E-2</v>
      </c>
      <c r="Q224" s="217">
        <v>0</v>
      </c>
      <c r="R224" s="217">
        <v>0</v>
      </c>
      <c r="S224" s="217">
        <v>5.934718100890208E-5</v>
      </c>
      <c r="T224" s="217">
        <v>5.934718100890208E-5</v>
      </c>
      <c r="U224" s="217">
        <v>2.8578785869914945E-2</v>
      </c>
      <c r="V224" s="217">
        <v>2.8578785869914945E-2</v>
      </c>
      <c r="W224" s="217">
        <v>7.7678652361428393E-3</v>
      </c>
      <c r="X224" s="217">
        <v>7.7678652361428393E-3</v>
      </c>
      <c r="Y224" s="217">
        <v>3.1714354424996559E-2</v>
      </c>
      <c r="Z224" s="217">
        <v>1.7620395052920637E-2</v>
      </c>
      <c r="AA224" s="217">
        <v>8.0340278930034707E-3</v>
      </c>
      <c r="AB224" s="217">
        <v>8.0340278930034707E-3</v>
      </c>
      <c r="AC224" s="217">
        <v>0</v>
      </c>
      <c r="AD224" s="217">
        <v>0</v>
      </c>
      <c r="AE224" s="217">
        <v>0</v>
      </c>
      <c r="AF224" s="217">
        <v>0</v>
      </c>
      <c r="AG224" s="217">
        <v>6.3280479035709583E-3</v>
      </c>
      <c r="AH224" s="217">
        <v>6.3280479035709583E-3</v>
      </c>
      <c r="AI224" s="217">
        <v>1.3240709236442362E-2</v>
      </c>
      <c r="AJ224" s="217">
        <v>1.3240709236442362E-2</v>
      </c>
      <c r="AK224" s="217">
        <v>9.4009719122397431E-3</v>
      </c>
      <c r="AL224" s="217">
        <v>9.4009719122397431E-3</v>
      </c>
      <c r="AM224" s="217">
        <v>427.2</v>
      </c>
      <c r="AN224" s="217">
        <v>320</v>
      </c>
      <c r="AO224" s="217" t="s">
        <v>253</v>
      </c>
      <c r="AP224" s="91"/>
      <c r="AQ224" s="63"/>
      <c r="AR224" s="79"/>
      <c r="AS224" s="79"/>
      <c r="AT224" s="77"/>
      <c r="AU224" s="79"/>
      <c r="AV224" s="79"/>
      <c r="AW224" s="79"/>
      <c r="AX224" s="79"/>
      <c r="AY224" s="79"/>
      <c r="AZ224" s="79"/>
      <c r="BA224" s="79"/>
      <c r="BB224" s="79"/>
      <c r="BC224" s="79"/>
      <c r="BD224" s="79"/>
      <c r="BE224" s="79"/>
      <c r="BF224" s="79"/>
      <c r="BG224" s="79"/>
      <c r="BH224" s="79"/>
      <c r="BI224" s="79"/>
      <c r="BJ224" s="79"/>
      <c r="BK224" s="79"/>
      <c r="BL224" s="79"/>
      <c r="BM224" s="79"/>
      <c r="BN224" s="79"/>
      <c r="BO224" s="79"/>
      <c r="BP224" s="79"/>
      <c r="BQ224" s="79"/>
      <c r="BR224" s="79"/>
      <c r="BS224" s="79"/>
      <c r="BT224" s="79"/>
      <c r="BU224" s="79"/>
      <c r="BV224" s="79"/>
      <c r="BW224" s="79"/>
      <c r="BX224" s="77"/>
      <c r="BY224" s="77"/>
      <c r="BZ224" s="81"/>
      <c r="CA224" s="81"/>
      <c r="CD224" s="137"/>
    </row>
    <row r="225" spans="2:82" s="144" customFormat="1" ht="12.75" customHeight="1">
      <c r="B225" s="209">
        <f t="shared" si="3"/>
        <v>41668</v>
      </c>
      <c r="C225" s="217">
        <v>7.2654417392407869E-2</v>
      </c>
      <c r="D225" s="217">
        <v>7.2276061106116715E-2</v>
      </c>
      <c r="E225" s="217">
        <v>0</v>
      </c>
      <c r="F225" s="217">
        <v>0</v>
      </c>
      <c r="G225" s="217">
        <v>0</v>
      </c>
      <c r="H225" s="217">
        <v>0</v>
      </c>
      <c r="I225" s="217">
        <v>1.0440590740168905E-2</v>
      </c>
      <c r="J225" s="217">
        <v>9.6632158057599164E-3</v>
      </c>
      <c r="K225" s="217">
        <v>0.15938517064211993</v>
      </c>
      <c r="L225" s="217">
        <v>0.15938517064211993</v>
      </c>
      <c r="M225" s="217">
        <v>0.14552654188097636</v>
      </c>
      <c r="N225" s="217">
        <v>0.14552654188097636</v>
      </c>
      <c r="O225" s="217">
        <v>7.3884574795191711E-4</v>
      </c>
      <c r="P225" s="217">
        <v>7.3674376858363282E-4</v>
      </c>
      <c r="Q225" s="217">
        <v>0</v>
      </c>
      <c r="R225" s="217">
        <v>0</v>
      </c>
      <c r="S225" s="217">
        <v>0</v>
      </c>
      <c r="T225" s="217">
        <v>0</v>
      </c>
      <c r="U225" s="217">
        <v>4.76681991029957E-4</v>
      </c>
      <c r="V225" s="217">
        <v>4.7236324139435151E-4</v>
      </c>
      <c r="W225" s="217">
        <v>1.4450620260032341E-3</v>
      </c>
      <c r="X225" s="217">
        <v>1.4450620260032341E-3</v>
      </c>
      <c r="Y225" s="217">
        <v>8.8803620274005763E-4</v>
      </c>
      <c r="Z225" s="217">
        <v>8.8803620274005763E-4</v>
      </c>
      <c r="AA225" s="217">
        <v>1.2666527673280938E-2</v>
      </c>
      <c r="AB225" s="217">
        <v>1.2666527673280938E-2</v>
      </c>
      <c r="AC225" s="217">
        <v>0</v>
      </c>
      <c r="AD225" s="217">
        <v>0</v>
      </c>
      <c r="AE225" s="217">
        <v>0</v>
      </c>
      <c r="AF225" s="217">
        <v>0</v>
      </c>
      <c r="AG225" s="217">
        <v>1.7814842246872685E-4</v>
      </c>
      <c r="AH225" s="217">
        <v>1.7814842246872685E-4</v>
      </c>
      <c r="AI225" s="217">
        <v>3.1568036804416111E-2</v>
      </c>
      <c r="AJ225" s="217">
        <v>3.1568036804416111E-2</v>
      </c>
      <c r="AK225" s="217">
        <v>2.5546305624782745E-2</v>
      </c>
      <c r="AL225" s="217">
        <v>2.5546305624782745E-2</v>
      </c>
      <c r="AM225" s="217">
        <v>207.8</v>
      </c>
      <c r="AN225" s="217">
        <v>167</v>
      </c>
      <c r="AO225" s="217" t="s">
        <v>253</v>
      </c>
      <c r="AP225" s="91"/>
      <c r="AQ225" s="63"/>
      <c r="AR225" s="79"/>
      <c r="AS225" s="79"/>
      <c r="AT225" s="77"/>
      <c r="AU225" s="79"/>
      <c r="AV225" s="79"/>
      <c r="AW225" s="79"/>
      <c r="AX225" s="79"/>
      <c r="AY225" s="79"/>
      <c r="AZ225" s="79"/>
      <c r="BA225" s="79"/>
      <c r="BB225" s="79"/>
      <c r="BC225" s="79"/>
      <c r="BD225" s="79"/>
      <c r="BE225" s="79"/>
      <c r="BF225" s="79"/>
      <c r="BG225" s="79"/>
      <c r="BH225" s="79"/>
      <c r="BI225" s="79"/>
      <c r="BJ225" s="79"/>
      <c r="BK225" s="79"/>
      <c r="BL225" s="79"/>
      <c r="BM225" s="79"/>
      <c r="BN225" s="79"/>
      <c r="BO225" s="79"/>
      <c r="BP225" s="79"/>
      <c r="BQ225" s="79"/>
      <c r="BR225" s="79"/>
      <c r="BS225" s="79"/>
      <c r="BT225" s="79"/>
      <c r="BU225" s="79"/>
      <c r="BV225" s="79"/>
      <c r="BW225" s="79"/>
      <c r="BX225" s="77"/>
      <c r="BY225" s="77"/>
      <c r="BZ225" s="81"/>
      <c r="CA225" s="81"/>
      <c r="CD225" s="137"/>
    </row>
    <row r="226" spans="2:82" s="144" customFormat="1" ht="12.75" customHeight="1">
      <c r="B226" s="209">
        <f t="shared" si="3"/>
        <v>41669</v>
      </c>
      <c r="C226" s="217">
        <v>0.15103311582944171</v>
      </c>
      <c r="D226" s="217">
        <v>0.15076196007474113</v>
      </c>
      <c r="E226" s="217">
        <v>0</v>
      </c>
      <c r="F226" s="217">
        <v>0</v>
      </c>
      <c r="G226" s="217">
        <v>6.3501364985163213E-3</v>
      </c>
      <c r="H226" s="217">
        <v>6.3501364985163213E-3</v>
      </c>
      <c r="I226" s="217">
        <v>4.2442555598503129E-2</v>
      </c>
      <c r="J226" s="217">
        <v>4.1907029779938119E-2</v>
      </c>
      <c r="K226" s="217">
        <v>0.15243964701075785</v>
      </c>
      <c r="L226" s="217">
        <v>0.15243964701075785</v>
      </c>
      <c r="M226" s="217">
        <v>0.40631922720925795</v>
      </c>
      <c r="N226" s="217">
        <v>0.40627637867620481</v>
      </c>
      <c r="O226" s="217">
        <v>2.5673050509381862E-3</v>
      </c>
      <c r="P226" s="217">
        <v>2.5631010922016178E-3</v>
      </c>
      <c r="Q226" s="217">
        <v>0</v>
      </c>
      <c r="R226" s="217">
        <v>0</v>
      </c>
      <c r="S226" s="217">
        <v>5.934718100890208E-5</v>
      </c>
      <c r="T226" s="217">
        <v>5.934718100890208E-5</v>
      </c>
      <c r="U226" s="217">
        <v>2.2101201260211144E-3</v>
      </c>
      <c r="V226" s="217">
        <v>2.205801376385509E-3</v>
      </c>
      <c r="W226" s="217">
        <v>3.3564849785802401E-3</v>
      </c>
      <c r="X226" s="217">
        <v>3.3564849785802401E-3</v>
      </c>
      <c r="Y226" s="217">
        <v>3.3357596324879854E-3</v>
      </c>
      <c r="Z226" s="217">
        <v>3.3271899224494804E-3</v>
      </c>
      <c r="AA226" s="217">
        <v>1.1095823590330527E-2</v>
      </c>
      <c r="AB226" s="217">
        <v>1.1095823590330527E-2</v>
      </c>
      <c r="AC226" s="217">
        <v>0</v>
      </c>
      <c r="AD226" s="217">
        <v>0</v>
      </c>
      <c r="AE226" s="217">
        <v>0</v>
      </c>
      <c r="AF226" s="217">
        <v>0</v>
      </c>
      <c r="AG226" s="217">
        <v>1.0393070998084635E-2</v>
      </c>
      <c r="AH226" s="217">
        <v>1.0393070998084635E-2</v>
      </c>
      <c r="AI226" s="217">
        <v>1.9195678476326597E-2</v>
      </c>
      <c r="AJ226" s="217">
        <v>1.9195678476326597E-2</v>
      </c>
      <c r="AK226" s="217">
        <v>8.9617742727663725E-3</v>
      </c>
      <c r="AL226" s="217">
        <v>8.9617742727663725E-3</v>
      </c>
      <c r="AM226" s="217">
        <v>183.8</v>
      </c>
      <c r="AN226" s="217">
        <v>136</v>
      </c>
      <c r="AO226" s="217" t="s">
        <v>253</v>
      </c>
      <c r="AP226" s="91"/>
      <c r="AQ226" s="63"/>
      <c r="AR226" s="79"/>
      <c r="AS226" s="79"/>
      <c r="AT226" s="77"/>
      <c r="AU226" s="79"/>
      <c r="AV226" s="79"/>
      <c r="AW226" s="79"/>
      <c r="AX226" s="79"/>
      <c r="AY226" s="79"/>
      <c r="AZ226" s="79"/>
      <c r="BA226" s="79"/>
      <c r="BB226" s="79"/>
      <c r="BC226" s="79"/>
      <c r="BD226" s="79"/>
      <c r="BE226" s="79"/>
      <c r="BF226" s="79"/>
      <c r="BG226" s="79"/>
      <c r="BH226" s="79"/>
      <c r="BI226" s="79"/>
      <c r="BJ226" s="79"/>
      <c r="BK226" s="79"/>
      <c r="BL226" s="79"/>
      <c r="BM226" s="79"/>
      <c r="BN226" s="79"/>
      <c r="BO226" s="79"/>
      <c r="BP226" s="79"/>
      <c r="BQ226" s="79"/>
      <c r="BR226" s="79"/>
      <c r="BS226" s="79"/>
      <c r="BT226" s="79"/>
      <c r="BU226" s="79"/>
      <c r="BV226" s="79"/>
      <c r="BW226" s="79"/>
      <c r="BX226" s="77"/>
      <c r="BY226" s="77"/>
      <c r="BZ226" s="81"/>
      <c r="CA226" s="81"/>
      <c r="CD226" s="137"/>
    </row>
    <row r="227" spans="2:82" s="144" customFormat="1" ht="12.75" customHeight="1">
      <c r="B227" s="209">
        <f t="shared" si="3"/>
        <v>41670</v>
      </c>
      <c r="C227" s="217">
        <v>0.4142293034579006</v>
      </c>
      <c r="D227" s="217">
        <v>0.41418726378645571</v>
      </c>
      <c r="E227" s="217">
        <v>0</v>
      </c>
      <c r="F227" s="217">
        <v>0</v>
      </c>
      <c r="G227" s="217">
        <v>0</v>
      </c>
      <c r="H227" s="217">
        <v>0</v>
      </c>
      <c r="I227" s="217">
        <v>8.0323364111622407E-3</v>
      </c>
      <c r="J227" s="217">
        <v>7.9891488284311932E-3</v>
      </c>
      <c r="K227" s="217">
        <v>0.16077367414902269</v>
      </c>
      <c r="L227" s="217">
        <v>0.16077367414902269</v>
      </c>
      <c r="M227" s="217">
        <v>1.5417641187311903</v>
      </c>
      <c r="N227" s="217">
        <v>1.541678421459411</v>
      </c>
      <c r="O227" s="217">
        <v>1.3831024243310414E-3</v>
      </c>
      <c r="P227" s="217">
        <v>1.3788984655944731E-3</v>
      </c>
      <c r="Q227" s="217">
        <v>0</v>
      </c>
      <c r="R227" s="217">
        <v>0</v>
      </c>
      <c r="S227" s="217">
        <v>0</v>
      </c>
      <c r="T227" s="217">
        <v>0</v>
      </c>
      <c r="U227" s="217">
        <v>3.7033278125317155E-4</v>
      </c>
      <c r="V227" s="217">
        <v>3.6601403161756605E-4</v>
      </c>
      <c r="W227" s="217">
        <v>2.4697423717146183E-3</v>
      </c>
      <c r="X227" s="217">
        <v>2.4697423717146183E-3</v>
      </c>
      <c r="Y227" s="217">
        <v>2.8901347104857361E-3</v>
      </c>
      <c r="Z227" s="217">
        <v>2.8815650004472317E-3</v>
      </c>
      <c r="AA227" s="217">
        <v>5.0925705145106852E-3</v>
      </c>
      <c r="AB227" s="217">
        <v>5.0925705145106852E-3</v>
      </c>
      <c r="AC227" s="217">
        <v>0</v>
      </c>
      <c r="AD227" s="217">
        <v>0</v>
      </c>
      <c r="AE227" s="217">
        <v>0</v>
      </c>
      <c r="AF227" s="217">
        <v>0</v>
      </c>
      <c r="AG227" s="217">
        <v>3.8399082697577395E-3</v>
      </c>
      <c r="AH227" s="217">
        <v>3.8399082697577395E-3</v>
      </c>
      <c r="AI227" s="217">
        <v>7.928135751754108E-3</v>
      </c>
      <c r="AJ227" s="217">
        <v>7.928135751754108E-3</v>
      </c>
      <c r="AK227" s="217">
        <v>6.6779465475048485E-3</v>
      </c>
      <c r="AL227" s="217">
        <v>6.6779465475048485E-3</v>
      </c>
      <c r="AM227" s="217">
        <v>156.19999999999999</v>
      </c>
      <c r="AN227" s="217">
        <v>115</v>
      </c>
      <c r="AO227" s="217" t="s">
        <v>253</v>
      </c>
      <c r="AP227" s="91"/>
      <c r="AQ227" s="63"/>
      <c r="AR227" s="79"/>
      <c r="AS227" s="79"/>
      <c r="AT227" s="77"/>
      <c r="AU227" s="79"/>
      <c r="AV227" s="79"/>
      <c r="AW227" s="79"/>
      <c r="AX227" s="79"/>
      <c r="AY227" s="79"/>
      <c r="AZ227" s="79"/>
      <c r="BA227" s="79"/>
      <c r="BB227" s="79"/>
      <c r="BC227" s="79"/>
      <c r="BD227" s="79"/>
      <c r="BE227" s="79"/>
      <c r="BF227" s="79"/>
      <c r="BG227" s="79"/>
      <c r="BH227" s="79"/>
      <c r="BI227" s="79"/>
      <c r="BJ227" s="79"/>
      <c r="BK227" s="79"/>
      <c r="BL227" s="79"/>
      <c r="BM227" s="79"/>
      <c r="BN227" s="79"/>
      <c r="BO227" s="79"/>
      <c r="BP227" s="79"/>
      <c r="BQ227" s="79"/>
      <c r="BR227" s="79"/>
      <c r="BS227" s="79"/>
      <c r="BT227" s="79"/>
      <c r="BU227" s="79"/>
      <c r="BV227" s="79"/>
      <c r="BW227" s="79"/>
      <c r="BX227" s="77"/>
      <c r="BY227" s="77"/>
      <c r="BZ227" s="81"/>
      <c r="CA227" s="81"/>
      <c r="CD227" s="137"/>
    </row>
    <row r="228" spans="2:82" s="144" customFormat="1" ht="12.75" customHeight="1">
      <c r="B228" s="209">
        <f t="shared" si="3"/>
        <v>41671</v>
      </c>
      <c r="C228" s="217">
        <v>7.9719920545179873E-2</v>
      </c>
      <c r="D228" s="217">
        <v>7.9719920545179873E-2</v>
      </c>
      <c r="E228" s="217">
        <v>0</v>
      </c>
      <c r="F228" s="217">
        <v>0</v>
      </c>
      <c r="G228" s="217">
        <v>0</v>
      </c>
      <c r="H228" s="217">
        <v>0</v>
      </c>
      <c r="I228" s="217">
        <v>1.5955632189368536E-2</v>
      </c>
      <c r="J228" s="217">
        <v>1.5955632189368536E-2</v>
      </c>
      <c r="K228" s="217">
        <v>0.28010291177370855</v>
      </c>
      <c r="L228" s="217">
        <v>0.28010291177370855</v>
      </c>
      <c r="M228" s="217">
        <v>6.4952998889686947E-2</v>
      </c>
      <c r="N228" s="217">
        <v>6.4952998889686947E-2</v>
      </c>
      <c r="O228" s="217">
        <v>7.2202991300564267E-4</v>
      </c>
      <c r="P228" s="217">
        <v>7.2202991300564267E-4</v>
      </c>
      <c r="Q228" s="217">
        <v>0</v>
      </c>
      <c r="R228" s="217">
        <v>0</v>
      </c>
      <c r="S228" s="217">
        <v>0</v>
      </c>
      <c r="T228" s="217">
        <v>0</v>
      </c>
      <c r="U228" s="217">
        <v>1.1768592757024985E-4</v>
      </c>
      <c r="V228" s="217">
        <v>1.1768592757024985E-4</v>
      </c>
      <c r="W228" s="217">
        <v>2.699638603124224E-3</v>
      </c>
      <c r="X228" s="217">
        <v>2.699638603124224E-3</v>
      </c>
      <c r="Y228" s="217">
        <v>5.0882653353622115E-4</v>
      </c>
      <c r="Z228" s="217">
        <v>5.0882653353622115E-4</v>
      </c>
      <c r="AA228" s="217">
        <v>3.021595341908621E-3</v>
      </c>
      <c r="AB228" s="217">
        <v>3.021595341908621E-3</v>
      </c>
      <c r="AC228" s="217">
        <v>0</v>
      </c>
      <c r="AD228" s="217">
        <v>0</v>
      </c>
      <c r="AE228" s="217">
        <v>0</v>
      </c>
      <c r="AF228" s="217">
        <v>0</v>
      </c>
      <c r="AG228" s="217">
        <v>3.5116832974517219E-3</v>
      </c>
      <c r="AH228" s="217">
        <v>3.5116832974517219E-3</v>
      </c>
      <c r="AI228" s="217">
        <v>2.6273855018240624E-4</v>
      </c>
      <c r="AJ228" s="217">
        <v>2.6273855018240624E-4</v>
      </c>
      <c r="AK228" s="217">
        <v>5.1364699543288012E-3</v>
      </c>
      <c r="AL228" s="217">
        <v>5.1364699543288012E-3</v>
      </c>
      <c r="AM228" s="217">
        <v>74.599999999999994</v>
      </c>
      <c r="AN228" s="217">
        <v>65</v>
      </c>
      <c r="AO228" s="217" t="s">
        <v>253</v>
      </c>
      <c r="AP228" s="91"/>
      <c r="AQ228" s="63"/>
      <c r="AR228" s="79"/>
      <c r="AS228" s="79"/>
      <c r="AT228" s="77"/>
      <c r="AU228" s="79"/>
      <c r="AV228" s="79"/>
      <c r="AW228" s="79"/>
      <c r="AX228" s="79"/>
      <c r="AY228" s="79"/>
      <c r="AZ228" s="79"/>
      <c r="BA228" s="79"/>
      <c r="BB228" s="79"/>
      <c r="BC228" s="79"/>
      <c r="BD228" s="79"/>
      <c r="BE228" s="79"/>
      <c r="BF228" s="79"/>
      <c r="BG228" s="79"/>
      <c r="BH228" s="79"/>
      <c r="BI228" s="79"/>
      <c r="BJ228" s="79"/>
      <c r="BK228" s="79"/>
      <c r="BL228" s="79"/>
      <c r="BM228" s="79"/>
      <c r="BN228" s="79"/>
      <c r="BO228" s="79"/>
      <c r="BP228" s="79"/>
      <c r="BQ228" s="79"/>
      <c r="BR228" s="79"/>
      <c r="BS228" s="79"/>
      <c r="BT228" s="79"/>
      <c r="BU228" s="79"/>
      <c r="BV228" s="79"/>
      <c r="BW228" s="79"/>
      <c r="BX228" s="77"/>
      <c r="BY228" s="77"/>
      <c r="BZ228" s="81"/>
      <c r="CA228" s="81"/>
      <c r="CD228" s="137"/>
    </row>
    <row r="229" spans="2:82" s="144" customFormat="1" ht="12.75" customHeight="1">
      <c r="B229" s="209">
        <f t="shared" si="3"/>
        <v>41672</v>
      </c>
      <c r="C229" s="217">
        <v>1.6385212981877131E-2</v>
      </c>
      <c r="D229" s="217">
        <v>1.6364193196602206E-2</v>
      </c>
      <c r="E229" s="217">
        <v>0</v>
      </c>
      <c r="F229" s="217">
        <v>0</v>
      </c>
      <c r="G229" s="217">
        <v>0</v>
      </c>
      <c r="H229" s="217">
        <v>0</v>
      </c>
      <c r="I229" s="217">
        <v>1.5877921191456649E-2</v>
      </c>
      <c r="J229" s="217">
        <v>1.5877921191456649E-2</v>
      </c>
      <c r="K229" s="217">
        <v>1.4536029973213805E-2</v>
      </c>
      <c r="L229" s="217">
        <v>1.4483482284196408E-2</v>
      </c>
      <c r="M229" s="217">
        <v>2.3442435901514749E-2</v>
      </c>
      <c r="N229" s="217">
        <v>2.3399587368461646E-2</v>
      </c>
      <c r="O229" s="217">
        <v>1.3965025428038539E-3</v>
      </c>
      <c r="P229" s="217">
        <v>1.3922985840672854E-3</v>
      </c>
      <c r="Q229" s="217">
        <v>0</v>
      </c>
      <c r="R229" s="217">
        <v>0</v>
      </c>
      <c r="S229" s="217">
        <v>0</v>
      </c>
      <c r="T229" s="217">
        <v>0</v>
      </c>
      <c r="U229" s="217">
        <v>2.1323826325802154E-4</v>
      </c>
      <c r="V229" s="217">
        <v>2.1323826325802154E-4</v>
      </c>
      <c r="W229" s="217">
        <v>1.7472113587130016E-4</v>
      </c>
      <c r="X229" s="217">
        <v>1.6421159386400392E-4</v>
      </c>
      <c r="Y229" s="217">
        <v>5.1279002442902975E-3</v>
      </c>
      <c r="Z229" s="217">
        <v>5.1193305342517922E-3</v>
      </c>
      <c r="AA229" s="217">
        <v>1.0300224399434935E-2</v>
      </c>
      <c r="AB229" s="217">
        <v>1.0300224399434935E-2</v>
      </c>
      <c r="AC229" s="217">
        <v>0</v>
      </c>
      <c r="AD229" s="217">
        <v>0</v>
      </c>
      <c r="AE229" s="217">
        <v>0</v>
      </c>
      <c r="AF229" s="217">
        <v>0</v>
      </c>
      <c r="AG229" s="217">
        <v>8.3999680412526964E-3</v>
      </c>
      <c r="AH229" s="217">
        <v>8.3999680412526964E-3</v>
      </c>
      <c r="AI229" s="217">
        <v>1.4915667493855204E-2</v>
      </c>
      <c r="AJ229" s="217">
        <v>1.4915667493855204E-2</v>
      </c>
      <c r="AK229" s="217">
        <v>1.3163074619143339E-2</v>
      </c>
      <c r="AL229" s="217">
        <v>1.3163074619143339E-2</v>
      </c>
      <c r="AM229" s="217">
        <v>37</v>
      </c>
      <c r="AN229" s="217">
        <v>36</v>
      </c>
      <c r="AO229" s="217" t="s">
        <v>253</v>
      </c>
      <c r="AP229" s="91"/>
      <c r="AQ229" s="63"/>
      <c r="AR229" s="79"/>
      <c r="AS229" s="79"/>
      <c r="AT229" s="77"/>
      <c r="AU229" s="79"/>
      <c r="AV229" s="79"/>
      <c r="AW229" s="79"/>
      <c r="AX229" s="79"/>
      <c r="AY229" s="79"/>
      <c r="AZ229" s="79"/>
      <c r="BA229" s="79"/>
      <c r="BB229" s="79"/>
      <c r="BC229" s="79"/>
      <c r="BD229" s="79"/>
      <c r="BE229" s="79"/>
      <c r="BF229" s="79"/>
      <c r="BG229" s="79"/>
      <c r="BH229" s="79"/>
      <c r="BI229" s="79"/>
      <c r="BJ229" s="79"/>
      <c r="BK229" s="79"/>
      <c r="BL229" s="79"/>
      <c r="BM229" s="79"/>
      <c r="BN229" s="79"/>
      <c r="BO229" s="79"/>
      <c r="BP229" s="79"/>
      <c r="BQ229" s="79"/>
      <c r="BR229" s="79"/>
      <c r="BS229" s="79"/>
      <c r="BT229" s="79"/>
      <c r="BU229" s="79"/>
      <c r="BV229" s="79"/>
      <c r="BW229" s="79"/>
      <c r="BX229" s="77"/>
      <c r="BY229" s="77"/>
      <c r="BZ229" s="81"/>
      <c r="CA229" s="81"/>
      <c r="CD229" s="137"/>
    </row>
    <row r="230" spans="2:82" s="144" customFormat="1" ht="12.75" customHeight="1">
      <c r="B230" s="209">
        <f t="shared" si="3"/>
        <v>41673</v>
      </c>
      <c r="C230" s="217">
        <v>0.56307980461050788</v>
      </c>
      <c r="D230" s="217">
        <v>0.55393619007043349</v>
      </c>
      <c r="E230" s="217">
        <v>0</v>
      </c>
      <c r="F230" s="217">
        <v>0</v>
      </c>
      <c r="G230" s="217">
        <v>0.24480701038575667</v>
      </c>
      <c r="H230" s="217">
        <v>0.24480701038575667</v>
      </c>
      <c r="I230" s="217">
        <v>0.13903670021615341</v>
      </c>
      <c r="J230" s="217">
        <v>0.1389503250506913</v>
      </c>
      <c r="K230" s="217">
        <v>0.66254628454847742</v>
      </c>
      <c r="L230" s="217">
        <v>0.66254628454847742</v>
      </c>
      <c r="M230" s="217">
        <v>1.4441645746826128</v>
      </c>
      <c r="N230" s="217">
        <v>1.4070577130764672</v>
      </c>
      <c r="O230" s="217">
        <v>9.8987463400926328E-3</v>
      </c>
      <c r="P230" s="217">
        <v>9.8924404019877822E-3</v>
      </c>
      <c r="Q230" s="217">
        <v>0</v>
      </c>
      <c r="R230" s="217">
        <v>0</v>
      </c>
      <c r="S230" s="217">
        <v>5.5637982195845702E-3</v>
      </c>
      <c r="T230" s="217">
        <v>5.5637982195845702E-3</v>
      </c>
      <c r="U230" s="217">
        <v>2.7742567971720824E-3</v>
      </c>
      <c r="V230" s="217">
        <v>2.7656192979008715E-3</v>
      </c>
      <c r="W230" s="217">
        <v>1.2566784855224488E-2</v>
      </c>
      <c r="X230" s="217">
        <v>1.2566784855224488E-2</v>
      </c>
      <c r="Y230" s="217">
        <v>2.3801298418192205E-2</v>
      </c>
      <c r="Z230" s="217">
        <v>2.3792728708153701E-2</v>
      </c>
      <c r="AA230" s="217">
        <v>7.2778408152632083E-3</v>
      </c>
      <c r="AB230" s="217">
        <v>7.2778408152632083E-3</v>
      </c>
      <c r="AC230" s="217">
        <v>0</v>
      </c>
      <c r="AD230" s="217">
        <v>0</v>
      </c>
      <c r="AE230" s="217">
        <v>0</v>
      </c>
      <c r="AF230" s="217">
        <v>0</v>
      </c>
      <c r="AG230" s="217">
        <v>0</v>
      </c>
      <c r="AH230" s="217">
        <v>0</v>
      </c>
      <c r="AI230" s="217">
        <v>0</v>
      </c>
      <c r="AJ230" s="217">
        <v>0</v>
      </c>
      <c r="AK230" s="217">
        <v>2.9671549794567983E-2</v>
      </c>
      <c r="AL230" s="217">
        <v>2.9671549794567983E-2</v>
      </c>
      <c r="AM230" s="217">
        <v>234</v>
      </c>
      <c r="AN230" s="217">
        <v>164</v>
      </c>
      <c r="AO230" s="217" t="s">
        <v>253</v>
      </c>
      <c r="AP230" s="91"/>
      <c r="AQ230" s="63"/>
      <c r="AR230" s="79"/>
      <c r="AS230" s="79"/>
      <c r="AT230" s="77"/>
      <c r="AU230" s="79"/>
      <c r="AV230" s="79"/>
      <c r="AW230" s="79"/>
      <c r="AX230" s="79"/>
      <c r="AY230" s="79"/>
      <c r="AZ230" s="79"/>
      <c r="BA230" s="79"/>
      <c r="BB230" s="79"/>
      <c r="BC230" s="79"/>
      <c r="BD230" s="79"/>
      <c r="BE230" s="79"/>
      <c r="BF230" s="79"/>
      <c r="BG230" s="79"/>
      <c r="BH230" s="79"/>
      <c r="BI230" s="79"/>
      <c r="BJ230" s="79"/>
      <c r="BK230" s="79"/>
      <c r="BL230" s="79"/>
      <c r="BM230" s="79"/>
      <c r="BN230" s="79"/>
      <c r="BO230" s="79"/>
      <c r="BP230" s="79"/>
      <c r="BQ230" s="79"/>
      <c r="BR230" s="79"/>
      <c r="BS230" s="79"/>
      <c r="BT230" s="79"/>
      <c r="BU230" s="79"/>
      <c r="BV230" s="79"/>
      <c r="BW230" s="79"/>
      <c r="BX230" s="77"/>
      <c r="BY230" s="77"/>
      <c r="BZ230" s="81"/>
      <c r="CA230" s="81"/>
      <c r="CD230" s="137"/>
    </row>
    <row r="231" spans="2:82" s="144" customFormat="1" ht="12.75" customHeight="1">
      <c r="B231" s="209">
        <f t="shared" si="3"/>
        <v>41674</v>
      </c>
      <c r="C231" s="217">
        <v>0.47982908501705174</v>
      </c>
      <c r="D231" s="217">
        <v>0.46149141684418543</v>
      </c>
      <c r="E231" s="217">
        <v>0</v>
      </c>
      <c r="F231" s="217">
        <v>0</v>
      </c>
      <c r="G231" s="217">
        <v>1.669139465875371E-2</v>
      </c>
      <c r="H231" s="217">
        <v>1.669139465875371E-2</v>
      </c>
      <c r="I231" s="217">
        <v>0.17084804154637151</v>
      </c>
      <c r="J231" s="217">
        <v>0.16915077293957853</v>
      </c>
      <c r="K231" s="217">
        <v>0.84438285263126089</v>
      </c>
      <c r="L231" s="217">
        <v>0.75767913107106688</v>
      </c>
      <c r="M231" s="217">
        <v>0.92629670376172779</v>
      </c>
      <c r="N231" s="217">
        <v>0.92560255658017143</v>
      </c>
      <c r="O231" s="217">
        <v>1.9138784895649213E-2</v>
      </c>
      <c r="P231" s="217">
        <v>1.8863425598403975E-2</v>
      </c>
      <c r="Q231" s="217">
        <v>0</v>
      </c>
      <c r="R231" s="217">
        <v>0</v>
      </c>
      <c r="S231" s="217">
        <v>5.5637982195845702E-3</v>
      </c>
      <c r="T231" s="217">
        <v>5.5637982195845702E-3</v>
      </c>
      <c r="U231" s="217">
        <v>1.365588634778459E-2</v>
      </c>
      <c r="V231" s="217">
        <v>1.3651567598148985E-2</v>
      </c>
      <c r="W231" s="217">
        <v>2.9709161561875589E-2</v>
      </c>
      <c r="X231" s="217">
        <v>2.8395468810963557E-2</v>
      </c>
      <c r="Y231" s="217">
        <v>2.5901948591380685E-2</v>
      </c>
      <c r="Z231" s="217">
        <v>2.5859100041188163E-2</v>
      </c>
      <c r="AA231" s="217">
        <v>6.985402935650661E-3</v>
      </c>
      <c r="AB231" s="217">
        <v>6.985402935650661E-3</v>
      </c>
      <c r="AC231" s="217">
        <v>0</v>
      </c>
      <c r="AD231" s="217">
        <v>0</v>
      </c>
      <c r="AE231" s="217">
        <v>0</v>
      </c>
      <c r="AF231" s="217">
        <v>0</v>
      </c>
      <c r="AG231" s="217">
        <v>3.917105919494188E-3</v>
      </c>
      <c r="AH231" s="217">
        <v>3.917105919494188E-3</v>
      </c>
      <c r="AI231" s="217">
        <v>1.3950103321934859E-2</v>
      </c>
      <c r="AJ231" s="217">
        <v>1.3950103321934859E-2</v>
      </c>
      <c r="AK231" s="217">
        <v>9.3313430181768894E-3</v>
      </c>
      <c r="AL231" s="217">
        <v>9.3313430181768894E-3</v>
      </c>
      <c r="AM231" s="217">
        <v>176.4</v>
      </c>
      <c r="AN231" s="217">
        <v>135</v>
      </c>
      <c r="AO231" s="217" t="s">
        <v>253</v>
      </c>
      <c r="AP231" s="91"/>
      <c r="AQ231" s="63"/>
      <c r="AR231" s="79"/>
      <c r="AS231" s="79"/>
      <c r="AT231" s="77"/>
      <c r="AU231" s="79"/>
      <c r="AV231" s="79"/>
      <c r="AW231" s="79"/>
      <c r="AX231" s="79"/>
      <c r="AY231" s="79"/>
      <c r="AZ231" s="79"/>
      <c r="BA231" s="79"/>
      <c r="BB231" s="79"/>
      <c r="BC231" s="79"/>
      <c r="BD231" s="79"/>
      <c r="BE231" s="79"/>
      <c r="BF231" s="79"/>
      <c r="BG231" s="79"/>
      <c r="BH231" s="79"/>
      <c r="BI231" s="79"/>
      <c r="BJ231" s="79"/>
      <c r="BK231" s="79"/>
      <c r="BL231" s="79"/>
      <c r="BM231" s="79"/>
      <c r="BN231" s="79"/>
      <c r="BO231" s="79"/>
      <c r="BP231" s="79"/>
      <c r="BQ231" s="79"/>
      <c r="BR231" s="79"/>
      <c r="BS231" s="79"/>
      <c r="BT231" s="79"/>
      <c r="BU231" s="79"/>
      <c r="BV231" s="79"/>
      <c r="BW231" s="79"/>
      <c r="BX231" s="77"/>
      <c r="BY231" s="77"/>
      <c r="BZ231" s="81"/>
      <c r="CA231" s="81"/>
      <c r="CD231" s="137"/>
    </row>
    <row r="232" spans="2:82" s="144" customFormat="1" ht="12.75" customHeight="1">
      <c r="B232" s="209">
        <f t="shared" si="3"/>
        <v>41675</v>
      </c>
      <c r="C232" s="217">
        <v>0.17636149442220067</v>
      </c>
      <c r="D232" s="217">
        <v>0.176338372602906</v>
      </c>
      <c r="E232" s="217">
        <v>0</v>
      </c>
      <c r="F232" s="217">
        <v>0</v>
      </c>
      <c r="G232" s="217">
        <v>0</v>
      </c>
      <c r="H232" s="217">
        <v>0</v>
      </c>
      <c r="I232" s="217">
        <v>5.8080670472924679E-2</v>
      </c>
      <c r="J232" s="217">
        <v>5.8076351714651579E-2</v>
      </c>
      <c r="K232" s="217">
        <v>0.14925127631819218</v>
      </c>
      <c r="L232" s="217">
        <v>0.14914618068792837</v>
      </c>
      <c r="M232" s="217">
        <v>0.48206836379061846</v>
      </c>
      <c r="N232" s="217">
        <v>0.48206836379061846</v>
      </c>
      <c r="O232" s="217">
        <v>1.844224148248401E-3</v>
      </c>
      <c r="P232" s="217">
        <v>1.8400201895118326E-3</v>
      </c>
      <c r="Q232" s="217">
        <v>0</v>
      </c>
      <c r="R232" s="217">
        <v>0</v>
      </c>
      <c r="S232" s="217">
        <v>0</v>
      </c>
      <c r="T232" s="217">
        <v>0</v>
      </c>
      <c r="U232" s="217">
        <v>4.3025543244719789E-4</v>
      </c>
      <c r="V232" s="217">
        <v>4.2593668281159245E-4</v>
      </c>
      <c r="W232" s="217">
        <v>1.7721715209803295E-3</v>
      </c>
      <c r="X232" s="217">
        <v>1.7616619789730334E-3</v>
      </c>
      <c r="Y232" s="217">
        <v>5.2200246272042228E-3</v>
      </c>
      <c r="Z232" s="217">
        <v>5.2200246272042228E-3</v>
      </c>
      <c r="AA232" s="217">
        <v>0</v>
      </c>
      <c r="AB232" s="217">
        <v>0</v>
      </c>
      <c r="AC232" s="217">
        <v>0</v>
      </c>
      <c r="AD232" s="217">
        <v>0</v>
      </c>
      <c r="AE232" s="217">
        <v>0</v>
      </c>
      <c r="AF232" s="217">
        <v>0</v>
      </c>
      <c r="AG232" s="217">
        <v>0</v>
      </c>
      <c r="AH232" s="217">
        <v>0</v>
      </c>
      <c r="AI232" s="217">
        <v>0</v>
      </c>
      <c r="AJ232" s="217">
        <v>0</v>
      </c>
      <c r="AK232" s="217">
        <v>0</v>
      </c>
      <c r="AL232" s="217">
        <v>0</v>
      </c>
      <c r="AM232" s="217">
        <v>143.80000000000001</v>
      </c>
      <c r="AN232" s="217">
        <v>120</v>
      </c>
      <c r="AO232" s="217" t="s">
        <v>253</v>
      </c>
      <c r="AP232" s="91"/>
      <c r="AQ232" s="63"/>
      <c r="AR232" s="79"/>
      <c r="AS232" s="79"/>
      <c r="AT232" s="77"/>
      <c r="AU232" s="79"/>
      <c r="AV232" s="79"/>
      <c r="AW232" s="79"/>
      <c r="AX232" s="79"/>
      <c r="AY232" s="79"/>
      <c r="AZ232" s="79"/>
      <c r="BA232" s="79"/>
      <c r="BB232" s="79"/>
      <c r="BC232" s="79"/>
      <c r="BD232" s="79"/>
      <c r="BE232" s="79"/>
      <c r="BF232" s="79"/>
      <c r="BG232" s="79"/>
      <c r="BH232" s="79"/>
      <c r="BI232" s="79"/>
      <c r="BJ232" s="79"/>
      <c r="BK232" s="79"/>
      <c r="BL232" s="79"/>
      <c r="BM232" s="79"/>
      <c r="BN232" s="79"/>
      <c r="BO232" s="79"/>
      <c r="BP232" s="79"/>
      <c r="BQ232" s="79"/>
      <c r="BR232" s="79"/>
      <c r="BS232" s="79"/>
      <c r="BT232" s="79"/>
      <c r="BU232" s="79"/>
      <c r="BV232" s="79"/>
      <c r="BW232" s="79"/>
      <c r="BX232" s="77"/>
      <c r="BY232" s="77"/>
      <c r="BZ232" s="81"/>
      <c r="CA232" s="81"/>
      <c r="CD232" s="137"/>
    </row>
    <row r="233" spans="2:82" s="144" customFormat="1" ht="12.75" customHeight="1">
      <c r="B233" s="209">
        <f t="shared" si="3"/>
        <v>41676</v>
      </c>
      <c r="C233" s="217">
        <v>1.1930017786592075</v>
      </c>
      <c r="D233" s="217">
        <v>1.1870111433178141</v>
      </c>
      <c r="E233" s="217">
        <v>0</v>
      </c>
      <c r="F233" s="217">
        <v>0</v>
      </c>
      <c r="G233" s="217">
        <v>3.442137685459941E-3</v>
      </c>
      <c r="H233" s="217">
        <v>3.442137685459941E-3</v>
      </c>
      <c r="I233" s="217">
        <v>0.21375815239571846</v>
      </c>
      <c r="J233" s="217">
        <v>0.21375815239571846</v>
      </c>
      <c r="K233" s="217">
        <v>2.6294413968678936</v>
      </c>
      <c r="L233" s="217">
        <v>2.5996994226977206</v>
      </c>
      <c r="M233" s="217">
        <v>2.2950722596557869</v>
      </c>
      <c r="N233" s="217">
        <v>2.2949008651122282</v>
      </c>
      <c r="O233" s="217">
        <v>1.1265558424319481E-2</v>
      </c>
      <c r="P233" s="217">
        <v>1.1229562027637613E-2</v>
      </c>
      <c r="Q233" s="217">
        <v>0</v>
      </c>
      <c r="R233" s="217">
        <v>0</v>
      </c>
      <c r="S233" s="217">
        <v>5.934718100890208E-5</v>
      </c>
      <c r="T233" s="217">
        <v>5.934718100890208E-5</v>
      </c>
      <c r="U233" s="217">
        <v>1.3125759830014011E-2</v>
      </c>
      <c r="V233" s="217">
        <v>1.3125759830014011E-2</v>
      </c>
      <c r="W233" s="217">
        <v>1.02967237816485E-2</v>
      </c>
      <c r="X233" s="217">
        <v>1.0137766958788146E-2</v>
      </c>
      <c r="Y233" s="217">
        <v>1.1479126596577151E-2</v>
      </c>
      <c r="Z233" s="217">
        <v>1.1461987176500141E-2</v>
      </c>
      <c r="AA233" s="217">
        <v>2.2115450428560751E-3</v>
      </c>
      <c r="AB233" s="217">
        <v>2.2115450428560751E-3</v>
      </c>
      <c r="AC233" s="217">
        <v>0</v>
      </c>
      <c r="AD233" s="217">
        <v>0</v>
      </c>
      <c r="AE233" s="217">
        <v>0</v>
      </c>
      <c r="AF233" s="217">
        <v>0</v>
      </c>
      <c r="AG233" s="217">
        <v>0</v>
      </c>
      <c r="AH233" s="217">
        <v>0</v>
      </c>
      <c r="AI233" s="217">
        <v>5.9168721501077883E-3</v>
      </c>
      <c r="AJ233" s="217">
        <v>5.9168721501077883E-3</v>
      </c>
      <c r="AK233" s="217">
        <v>4.1916594225836499E-3</v>
      </c>
      <c r="AL233" s="217">
        <v>4.1916594225836499E-3</v>
      </c>
      <c r="AM233" s="217">
        <v>175.4</v>
      </c>
      <c r="AN233" s="217">
        <v>135</v>
      </c>
      <c r="AO233" s="217" t="s">
        <v>253</v>
      </c>
      <c r="AP233" s="91"/>
      <c r="AQ233" s="63"/>
      <c r="AR233" s="79"/>
      <c r="AS233" s="79"/>
      <c r="AT233" s="77"/>
      <c r="AU233" s="79"/>
      <c r="AV233" s="79"/>
      <c r="AW233" s="79"/>
      <c r="AX233" s="79"/>
      <c r="AY233" s="79"/>
      <c r="AZ233" s="79"/>
      <c r="BA233" s="79"/>
      <c r="BB233" s="79"/>
      <c r="BC233" s="79"/>
      <c r="BD233" s="79"/>
      <c r="BE233" s="79"/>
      <c r="BF233" s="79"/>
      <c r="BG233" s="79"/>
      <c r="BH233" s="79"/>
      <c r="BI233" s="79"/>
      <c r="BJ233" s="79"/>
      <c r="BK233" s="79"/>
      <c r="BL233" s="79"/>
      <c r="BM233" s="79"/>
      <c r="BN233" s="79"/>
      <c r="BO233" s="79"/>
      <c r="BP233" s="79"/>
      <c r="BQ233" s="79"/>
      <c r="BR233" s="79"/>
      <c r="BS233" s="79"/>
      <c r="BT233" s="79"/>
      <c r="BU233" s="79"/>
      <c r="BV233" s="79"/>
      <c r="BW233" s="79"/>
      <c r="BX233" s="77"/>
      <c r="BY233" s="77"/>
      <c r="BZ233" s="81"/>
      <c r="CA233" s="81"/>
      <c r="CD233" s="137"/>
    </row>
    <row r="234" spans="2:82" s="144" customFormat="1" ht="12.75" customHeight="1">
      <c r="B234" s="209">
        <f t="shared" si="3"/>
        <v>41677</v>
      </c>
      <c r="C234" s="217">
        <v>0.16781074387447087</v>
      </c>
      <c r="D234" s="217">
        <v>0.16781074387447087</v>
      </c>
      <c r="E234" s="217">
        <v>0</v>
      </c>
      <c r="F234" s="217">
        <v>0</v>
      </c>
      <c r="G234" s="217">
        <v>0</v>
      </c>
      <c r="H234" s="217">
        <v>0</v>
      </c>
      <c r="I234" s="217">
        <v>2.1749226382377772E-2</v>
      </c>
      <c r="J234" s="217">
        <v>2.1749226382377772E-2</v>
      </c>
      <c r="K234" s="217">
        <v>0.13245558312850675</v>
      </c>
      <c r="L234" s="217">
        <v>0.13245558312850675</v>
      </c>
      <c r="M234" s="217">
        <v>0.53299538407994262</v>
      </c>
      <c r="N234" s="217">
        <v>0.53299538407994262</v>
      </c>
      <c r="O234" s="217">
        <v>1.3781102233313663E-3</v>
      </c>
      <c r="P234" s="217">
        <v>1.3781102233313663E-3</v>
      </c>
      <c r="Q234" s="217">
        <v>0</v>
      </c>
      <c r="R234" s="217">
        <v>0</v>
      </c>
      <c r="S234" s="217">
        <v>0</v>
      </c>
      <c r="T234" s="217">
        <v>0</v>
      </c>
      <c r="U234" s="217">
        <v>9.6632023096673045E-5</v>
      </c>
      <c r="V234" s="217">
        <v>9.6632023096673045E-5</v>
      </c>
      <c r="W234" s="217">
        <v>1.3714952319521605E-3</v>
      </c>
      <c r="X234" s="217">
        <v>1.3714952319521605E-3</v>
      </c>
      <c r="Y234" s="217">
        <v>4.3084217218582761E-3</v>
      </c>
      <c r="Z234" s="217">
        <v>4.3084217218582761E-3</v>
      </c>
      <c r="AA234" s="217">
        <v>6.8427310860283662E-3</v>
      </c>
      <c r="AB234" s="217">
        <v>6.8427310860283662E-3</v>
      </c>
      <c r="AC234" s="217">
        <v>0</v>
      </c>
      <c r="AD234" s="217">
        <v>0</v>
      </c>
      <c r="AE234" s="217">
        <v>0</v>
      </c>
      <c r="AF234" s="217">
        <v>0</v>
      </c>
      <c r="AG234" s="217">
        <v>1.0429780369987282E-2</v>
      </c>
      <c r="AH234" s="217">
        <v>1.0429780369987282E-2</v>
      </c>
      <c r="AI234" s="217">
        <v>0</v>
      </c>
      <c r="AJ234" s="217">
        <v>0</v>
      </c>
      <c r="AK234" s="217">
        <v>7.2017700736084524E-3</v>
      </c>
      <c r="AL234" s="217">
        <v>7.2017700736084524E-3</v>
      </c>
      <c r="AM234" s="217">
        <v>159.19999999999999</v>
      </c>
      <c r="AN234" s="217">
        <v>114</v>
      </c>
      <c r="AO234" s="217" t="s">
        <v>253</v>
      </c>
      <c r="AP234" s="91"/>
      <c r="AQ234" s="63"/>
      <c r="AR234" s="79"/>
      <c r="AS234" s="79"/>
      <c r="AT234" s="77"/>
      <c r="AU234" s="79"/>
      <c r="AV234" s="79"/>
      <c r="AW234" s="79"/>
      <c r="AX234" s="79"/>
      <c r="AY234" s="79"/>
      <c r="AZ234" s="79"/>
      <c r="BA234" s="79"/>
      <c r="BB234" s="79"/>
      <c r="BC234" s="79"/>
      <c r="BD234" s="79"/>
      <c r="BE234" s="79"/>
      <c r="BF234" s="79"/>
      <c r="BG234" s="79"/>
      <c r="BH234" s="79"/>
      <c r="BI234" s="79"/>
      <c r="BJ234" s="79"/>
      <c r="BK234" s="79"/>
      <c r="BL234" s="79"/>
      <c r="BM234" s="79"/>
      <c r="BN234" s="79"/>
      <c r="BO234" s="79"/>
      <c r="BP234" s="79"/>
      <c r="BQ234" s="79"/>
      <c r="BR234" s="79"/>
      <c r="BS234" s="79"/>
      <c r="BT234" s="79"/>
      <c r="BU234" s="79"/>
      <c r="BV234" s="79"/>
      <c r="BW234" s="79"/>
      <c r="BX234" s="77"/>
      <c r="BY234" s="77"/>
      <c r="BZ234" s="81"/>
      <c r="CA234" s="81"/>
      <c r="CD234" s="137"/>
    </row>
    <row r="235" spans="2:82" s="144" customFormat="1" ht="12.75" customHeight="1">
      <c r="B235" s="209">
        <f t="shared" si="3"/>
        <v>41678</v>
      </c>
      <c r="C235" s="217">
        <v>0.38666796574772078</v>
      </c>
      <c r="D235" s="217">
        <v>0.25114277821503328</v>
      </c>
      <c r="E235" s="217">
        <v>0.27988549772204974</v>
      </c>
      <c r="F235" s="217">
        <v>0.27988549772204974</v>
      </c>
      <c r="G235" s="217">
        <v>0</v>
      </c>
      <c r="H235" s="217">
        <v>0</v>
      </c>
      <c r="I235" s="217">
        <v>0.11936799939321567</v>
      </c>
      <c r="J235" s="217">
        <v>0.11936799939321567</v>
      </c>
      <c r="K235" s="217">
        <v>0.54719475505541815</v>
      </c>
      <c r="L235" s="217">
        <v>0.54719475505541815</v>
      </c>
      <c r="M235" s="217">
        <v>0.85619556665332996</v>
      </c>
      <c r="N235" s="217">
        <v>0.30366323565470715</v>
      </c>
      <c r="O235" s="217">
        <v>2.5220073955516599E-2</v>
      </c>
      <c r="P235" s="217">
        <v>2.1831945961263408E-2</v>
      </c>
      <c r="Q235" s="217">
        <v>6.1766721767528123E-3</v>
      </c>
      <c r="R235" s="217">
        <v>6.1766721767528123E-3</v>
      </c>
      <c r="S235" s="217">
        <v>0</v>
      </c>
      <c r="T235" s="217">
        <v>0</v>
      </c>
      <c r="U235" s="217">
        <v>1.0624663947293979E-2</v>
      </c>
      <c r="V235" s="217">
        <v>1.0624663947293979E-2</v>
      </c>
      <c r="W235" s="217">
        <v>6.2014179999553345E-2</v>
      </c>
      <c r="X235" s="217">
        <v>6.2014179999553345E-2</v>
      </c>
      <c r="Y235" s="217">
        <v>3.0350699315119484E-2</v>
      </c>
      <c r="Z235" s="217">
        <v>1.6537397946804595E-2</v>
      </c>
      <c r="AA235" s="217">
        <v>6.1341012914955364E-3</v>
      </c>
      <c r="AB235" s="217">
        <v>6.1341012914955364E-3</v>
      </c>
      <c r="AC235" s="217">
        <v>0</v>
      </c>
      <c r="AD235" s="217">
        <v>0</v>
      </c>
      <c r="AE235" s="217">
        <v>0</v>
      </c>
      <c r="AF235" s="217">
        <v>0</v>
      </c>
      <c r="AG235" s="217">
        <v>1.8354685951323373E-4</v>
      </c>
      <c r="AH235" s="217">
        <v>1.8354685951323373E-4</v>
      </c>
      <c r="AI235" s="217">
        <v>2.3224774143373803E-2</v>
      </c>
      <c r="AJ235" s="217">
        <v>2.3224774143373803E-2</v>
      </c>
      <c r="AK235" s="217">
        <v>5.7063556718893703E-3</v>
      </c>
      <c r="AL235" s="217">
        <v>5.7063556718893703E-3</v>
      </c>
      <c r="AM235" s="217">
        <v>82.2</v>
      </c>
      <c r="AN235" s="217">
        <v>72</v>
      </c>
      <c r="AO235" s="217" t="s">
        <v>253</v>
      </c>
      <c r="AP235" s="91"/>
      <c r="AQ235" s="63"/>
      <c r="AR235" s="79"/>
      <c r="AS235" s="79"/>
      <c r="AT235" s="77"/>
      <c r="AU235" s="79"/>
      <c r="AV235" s="79"/>
      <c r="AW235" s="79"/>
      <c r="AX235" s="79"/>
      <c r="AY235" s="79"/>
      <c r="AZ235" s="79"/>
      <c r="BA235" s="79"/>
      <c r="BB235" s="79"/>
      <c r="BC235" s="79"/>
      <c r="BD235" s="79"/>
      <c r="BE235" s="79"/>
      <c r="BF235" s="79"/>
      <c r="BG235" s="79"/>
      <c r="BH235" s="79"/>
      <c r="BI235" s="79"/>
      <c r="BJ235" s="79"/>
      <c r="BK235" s="79"/>
      <c r="BL235" s="79"/>
      <c r="BM235" s="79"/>
      <c r="BN235" s="79"/>
      <c r="BO235" s="79"/>
      <c r="BP235" s="79"/>
      <c r="BQ235" s="79"/>
      <c r="BR235" s="79"/>
      <c r="BS235" s="79"/>
      <c r="BT235" s="79"/>
      <c r="BU235" s="79"/>
      <c r="BV235" s="79"/>
      <c r="BW235" s="79"/>
      <c r="BX235" s="77"/>
      <c r="BY235" s="77"/>
      <c r="BZ235" s="81"/>
      <c r="CA235" s="81"/>
      <c r="CD235" s="137"/>
    </row>
    <row r="236" spans="2:82" s="144" customFormat="1" ht="12.75" customHeight="1">
      <c r="B236" s="209">
        <f t="shared" si="3"/>
        <v>41679</v>
      </c>
      <c r="C236" s="217">
        <v>77.808613299062728</v>
      </c>
      <c r="D236" s="217">
        <v>0</v>
      </c>
      <c r="E236" s="217">
        <v>0</v>
      </c>
      <c r="F236" s="217">
        <v>0</v>
      </c>
      <c r="G236" s="217">
        <v>0</v>
      </c>
      <c r="H236" s="217">
        <v>0</v>
      </c>
      <c r="I236" s="217">
        <v>29.208107269669195</v>
      </c>
      <c r="J236" s="217">
        <v>0</v>
      </c>
      <c r="K236" s="217">
        <v>130.32563495549871</v>
      </c>
      <c r="L236" s="217">
        <v>0</v>
      </c>
      <c r="M236" s="217">
        <v>152.99538296037426</v>
      </c>
      <c r="N236" s="217">
        <v>0</v>
      </c>
      <c r="O236" s="217">
        <v>0.15564185056687124</v>
      </c>
      <c r="P236" s="217">
        <v>0</v>
      </c>
      <c r="Q236" s="217">
        <v>0</v>
      </c>
      <c r="R236" s="217">
        <v>0</v>
      </c>
      <c r="S236" s="217">
        <v>0</v>
      </c>
      <c r="T236" s="217">
        <v>0</v>
      </c>
      <c r="U236" s="217">
        <v>8.0155993236838072E-2</v>
      </c>
      <c r="V236" s="217">
        <v>0</v>
      </c>
      <c r="W236" s="217">
        <v>0.25929404778951493</v>
      </c>
      <c r="X236" s="217">
        <v>0</v>
      </c>
      <c r="Y236" s="217">
        <v>0.26405954663020237</v>
      </c>
      <c r="Z236" s="217">
        <v>0</v>
      </c>
      <c r="AA236" s="217">
        <v>6.7646425524966095E-2</v>
      </c>
      <c r="AB236" s="217">
        <v>0</v>
      </c>
      <c r="AC236" s="217">
        <v>0</v>
      </c>
      <c r="AD236" s="217">
        <v>0</v>
      </c>
      <c r="AE236" s="217">
        <v>0</v>
      </c>
      <c r="AF236" s="217">
        <v>0</v>
      </c>
      <c r="AG236" s="217">
        <v>2.8423310883033143E-2</v>
      </c>
      <c r="AH236" s="217">
        <v>0</v>
      </c>
      <c r="AI236" s="217">
        <v>0.11386563287805121</v>
      </c>
      <c r="AJ236" s="217">
        <v>0</v>
      </c>
      <c r="AK236" s="217">
        <v>0.12654355206982598</v>
      </c>
      <c r="AL236" s="217">
        <v>0</v>
      </c>
      <c r="AM236" s="217">
        <v>0</v>
      </c>
      <c r="AN236" s="217">
        <v>0</v>
      </c>
      <c r="AO236" s="217" t="s">
        <v>254</v>
      </c>
      <c r="AP236" s="91"/>
      <c r="AQ236" s="63"/>
      <c r="AR236" s="79"/>
      <c r="AS236" s="79"/>
      <c r="AT236" s="77"/>
      <c r="AU236" s="79"/>
      <c r="AV236" s="79"/>
      <c r="AW236" s="79"/>
      <c r="AX236" s="79"/>
      <c r="AY236" s="79"/>
      <c r="AZ236" s="79"/>
      <c r="BA236" s="79"/>
      <c r="BB236" s="79"/>
      <c r="BC236" s="79"/>
      <c r="BD236" s="79"/>
      <c r="BE236" s="79"/>
      <c r="BF236" s="79"/>
      <c r="BG236" s="79"/>
      <c r="BH236" s="79"/>
      <c r="BI236" s="79"/>
      <c r="BJ236" s="79"/>
      <c r="BK236" s="79"/>
      <c r="BL236" s="79"/>
      <c r="BM236" s="79"/>
      <c r="BN236" s="79"/>
      <c r="BO236" s="79"/>
      <c r="BP236" s="79"/>
      <c r="BQ236" s="79"/>
      <c r="BR236" s="79"/>
      <c r="BS236" s="79"/>
      <c r="BT236" s="79"/>
      <c r="BU236" s="79"/>
      <c r="BV236" s="79"/>
      <c r="BW236" s="79"/>
      <c r="BX236" s="77"/>
      <c r="BY236" s="77"/>
      <c r="BZ236" s="81"/>
      <c r="CA236" s="81"/>
      <c r="CD236" s="137"/>
    </row>
    <row r="237" spans="2:82" s="144" customFormat="1" ht="12.75" customHeight="1">
      <c r="B237" s="209">
        <f t="shared" si="3"/>
        <v>41680</v>
      </c>
      <c r="C237" s="217">
        <v>2.8569531453380796</v>
      </c>
      <c r="D237" s="217">
        <v>2.8565075258927739</v>
      </c>
      <c r="E237" s="217">
        <v>0</v>
      </c>
      <c r="F237" s="217">
        <v>0</v>
      </c>
      <c r="G237" s="217">
        <v>0</v>
      </c>
      <c r="H237" s="217">
        <v>0</v>
      </c>
      <c r="I237" s="217">
        <v>1.5969855379780051</v>
      </c>
      <c r="J237" s="217">
        <v>1.5962859012366741</v>
      </c>
      <c r="K237" s="217">
        <v>2.3718522107268267</v>
      </c>
      <c r="L237" s="217">
        <v>2.3715894717772819</v>
      </c>
      <c r="M237" s="217">
        <v>6.5447525480415267</v>
      </c>
      <c r="N237" s="217">
        <v>6.5445383049649157</v>
      </c>
      <c r="O237" s="217">
        <v>6.8361624005024791E-3</v>
      </c>
      <c r="P237" s="217">
        <v>6.8151426068196359E-3</v>
      </c>
      <c r="Q237" s="217">
        <v>0</v>
      </c>
      <c r="R237" s="217">
        <v>0</v>
      </c>
      <c r="S237" s="217">
        <v>0</v>
      </c>
      <c r="T237" s="217">
        <v>0</v>
      </c>
      <c r="U237" s="217">
        <v>2.9167755351470637E-3</v>
      </c>
      <c r="V237" s="217">
        <v>2.899500536604642E-3</v>
      </c>
      <c r="W237" s="217">
        <v>1.9108974754766413E-2</v>
      </c>
      <c r="X237" s="217">
        <v>1.9077446128744523E-2</v>
      </c>
      <c r="Y237" s="217">
        <v>6.5011962779606882E-3</v>
      </c>
      <c r="Z237" s="217">
        <v>6.4754871478451747E-3</v>
      </c>
      <c r="AA237" s="217">
        <v>4.9887327337174429E-2</v>
      </c>
      <c r="AB237" s="217">
        <v>4.9887327337174429E-2</v>
      </c>
      <c r="AC237" s="217">
        <v>0</v>
      </c>
      <c r="AD237" s="217">
        <v>0</v>
      </c>
      <c r="AE237" s="217">
        <v>0.21327893175074186</v>
      </c>
      <c r="AF237" s="217">
        <v>0.21327893175074186</v>
      </c>
      <c r="AG237" s="217">
        <v>7.0852866678039361E-2</v>
      </c>
      <c r="AH237" s="217">
        <v>7.0852866678039361E-2</v>
      </c>
      <c r="AI237" s="217">
        <v>1.6942695408512468E-2</v>
      </c>
      <c r="AJ237" s="217">
        <v>1.6942695408512468E-2</v>
      </c>
      <c r="AK237" s="217">
        <v>1.8182782274197513E-2</v>
      </c>
      <c r="AL237" s="217">
        <v>1.8182782274197513E-2</v>
      </c>
      <c r="AM237" s="217">
        <v>2006.8</v>
      </c>
      <c r="AN237" s="217">
        <v>638</v>
      </c>
      <c r="AO237" s="217" t="s">
        <v>253</v>
      </c>
      <c r="AP237" s="91"/>
      <c r="AQ237" s="63"/>
      <c r="AR237" s="79"/>
      <c r="AS237" s="79"/>
      <c r="AT237" s="77"/>
      <c r="AU237" s="79"/>
      <c r="AV237" s="79"/>
      <c r="AW237" s="79"/>
      <c r="AX237" s="79"/>
      <c r="AY237" s="79"/>
      <c r="AZ237" s="79"/>
      <c r="BA237" s="79"/>
      <c r="BB237" s="79"/>
      <c r="BC237" s="79"/>
      <c r="BD237" s="79"/>
      <c r="BE237" s="79"/>
      <c r="BF237" s="79"/>
      <c r="BG237" s="79"/>
      <c r="BH237" s="79"/>
      <c r="BI237" s="79"/>
      <c r="BJ237" s="79"/>
      <c r="BK237" s="79"/>
      <c r="BL237" s="79"/>
      <c r="BM237" s="79"/>
      <c r="BN237" s="79"/>
      <c r="BO237" s="79"/>
      <c r="BP237" s="79"/>
      <c r="BQ237" s="79"/>
      <c r="BR237" s="79"/>
      <c r="BS237" s="79"/>
      <c r="BT237" s="79"/>
      <c r="BU237" s="79"/>
      <c r="BV237" s="79"/>
      <c r="BW237" s="79"/>
      <c r="BX237" s="77"/>
      <c r="BY237" s="77"/>
      <c r="BZ237" s="81"/>
      <c r="CA237" s="81"/>
      <c r="CD237" s="137"/>
    </row>
    <row r="238" spans="2:82" s="144" customFormat="1" ht="12.75" customHeight="1">
      <c r="B238" s="209">
        <f t="shared" si="3"/>
        <v>41681</v>
      </c>
      <c r="C238" s="217">
        <v>0.31434472213711395</v>
      </c>
      <c r="D238" s="217">
        <v>0.31434472213711395</v>
      </c>
      <c r="E238" s="217">
        <v>0</v>
      </c>
      <c r="F238" s="217">
        <v>0</v>
      </c>
      <c r="G238" s="217">
        <v>0</v>
      </c>
      <c r="H238" s="217">
        <v>0</v>
      </c>
      <c r="I238" s="217">
        <v>3.6119855926512158E-2</v>
      </c>
      <c r="J238" s="217">
        <v>3.6119855926512158E-2</v>
      </c>
      <c r="K238" s="217">
        <v>0.2991896339132411</v>
      </c>
      <c r="L238" s="217">
        <v>0.2991896339132411</v>
      </c>
      <c r="M238" s="217">
        <v>0.96593596507414681</v>
      </c>
      <c r="N238" s="217">
        <v>0.96593596507414681</v>
      </c>
      <c r="O238" s="217">
        <v>9.2303169009782496E-4</v>
      </c>
      <c r="P238" s="217">
        <v>9.2303169009782496E-4</v>
      </c>
      <c r="Q238" s="217">
        <v>0</v>
      </c>
      <c r="R238" s="217">
        <v>0</v>
      </c>
      <c r="S238" s="217">
        <v>0</v>
      </c>
      <c r="T238" s="217">
        <v>0</v>
      </c>
      <c r="U238" s="217">
        <v>3.3416325305497553E-4</v>
      </c>
      <c r="V238" s="217">
        <v>3.3416325305497553E-4</v>
      </c>
      <c r="W238" s="217">
        <v>1.2322438003554855E-3</v>
      </c>
      <c r="X238" s="217">
        <v>1.2322438003554855E-3</v>
      </c>
      <c r="Y238" s="217">
        <v>2.0952941044144182E-3</v>
      </c>
      <c r="Z238" s="217">
        <v>2.0952941044144182E-3</v>
      </c>
      <c r="AA238" s="217">
        <v>5.9054847604525174E-2</v>
      </c>
      <c r="AB238" s="217">
        <v>5.9054847604525174E-2</v>
      </c>
      <c r="AC238" s="217">
        <v>0</v>
      </c>
      <c r="AD238" s="217">
        <v>0</v>
      </c>
      <c r="AE238" s="217">
        <v>0</v>
      </c>
      <c r="AF238" s="217">
        <v>0</v>
      </c>
      <c r="AG238" s="217">
        <v>6.5199623405031798E-2</v>
      </c>
      <c r="AH238" s="217">
        <v>6.5199623405031798E-2</v>
      </c>
      <c r="AI238" s="217">
        <v>0.11354903292508139</v>
      </c>
      <c r="AJ238" s="217">
        <v>0.11354903292508139</v>
      </c>
      <c r="AK238" s="217">
        <v>1.8798730183215043E-2</v>
      </c>
      <c r="AL238" s="217">
        <v>1.8798730183215043E-2</v>
      </c>
      <c r="AM238" s="217">
        <v>475.8</v>
      </c>
      <c r="AN238" s="217">
        <v>349</v>
      </c>
      <c r="AO238" s="217" t="s">
        <v>253</v>
      </c>
      <c r="AP238" s="91"/>
      <c r="AQ238" s="63"/>
      <c r="AR238" s="79"/>
      <c r="AS238" s="79"/>
      <c r="AT238" s="77"/>
      <c r="AU238" s="79"/>
      <c r="AV238" s="79"/>
      <c r="AW238" s="79"/>
      <c r="AX238" s="79"/>
      <c r="AY238" s="79"/>
      <c r="AZ238" s="79"/>
      <c r="BA238" s="79"/>
      <c r="BB238" s="79"/>
      <c r="BC238" s="79"/>
      <c r="BD238" s="79"/>
      <c r="BE238" s="79"/>
      <c r="BF238" s="79"/>
      <c r="BG238" s="79"/>
      <c r="BH238" s="79"/>
      <c r="BI238" s="79"/>
      <c r="BJ238" s="79"/>
      <c r="BK238" s="79"/>
      <c r="BL238" s="79"/>
      <c r="BM238" s="79"/>
      <c r="BN238" s="79"/>
      <c r="BO238" s="79"/>
      <c r="BP238" s="79"/>
      <c r="BQ238" s="79"/>
      <c r="BR238" s="79"/>
      <c r="BS238" s="79"/>
      <c r="BT238" s="79"/>
      <c r="BU238" s="79"/>
      <c r="BV238" s="79"/>
      <c r="BW238" s="79"/>
      <c r="BX238" s="77"/>
      <c r="BY238" s="77"/>
      <c r="BZ238" s="81"/>
      <c r="CA238" s="81"/>
      <c r="CD238" s="137"/>
    </row>
    <row r="239" spans="2:82" s="144" customFormat="1" ht="12.75" customHeight="1">
      <c r="B239" s="209">
        <f t="shared" si="3"/>
        <v>41682</v>
      </c>
      <c r="C239" s="217">
        <v>0.28253893000053987</v>
      </c>
      <c r="D239" s="217">
        <v>0.28251791016481748</v>
      </c>
      <c r="E239" s="217">
        <v>0</v>
      </c>
      <c r="F239" s="217">
        <v>0</v>
      </c>
      <c r="G239" s="217">
        <v>0</v>
      </c>
      <c r="H239" s="217">
        <v>0</v>
      </c>
      <c r="I239" s="217">
        <v>0.41803831236220496</v>
      </c>
      <c r="J239" s="217">
        <v>0.41803831236220496</v>
      </c>
      <c r="K239" s="217">
        <v>0.19828352739640548</v>
      </c>
      <c r="L239" s="217">
        <v>0.19828352739640548</v>
      </c>
      <c r="M239" s="217">
        <v>0.16070356704539426</v>
      </c>
      <c r="N239" s="217">
        <v>0.160617869773615</v>
      </c>
      <c r="O239" s="217">
        <v>1.7263556551718601E-2</v>
      </c>
      <c r="P239" s="217">
        <v>1.7261454572350319E-2</v>
      </c>
      <c r="Q239" s="217">
        <v>0</v>
      </c>
      <c r="R239" s="217">
        <v>0</v>
      </c>
      <c r="S239" s="217">
        <v>0</v>
      </c>
      <c r="T239" s="217">
        <v>0</v>
      </c>
      <c r="U239" s="217">
        <v>1.3806502741326332E-2</v>
      </c>
      <c r="V239" s="217">
        <v>1.3806502741326332E-2</v>
      </c>
      <c r="W239" s="217">
        <v>1.8562478570387002E-2</v>
      </c>
      <c r="X239" s="217">
        <v>1.8562478570387002E-2</v>
      </c>
      <c r="Y239" s="217">
        <v>2.7850486411385721E-2</v>
      </c>
      <c r="Z239" s="217">
        <v>2.7841916701347218E-2</v>
      </c>
      <c r="AA239" s="217">
        <v>3.0873347466517116E-2</v>
      </c>
      <c r="AB239" s="217">
        <v>3.0873347466517116E-2</v>
      </c>
      <c r="AC239" s="217">
        <v>0</v>
      </c>
      <c r="AD239" s="217">
        <v>0</v>
      </c>
      <c r="AE239" s="217">
        <v>0</v>
      </c>
      <c r="AF239" s="217">
        <v>0</v>
      </c>
      <c r="AG239" s="217">
        <v>2.96444373425006E-2</v>
      </c>
      <c r="AH239" s="217">
        <v>2.96444373425006E-2</v>
      </c>
      <c r="AI239" s="217">
        <v>6.8248965795381838E-2</v>
      </c>
      <c r="AJ239" s="217">
        <v>6.8248965795381838E-2</v>
      </c>
      <c r="AK239" s="217">
        <v>1.1394500709946916E-2</v>
      </c>
      <c r="AL239" s="217">
        <v>1.1394500709946916E-2</v>
      </c>
      <c r="AM239" s="217">
        <v>324.39999999999998</v>
      </c>
      <c r="AN239" s="217">
        <v>240</v>
      </c>
      <c r="AO239" s="217" t="s">
        <v>253</v>
      </c>
      <c r="AP239" s="91"/>
      <c r="AQ239" s="63"/>
      <c r="AR239" s="79"/>
      <c r="AS239" s="79"/>
      <c r="AT239" s="77"/>
      <c r="AU239" s="79"/>
      <c r="AV239" s="79"/>
      <c r="AW239" s="79"/>
      <c r="AX239" s="79"/>
      <c r="AY239" s="79"/>
      <c r="AZ239" s="79"/>
      <c r="BA239" s="79"/>
      <c r="BB239" s="79"/>
      <c r="BC239" s="79"/>
      <c r="BD239" s="79"/>
      <c r="BE239" s="79"/>
      <c r="BF239" s="79"/>
      <c r="BG239" s="79"/>
      <c r="BH239" s="79"/>
      <c r="BI239" s="79"/>
      <c r="BJ239" s="79"/>
      <c r="BK239" s="79"/>
      <c r="BL239" s="79"/>
      <c r="BM239" s="79"/>
      <c r="BN239" s="79"/>
      <c r="BO239" s="79"/>
      <c r="BP239" s="79"/>
      <c r="BQ239" s="79"/>
      <c r="BR239" s="79"/>
      <c r="BS239" s="79"/>
      <c r="BT239" s="79"/>
      <c r="BU239" s="79"/>
      <c r="BV239" s="79"/>
      <c r="BW239" s="79"/>
      <c r="BX239" s="77"/>
      <c r="BY239" s="77"/>
      <c r="BZ239" s="81"/>
      <c r="CA239" s="81"/>
      <c r="CD239" s="137"/>
    </row>
    <row r="240" spans="2:82" s="144" customFormat="1" ht="12.75" customHeight="1">
      <c r="B240" s="209">
        <f t="shared" si="3"/>
        <v>41683</v>
      </c>
      <c r="C240" s="217">
        <v>0.26039943997594278</v>
      </c>
      <c r="D240" s="217">
        <v>0.25802420846485474</v>
      </c>
      <c r="E240" s="217">
        <v>0</v>
      </c>
      <c r="F240" s="217">
        <v>0</v>
      </c>
      <c r="G240" s="217">
        <v>0</v>
      </c>
      <c r="H240" s="217">
        <v>0</v>
      </c>
      <c r="I240" s="217">
        <v>1.9045682524395535E-2</v>
      </c>
      <c r="J240" s="217">
        <v>1.8829744869865279E-2</v>
      </c>
      <c r="K240" s="217">
        <v>9.806828980062085E-2</v>
      </c>
      <c r="L240" s="217">
        <v>8.6718010727615008E-2</v>
      </c>
      <c r="M240" s="217">
        <v>0.94388166338071855</v>
      </c>
      <c r="N240" s="217">
        <v>0.94388166338071855</v>
      </c>
      <c r="O240" s="217">
        <v>5.8569027623030477E-3</v>
      </c>
      <c r="P240" s="217">
        <v>5.8243220820946417E-3</v>
      </c>
      <c r="Q240" s="217">
        <v>0</v>
      </c>
      <c r="R240" s="217">
        <v>0</v>
      </c>
      <c r="S240" s="217">
        <v>0</v>
      </c>
      <c r="T240" s="217">
        <v>0</v>
      </c>
      <c r="U240" s="217">
        <v>2.148577943713736E-4</v>
      </c>
      <c r="V240" s="217">
        <v>2.0622029510016258E-4</v>
      </c>
      <c r="W240" s="217">
        <v>5.7933850315220576E-4</v>
      </c>
      <c r="X240" s="217">
        <v>4.3745968605370632E-4</v>
      </c>
      <c r="Y240" s="217">
        <v>2.2979677468250567E-2</v>
      </c>
      <c r="Z240" s="217">
        <v>2.2979677468250567E-2</v>
      </c>
      <c r="AA240" s="217">
        <v>4.2220620338778644E-2</v>
      </c>
      <c r="AB240" s="217">
        <v>4.2220620338778644E-2</v>
      </c>
      <c r="AC240" s="217">
        <v>0</v>
      </c>
      <c r="AD240" s="217">
        <v>0</v>
      </c>
      <c r="AE240" s="217">
        <v>0</v>
      </c>
      <c r="AF240" s="217">
        <v>0</v>
      </c>
      <c r="AG240" s="217">
        <v>4.5401935231711717E-2</v>
      </c>
      <c r="AH240" s="217">
        <v>4.5401935231711717E-2</v>
      </c>
      <c r="AI240" s="217">
        <v>4.0891314257638797E-2</v>
      </c>
      <c r="AJ240" s="217">
        <v>4.0891314257638797E-2</v>
      </c>
      <c r="AK240" s="217">
        <v>4.8697377293803405E-2</v>
      </c>
      <c r="AL240" s="217">
        <v>4.8697377293803405E-2</v>
      </c>
      <c r="AM240" s="217">
        <v>233.2</v>
      </c>
      <c r="AN240" s="217">
        <v>165</v>
      </c>
      <c r="AO240" s="217" t="s">
        <v>253</v>
      </c>
      <c r="AP240" s="91"/>
      <c r="AQ240" s="63"/>
      <c r="AR240" s="79"/>
      <c r="AS240" s="79"/>
      <c r="AT240" s="77"/>
      <c r="AU240" s="79"/>
      <c r="AV240" s="79"/>
      <c r="AW240" s="79"/>
      <c r="AX240" s="79"/>
      <c r="AY240" s="79"/>
      <c r="AZ240" s="79"/>
      <c r="BA240" s="79"/>
      <c r="BB240" s="79"/>
      <c r="BC240" s="79"/>
      <c r="BD240" s="79"/>
      <c r="BE240" s="79"/>
      <c r="BF240" s="79"/>
      <c r="BG240" s="79"/>
      <c r="BH240" s="79"/>
      <c r="BI240" s="79"/>
      <c r="BJ240" s="79"/>
      <c r="BK240" s="79"/>
      <c r="BL240" s="79"/>
      <c r="BM240" s="79"/>
      <c r="BN240" s="79"/>
      <c r="BO240" s="79"/>
      <c r="BP240" s="79"/>
      <c r="BQ240" s="79"/>
      <c r="BR240" s="79"/>
      <c r="BS240" s="79"/>
      <c r="BT240" s="79"/>
      <c r="BU240" s="79"/>
      <c r="BV240" s="79"/>
      <c r="BW240" s="79"/>
      <c r="BX240" s="77"/>
      <c r="BY240" s="77"/>
      <c r="BZ240" s="81"/>
      <c r="CA240" s="81"/>
      <c r="CD240" s="137"/>
    </row>
    <row r="241" spans="2:82" s="144" customFormat="1" ht="12.75" customHeight="1">
      <c r="B241" s="209">
        <f t="shared" si="3"/>
        <v>41684</v>
      </c>
      <c r="C241" s="217">
        <v>0.81091724637024298</v>
      </c>
      <c r="D241" s="217">
        <v>0.80829975393441278</v>
      </c>
      <c r="E241" s="217">
        <v>0</v>
      </c>
      <c r="F241" s="217">
        <v>0</v>
      </c>
      <c r="G241" s="217">
        <v>0</v>
      </c>
      <c r="H241" s="217">
        <v>0</v>
      </c>
      <c r="I241" s="217">
        <v>0.21582088024755078</v>
      </c>
      <c r="J241" s="217">
        <v>0.21050773310991006</v>
      </c>
      <c r="K241" s="217">
        <v>0.38556960062426682</v>
      </c>
      <c r="L241" s="217">
        <v>0.38541195749415735</v>
      </c>
      <c r="M241" s="217">
        <v>2.5634305249000966</v>
      </c>
      <c r="N241" s="217">
        <v>2.5634305249000966</v>
      </c>
      <c r="O241" s="217">
        <v>7.3322295314175653E-3</v>
      </c>
      <c r="P241" s="217">
        <v>7.3148882016292206E-3</v>
      </c>
      <c r="Q241" s="217">
        <v>0</v>
      </c>
      <c r="R241" s="217">
        <v>0</v>
      </c>
      <c r="S241" s="217">
        <v>0</v>
      </c>
      <c r="T241" s="217">
        <v>0</v>
      </c>
      <c r="U241" s="217">
        <v>5.0362019188204656E-3</v>
      </c>
      <c r="V241" s="217">
        <v>5.0048909839623254E-3</v>
      </c>
      <c r="W241" s="217">
        <v>2.187298430268532E-3</v>
      </c>
      <c r="X241" s="217">
        <v>2.1767888882612356E-3</v>
      </c>
      <c r="Y241" s="217">
        <v>1.8116367021399103E-2</v>
      </c>
      <c r="Z241" s="217">
        <v>1.8116367021399103E-2</v>
      </c>
      <c r="AA241" s="217">
        <v>4.2827304133949688E-2</v>
      </c>
      <c r="AB241" s="217">
        <v>4.2827304133949688E-2</v>
      </c>
      <c r="AC241" s="217">
        <v>0</v>
      </c>
      <c r="AD241" s="217">
        <v>0</v>
      </c>
      <c r="AE241" s="217">
        <v>0.10385756676557864</v>
      </c>
      <c r="AF241" s="217">
        <v>0.10385756676557864</v>
      </c>
      <c r="AG241" s="217">
        <v>6.1727348698004961E-2</v>
      </c>
      <c r="AH241" s="217">
        <v>6.1727348698004961E-2</v>
      </c>
      <c r="AI241" s="217">
        <v>8.9304833206999869E-3</v>
      </c>
      <c r="AJ241" s="217">
        <v>8.9304833206999869E-3</v>
      </c>
      <c r="AK241" s="217">
        <v>2.9840801567828451E-2</v>
      </c>
      <c r="AL241" s="217">
        <v>2.9840801567828451E-2</v>
      </c>
      <c r="AM241" s="217">
        <v>153.4</v>
      </c>
      <c r="AN241" s="217">
        <v>125</v>
      </c>
      <c r="AO241" s="217" t="s">
        <v>253</v>
      </c>
      <c r="AP241" s="91"/>
      <c r="AQ241" s="63"/>
      <c r="AR241" s="79"/>
      <c r="AS241" s="79"/>
      <c r="AT241" s="77"/>
      <c r="AU241" s="79"/>
      <c r="AV241" s="79"/>
      <c r="AW241" s="79"/>
      <c r="AX241" s="79"/>
      <c r="AY241" s="79"/>
      <c r="AZ241" s="79"/>
      <c r="BA241" s="79"/>
      <c r="BB241" s="79"/>
      <c r="BC241" s="79"/>
      <c r="BD241" s="79"/>
      <c r="BE241" s="79"/>
      <c r="BF241" s="79"/>
      <c r="BG241" s="79"/>
      <c r="BH241" s="79"/>
      <c r="BI241" s="79"/>
      <c r="BJ241" s="79"/>
      <c r="BK241" s="79"/>
      <c r="BL241" s="79"/>
      <c r="BM241" s="79"/>
      <c r="BN241" s="79"/>
      <c r="BO241" s="79"/>
      <c r="BP241" s="79"/>
      <c r="BQ241" s="79"/>
      <c r="BR241" s="79"/>
      <c r="BS241" s="79"/>
      <c r="BT241" s="79"/>
      <c r="BU241" s="79"/>
      <c r="BV241" s="79"/>
      <c r="BW241" s="79"/>
      <c r="BX241" s="77"/>
      <c r="BY241" s="77"/>
      <c r="BZ241" s="81"/>
      <c r="CA241" s="81"/>
      <c r="CD241" s="137"/>
    </row>
    <row r="242" spans="2:82" s="144" customFormat="1" ht="12.75" customHeight="1">
      <c r="B242" s="209">
        <f t="shared" si="3"/>
        <v>41685</v>
      </c>
      <c r="C242" s="217">
        <v>2.7465503905543356</v>
      </c>
      <c r="D242" s="217">
        <v>2.7465398806616976</v>
      </c>
      <c r="E242" s="217">
        <v>0</v>
      </c>
      <c r="F242" s="217">
        <v>0</v>
      </c>
      <c r="G242" s="217">
        <v>0</v>
      </c>
      <c r="H242" s="217">
        <v>0</v>
      </c>
      <c r="I242" s="217">
        <v>2.3969062628347838E-2</v>
      </c>
      <c r="J242" s="217">
        <v>2.3947468888807312E-2</v>
      </c>
      <c r="K242" s="217">
        <v>0.16899056873700269</v>
      </c>
      <c r="L242" s="217">
        <v>0.16899056873700269</v>
      </c>
      <c r="M242" s="217">
        <v>11.012247249756165</v>
      </c>
      <c r="N242" s="217">
        <v>11.012247249756165</v>
      </c>
      <c r="O242" s="217">
        <v>1.3497597766016323E-2</v>
      </c>
      <c r="P242" s="217">
        <v>1.349549578664804E-2</v>
      </c>
      <c r="Q242" s="217">
        <v>0</v>
      </c>
      <c r="R242" s="217">
        <v>0</v>
      </c>
      <c r="S242" s="217">
        <v>0</v>
      </c>
      <c r="T242" s="217">
        <v>0</v>
      </c>
      <c r="U242" s="217">
        <v>1.7922810987762824E-4</v>
      </c>
      <c r="V242" s="217">
        <v>1.7490936024202271E-4</v>
      </c>
      <c r="W242" s="217">
        <v>1.2072836380881567E-3</v>
      </c>
      <c r="X242" s="217">
        <v>1.2072836380881567E-3</v>
      </c>
      <c r="Y242" s="217">
        <v>5.3689233391232438E-2</v>
      </c>
      <c r="Z242" s="217">
        <v>5.3689233391232438E-2</v>
      </c>
      <c r="AA242" s="217">
        <v>2.296885405208416E-2</v>
      </c>
      <c r="AB242" s="217">
        <v>2.296885405208416E-2</v>
      </c>
      <c r="AC242" s="217">
        <v>0</v>
      </c>
      <c r="AD242" s="217">
        <v>0</v>
      </c>
      <c r="AE242" s="217">
        <v>0</v>
      </c>
      <c r="AF242" s="217">
        <v>0</v>
      </c>
      <c r="AG242" s="217">
        <v>7.1718236136273823E-3</v>
      </c>
      <c r="AH242" s="217">
        <v>7.1718236136273823E-3</v>
      </c>
      <c r="AI242" s="217">
        <v>5.0084536128521193E-2</v>
      </c>
      <c r="AJ242" s="217">
        <v>5.0084536128521193E-2</v>
      </c>
      <c r="AK242" s="217">
        <v>3.857226488331001E-2</v>
      </c>
      <c r="AL242" s="217">
        <v>3.857226488331001E-2</v>
      </c>
      <c r="AM242" s="217">
        <v>224.6</v>
      </c>
      <c r="AN242" s="217">
        <v>208</v>
      </c>
      <c r="AO242" s="217" t="s">
        <v>253</v>
      </c>
      <c r="AP242" s="91"/>
      <c r="AQ242" s="63"/>
      <c r="AR242" s="79"/>
      <c r="AS242" s="79"/>
      <c r="AT242" s="77"/>
      <c r="AU242" s="79"/>
      <c r="AV242" s="79"/>
      <c r="AW242" s="79"/>
      <c r="AX242" s="79"/>
      <c r="AY242" s="79"/>
      <c r="AZ242" s="79"/>
      <c r="BA242" s="79"/>
      <c r="BB242" s="79"/>
      <c r="BC242" s="79"/>
      <c r="BD242" s="79"/>
      <c r="BE242" s="79"/>
      <c r="BF242" s="79"/>
      <c r="BG242" s="79"/>
      <c r="BH242" s="79"/>
      <c r="BI242" s="79"/>
      <c r="BJ242" s="79"/>
      <c r="BK242" s="79"/>
      <c r="BL242" s="79"/>
      <c r="BM242" s="79"/>
      <c r="BN242" s="79"/>
      <c r="BO242" s="79"/>
      <c r="BP242" s="79"/>
      <c r="BQ242" s="79"/>
      <c r="BR242" s="79"/>
      <c r="BS242" s="79"/>
      <c r="BT242" s="79"/>
      <c r="BU242" s="79"/>
      <c r="BV242" s="79"/>
      <c r="BW242" s="79"/>
      <c r="BX242" s="77"/>
      <c r="BY242" s="77"/>
      <c r="BZ242" s="81"/>
      <c r="CA242" s="81"/>
      <c r="CD242" s="137"/>
    </row>
    <row r="243" spans="2:82" s="144" customFormat="1" ht="12.75" customHeight="1">
      <c r="B243" s="209">
        <f t="shared" si="3"/>
        <v>41686</v>
      </c>
      <c r="C243" s="217">
        <v>1.9186779390838495</v>
      </c>
      <c r="D243" s="217">
        <v>1.9186253895197674</v>
      </c>
      <c r="E243" s="217">
        <v>0</v>
      </c>
      <c r="F243" s="217">
        <v>0</v>
      </c>
      <c r="G243" s="217">
        <v>0</v>
      </c>
      <c r="H243" s="217">
        <v>0</v>
      </c>
      <c r="I243" s="217">
        <v>1.1123826226254976</v>
      </c>
      <c r="J243" s="217">
        <v>1.1123394350427664</v>
      </c>
      <c r="K243" s="217">
        <v>2.8024927779530828</v>
      </c>
      <c r="L243" s="217">
        <v>2.8024402302640654</v>
      </c>
      <c r="M243" s="217">
        <v>3.3298767874513739</v>
      </c>
      <c r="N243" s="217">
        <v>3.3297910901795946</v>
      </c>
      <c r="O243" s="217">
        <v>1.9230483745590603E-2</v>
      </c>
      <c r="P243" s="217">
        <v>1.922417780748575E-2</v>
      </c>
      <c r="Q243" s="217">
        <v>0</v>
      </c>
      <c r="R243" s="217">
        <v>0</v>
      </c>
      <c r="S243" s="217">
        <v>0</v>
      </c>
      <c r="T243" s="217">
        <v>0</v>
      </c>
      <c r="U243" s="217">
        <v>1.5249504963323019E-2</v>
      </c>
      <c r="V243" s="217">
        <v>1.5245186213687414E-2</v>
      </c>
      <c r="W243" s="217">
        <v>1.2673193968048365E-2</v>
      </c>
      <c r="X243" s="217">
        <v>1.2662684426041069E-2</v>
      </c>
      <c r="Y243" s="217">
        <v>3.7808489476128283E-2</v>
      </c>
      <c r="Z243" s="217">
        <v>3.7799919766089776E-2</v>
      </c>
      <c r="AA243" s="217">
        <v>2.8481820440251701E-2</v>
      </c>
      <c r="AB243" s="217">
        <v>2.8481820440251701E-2</v>
      </c>
      <c r="AC243" s="217">
        <v>0</v>
      </c>
      <c r="AD243" s="217">
        <v>0</v>
      </c>
      <c r="AE243" s="217">
        <v>0</v>
      </c>
      <c r="AF243" s="217">
        <v>0</v>
      </c>
      <c r="AG243" s="217">
        <v>2.0618790447789557E-2</v>
      </c>
      <c r="AH243" s="217">
        <v>2.0618790447789557E-2</v>
      </c>
      <c r="AI243" s="217">
        <v>3.1675759609990896E-2</v>
      </c>
      <c r="AJ243" s="217">
        <v>3.1675759609990896E-2</v>
      </c>
      <c r="AK243" s="217">
        <v>4.9376526814354907E-2</v>
      </c>
      <c r="AL243" s="217">
        <v>4.9376526814354907E-2</v>
      </c>
      <c r="AM243" s="217">
        <v>188.6</v>
      </c>
      <c r="AN243" s="217">
        <v>134</v>
      </c>
      <c r="AO243" s="217" t="s">
        <v>253</v>
      </c>
      <c r="AP243" s="91"/>
      <c r="AQ243" s="63"/>
      <c r="AR243" s="79"/>
      <c r="AS243" s="79"/>
      <c r="AT243" s="77"/>
      <c r="AU243" s="79"/>
      <c r="AV243" s="79"/>
      <c r="AW243" s="79"/>
      <c r="AX243" s="79"/>
      <c r="AY243" s="79"/>
      <c r="AZ243" s="79"/>
      <c r="BA243" s="79"/>
      <c r="BB243" s="79"/>
      <c r="BC243" s="79"/>
      <c r="BD243" s="79"/>
      <c r="BE243" s="79"/>
      <c r="BF243" s="79"/>
      <c r="BG243" s="79"/>
      <c r="BH243" s="79"/>
      <c r="BI243" s="79"/>
      <c r="BJ243" s="79"/>
      <c r="BK243" s="79"/>
      <c r="BL243" s="79"/>
      <c r="BM243" s="79"/>
      <c r="BN243" s="79"/>
      <c r="BO243" s="79"/>
      <c r="BP243" s="79"/>
      <c r="BQ243" s="79"/>
      <c r="BR243" s="79"/>
      <c r="BS243" s="79"/>
      <c r="BT243" s="79"/>
      <c r="BU243" s="79"/>
      <c r="BV243" s="79"/>
      <c r="BW243" s="79"/>
      <c r="BX243" s="77"/>
      <c r="BY243" s="77"/>
      <c r="BZ243" s="81"/>
      <c r="CA243" s="81"/>
      <c r="CD243" s="137"/>
    </row>
    <row r="244" spans="2:82" s="144" customFormat="1" ht="12.75" customHeight="1">
      <c r="B244" s="209">
        <f t="shared" si="3"/>
        <v>41687</v>
      </c>
      <c r="C244" s="217">
        <v>0.36151165488073694</v>
      </c>
      <c r="D244" s="217">
        <v>0.3614906350450145</v>
      </c>
      <c r="E244" s="217">
        <v>0</v>
      </c>
      <c r="F244" s="217">
        <v>0</v>
      </c>
      <c r="G244" s="217">
        <v>0</v>
      </c>
      <c r="H244" s="217">
        <v>0</v>
      </c>
      <c r="I244" s="217">
        <v>1.9515318626551243E-3</v>
      </c>
      <c r="J244" s="217">
        <v>1.9515318626551243E-3</v>
      </c>
      <c r="K244" s="217">
        <v>0.47863247745374815</v>
      </c>
      <c r="L244" s="217">
        <v>0.47863247745374815</v>
      </c>
      <c r="M244" s="217">
        <v>1.0797129192363746</v>
      </c>
      <c r="N244" s="217">
        <v>1.0796272219645953</v>
      </c>
      <c r="O244" s="217">
        <v>1.2632370508546318E-2</v>
      </c>
      <c r="P244" s="217">
        <v>1.2630268529178037E-2</v>
      </c>
      <c r="Q244" s="217">
        <v>0</v>
      </c>
      <c r="R244" s="217">
        <v>0</v>
      </c>
      <c r="S244" s="217">
        <v>0</v>
      </c>
      <c r="T244" s="217">
        <v>0</v>
      </c>
      <c r="U244" s="217">
        <v>2.2241560623368321E-4</v>
      </c>
      <c r="V244" s="217">
        <v>2.2241560623368321E-4</v>
      </c>
      <c r="W244" s="217">
        <v>1.6256947792536385E-2</v>
      </c>
      <c r="X244" s="217">
        <v>1.6256947792536385E-2</v>
      </c>
      <c r="Y244" s="217">
        <v>3.7804204621109012E-2</v>
      </c>
      <c r="Z244" s="217">
        <v>3.7795634911070505E-2</v>
      </c>
      <c r="AA244" s="217">
        <v>2.2790185805779996E-2</v>
      </c>
      <c r="AB244" s="217">
        <v>2.2790185805779996E-2</v>
      </c>
      <c r="AC244" s="217">
        <v>0</v>
      </c>
      <c r="AD244" s="217">
        <v>0</v>
      </c>
      <c r="AE244" s="217">
        <v>0</v>
      </c>
      <c r="AF244" s="217">
        <v>0</v>
      </c>
      <c r="AG244" s="217">
        <v>1.4816010468649117E-2</v>
      </c>
      <c r="AH244" s="217">
        <v>1.4816010468649117E-2</v>
      </c>
      <c r="AI244" s="217">
        <v>3.2228824258124858E-2</v>
      </c>
      <c r="AJ244" s="217">
        <v>3.2228824258124858E-2</v>
      </c>
      <c r="AK244" s="217">
        <v>3.7235390117303264E-2</v>
      </c>
      <c r="AL244" s="217">
        <v>3.7235390117303264E-2</v>
      </c>
      <c r="AM244" s="217">
        <v>191</v>
      </c>
      <c r="AN244" s="217">
        <v>98</v>
      </c>
      <c r="AO244" s="217" t="s">
        <v>253</v>
      </c>
      <c r="AP244" s="91"/>
      <c r="AQ244" s="63"/>
      <c r="AR244" s="79"/>
      <c r="AS244" s="79"/>
      <c r="AT244" s="77"/>
      <c r="AU244" s="79"/>
      <c r="AV244" s="79"/>
      <c r="AW244" s="79"/>
      <c r="AX244" s="79"/>
      <c r="AY244" s="79"/>
      <c r="AZ244" s="79"/>
      <c r="BA244" s="79"/>
      <c r="BB244" s="79"/>
      <c r="BC244" s="79"/>
      <c r="BD244" s="79"/>
      <c r="BE244" s="79"/>
      <c r="BF244" s="79"/>
      <c r="BG244" s="79"/>
      <c r="BH244" s="79"/>
      <c r="BI244" s="79"/>
      <c r="BJ244" s="79"/>
      <c r="BK244" s="79"/>
      <c r="BL244" s="79"/>
      <c r="BM244" s="79"/>
      <c r="BN244" s="79"/>
      <c r="BO244" s="79"/>
      <c r="BP244" s="79"/>
      <c r="BQ244" s="79"/>
      <c r="BR244" s="79"/>
      <c r="BS244" s="79"/>
      <c r="BT244" s="79"/>
      <c r="BU244" s="79"/>
      <c r="BV244" s="79"/>
      <c r="BW244" s="79"/>
      <c r="BX244" s="77"/>
      <c r="BY244" s="77"/>
      <c r="BZ244" s="81"/>
      <c r="CA244" s="81"/>
      <c r="CD244" s="137"/>
    </row>
    <row r="245" spans="2:82" s="144" customFormat="1" ht="12.75" customHeight="1">
      <c r="B245" s="209">
        <f t="shared" si="3"/>
        <v>41688</v>
      </c>
      <c r="C245" s="217">
        <v>7.5902458544959986E-2</v>
      </c>
      <c r="D245" s="217">
        <v>7.5776339732415404E-2</v>
      </c>
      <c r="E245" s="217">
        <v>0</v>
      </c>
      <c r="F245" s="217">
        <v>0</v>
      </c>
      <c r="G245" s="217">
        <v>0</v>
      </c>
      <c r="H245" s="217">
        <v>0</v>
      </c>
      <c r="I245" s="217">
        <v>2.0692242834654509E-3</v>
      </c>
      <c r="J245" s="217">
        <v>1.8532867844101777E-3</v>
      </c>
      <c r="K245" s="217">
        <v>0.15707051275267239</v>
      </c>
      <c r="L245" s="217">
        <v>0.15707051275267239</v>
      </c>
      <c r="M245" s="217">
        <v>0.17726746757034262</v>
      </c>
      <c r="N245" s="217">
        <v>0.17718177029856336</v>
      </c>
      <c r="O245" s="217">
        <v>7.8876775794866781E-4</v>
      </c>
      <c r="P245" s="217">
        <v>7.6774796426582533E-4</v>
      </c>
      <c r="Q245" s="217">
        <v>0</v>
      </c>
      <c r="R245" s="217">
        <v>0</v>
      </c>
      <c r="S245" s="217">
        <v>0</v>
      </c>
      <c r="T245" s="217">
        <v>0</v>
      </c>
      <c r="U245" s="217">
        <v>5.5603901558420789E-5</v>
      </c>
      <c r="V245" s="217">
        <v>1.673515483797131E-5</v>
      </c>
      <c r="W245" s="217">
        <v>1.6224105473763581E-3</v>
      </c>
      <c r="X245" s="217">
        <v>1.6224105473763581E-3</v>
      </c>
      <c r="Y245" s="217">
        <v>1.7824996880089936E-3</v>
      </c>
      <c r="Z245" s="217">
        <v>1.7739299779704889E-3</v>
      </c>
      <c r="AA245" s="217">
        <v>1.9696072175665571E-2</v>
      </c>
      <c r="AB245" s="217">
        <v>1.9696072175665571E-2</v>
      </c>
      <c r="AC245" s="217">
        <v>0</v>
      </c>
      <c r="AD245" s="217">
        <v>0</v>
      </c>
      <c r="AE245" s="217">
        <v>0</v>
      </c>
      <c r="AF245" s="217">
        <v>0</v>
      </c>
      <c r="AG245" s="217">
        <v>2.3484820674718257E-2</v>
      </c>
      <c r="AH245" s="217">
        <v>2.3484820674718257E-2</v>
      </c>
      <c r="AI245" s="217">
        <v>2.4987749815097743E-2</v>
      </c>
      <c r="AJ245" s="217">
        <v>2.4987749815097743E-2</v>
      </c>
      <c r="AK245" s="217">
        <v>1.3323756682365304E-2</v>
      </c>
      <c r="AL245" s="217">
        <v>1.3323756682365304E-2</v>
      </c>
      <c r="AM245" s="217">
        <v>153.4</v>
      </c>
      <c r="AN245" s="217">
        <v>109</v>
      </c>
      <c r="AO245" s="217" t="s">
        <v>253</v>
      </c>
      <c r="AP245" s="91"/>
      <c r="AQ245" s="63"/>
      <c r="AR245" s="79"/>
      <c r="AS245" s="79"/>
      <c r="AT245" s="77"/>
      <c r="AU245" s="79"/>
      <c r="AV245" s="79"/>
      <c r="AW245" s="79"/>
      <c r="AX245" s="79"/>
      <c r="AY245" s="79"/>
      <c r="AZ245" s="79"/>
      <c r="BA245" s="79"/>
      <c r="BB245" s="79"/>
      <c r="BC245" s="79"/>
      <c r="BD245" s="79"/>
      <c r="BE245" s="79"/>
      <c r="BF245" s="79"/>
      <c r="BG245" s="79"/>
      <c r="BH245" s="79"/>
      <c r="BI245" s="79"/>
      <c r="BJ245" s="79"/>
      <c r="BK245" s="79"/>
      <c r="BL245" s="79"/>
      <c r="BM245" s="79"/>
      <c r="BN245" s="79"/>
      <c r="BO245" s="79"/>
      <c r="BP245" s="79"/>
      <c r="BQ245" s="79"/>
      <c r="BR245" s="79"/>
      <c r="BS245" s="79"/>
      <c r="BT245" s="79"/>
      <c r="BU245" s="79"/>
      <c r="BV245" s="79"/>
      <c r="BW245" s="79"/>
      <c r="BX245" s="77"/>
      <c r="BY245" s="77"/>
      <c r="BZ245" s="81"/>
      <c r="CA245" s="81"/>
      <c r="CD245" s="137"/>
    </row>
    <row r="246" spans="2:82" s="144" customFormat="1" ht="12.75" customHeight="1">
      <c r="B246" s="209">
        <f t="shared" si="3"/>
        <v>41689</v>
      </c>
      <c r="C246" s="217">
        <v>0.40084593783527389</v>
      </c>
      <c r="D246" s="217">
        <v>0.33693105118805844</v>
      </c>
      <c r="E246" s="217">
        <v>0</v>
      </c>
      <c r="F246" s="217">
        <v>0</v>
      </c>
      <c r="G246" s="217">
        <v>1.8026706231454006</v>
      </c>
      <c r="H246" s="217">
        <v>0</v>
      </c>
      <c r="I246" s="217">
        <v>3.6579799912329382E-3</v>
      </c>
      <c r="J246" s="217">
        <v>3.5716050848958207E-3</v>
      </c>
      <c r="K246" s="217">
        <v>0.3089684041707117</v>
      </c>
      <c r="L246" s="217">
        <v>0.3088422894774524</v>
      </c>
      <c r="M246" s="217">
        <v>1.1147344076536081</v>
      </c>
      <c r="N246" s="217">
        <v>1.1147344076536081</v>
      </c>
      <c r="O246" s="217">
        <v>1.6710735977859849E-3</v>
      </c>
      <c r="P246" s="217">
        <v>1.4020202386455999E-3</v>
      </c>
      <c r="Q246" s="217">
        <v>0</v>
      </c>
      <c r="R246" s="217">
        <v>0</v>
      </c>
      <c r="S246" s="217">
        <v>7.4183976261127599E-3</v>
      </c>
      <c r="T246" s="217">
        <v>0</v>
      </c>
      <c r="U246" s="217">
        <v>7.1259368987490739E-5</v>
      </c>
      <c r="V246" s="217">
        <v>6.6940619351885241E-5</v>
      </c>
      <c r="W246" s="217">
        <v>1.7721715209803302E-3</v>
      </c>
      <c r="X246" s="217">
        <v>1.7511524369657374E-3</v>
      </c>
      <c r="Y246" s="217">
        <v>4.1552381549200051E-3</v>
      </c>
      <c r="Z246" s="217">
        <v>4.1552381549200051E-3</v>
      </c>
      <c r="AA246" s="217">
        <v>3.7120955643899995E-3</v>
      </c>
      <c r="AB246" s="217">
        <v>3.7120955643899995E-3</v>
      </c>
      <c r="AC246" s="217">
        <v>0</v>
      </c>
      <c r="AD246" s="217">
        <v>0</v>
      </c>
      <c r="AE246" s="217">
        <v>0</v>
      </c>
      <c r="AF246" s="217">
        <v>0</v>
      </c>
      <c r="AG246" s="217">
        <v>3.7637903074301928E-3</v>
      </c>
      <c r="AH246" s="217">
        <v>3.7637903074301928E-3</v>
      </c>
      <c r="AI246" s="217">
        <v>1.9915582103826393E-3</v>
      </c>
      <c r="AJ246" s="217">
        <v>1.9915582103826393E-3</v>
      </c>
      <c r="AK246" s="217">
        <v>6.0416455771458693E-3</v>
      </c>
      <c r="AL246" s="217">
        <v>6.0416455771458693E-3</v>
      </c>
      <c r="AM246" s="217">
        <v>148.4</v>
      </c>
      <c r="AN246" s="217">
        <v>112</v>
      </c>
      <c r="AO246" s="217" t="s">
        <v>253</v>
      </c>
      <c r="AP246" s="91"/>
      <c r="AQ246" s="63"/>
      <c r="AR246" s="79"/>
      <c r="AS246" s="79"/>
      <c r="AT246" s="77"/>
      <c r="AU246" s="79"/>
      <c r="AV246" s="79"/>
      <c r="AW246" s="79"/>
      <c r="AX246" s="79"/>
      <c r="AY246" s="79"/>
      <c r="AZ246" s="79"/>
      <c r="BA246" s="79"/>
      <c r="BB246" s="79"/>
      <c r="BC246" s="79"/>
      <c r="BD246" s="79"/>
      <c r="BE246" s="79"/>
      <c r="BF246" s="79"/>
      <c r="BG246" s="79"/>
      <c r="BH246" s="79"/>
      <c r="BI246" s="79"/>
      <c r="BJ246" s="79"/>
      <c r="BK246" s="79"/>
      <c r="BL246" s="79"/>
      <c r="BM246" s="79"/>
      <c r="BN246" s="79"/>
      <c r="BO246" s="79"/>
      <c r="BP246" s="79"/>
      <c r="BQ246" s="79"/>
      <c r="BR246" s="79"/>
      <c r="BS246" s="79"/>
      <c r="BT246" s="79"/>
      <c r="BU246" s="79"/>
      <c r="BV246" s="79"/>
      <c r="BW246" s="79"/>
      <c r="BX246" s="77"/>
      <c r="BY246" s="77"/>
      <c r="BZ246" s="81"/>
      <c r="CA246" s="81"/>
      <c r="CD246" s="137"/>
    </row>
    <row r="247" spans="2:82" s="144" customFormat="1" ht="12.75" customHeight="1">
      <c r="B247" s="209">
        <f t="shared" si="3"/>
        <v>41690</v>
      </c>
      <c r="C247" s="217">
        <v>0.51197388293262391</v>
      </c>
      <c r="D247" s="217">
        <v>0.51197388293262391</v>
      </c>
      <c r="E247" s="217">
        <v>0</v>
      </c>
      <c r="F247" s="217">
        <v>0</v>
      </c>
      <c r="G247" s="217">
        <v>0</v>
      </c>
      <c r="H247" s="217">
        <v>0</v>
      </c>
      <c r="I247" s="217">
        <v>1.0801734323478664E-2</v>
      </c>
      <c r="J247" s="217">
        <v>1.0801734323478664E-2</v>
      </c>
      <c r="K247" s="217">
        <v>3.9514578705303241E-2</v>
      </c>
      <c r="L247" s="217">
        <v>3.9514578705303241E-2</v>
      </c>
      <c r="M247" s="217">
        <v>2.0336479745865255</v>
      </c>
      <c r="N247" s="217">
        <v>2.0336479745865255</v>
      </c>
      <c r="O247" s="217">
        <v>1.6080142167374572E-3</v>
      </c>
      <c r="P247" s="217">
        <v>1.6080142167374572E-3</v>
      </c>
      <c r="Q247" s="217">
        <v>0</v>
      </c>
      <c r="R247" s="217">
        <v>0</v>
      </c>
      <c r="S247" s="217">
        <v>0</v>
      </c>
      <c r="T247" s="217">
        <v>0</v>
      </c>
      <c r="U247" s="217">
        <v>1.9596326471559952E-4</v>
      </c>
      <c r="V247" s="217">
        <v>1.9596326471559952E-4</v>
      </c>
      <c r="W247" s="217">
        <v>3.4550119348986422E-4</v>
      </c>
      <c r="X247" s="217">
        <v>3.4550119348986422E-4</v>
      </c>
      <c r="Y247" s="217">
        <v>5.8852483689431564E-3</v>
      </c>
      <c r="Z247" s="217">
        <v>5.8852483689431564E-3</v>
      </c>
      <c r="AA247" s="217">
        <v>2.6821256739307131E-2</v>
      </c>
      <c r="AB247" s="217">
        <v>2.6821256739307131E-2</v>
      </c>
      <c r="AC247" s="217">
        <v>0</v>
      </c>
      <c r="AD247" s="217">
        <v>0</v>
      </c>
      <c r="AE247" s="217">
        <v>0</v>
      </c>
      <c r="AF247" s="217">
        <v>0</v>
      </c>
      <c r="AG247" s="217">
        <v>1.2915760628982696E-2</v>
      </c>
      <c r="AH247" s="217">
        <v>1.2915760628982696E-2</v>
      </c>
      <c r="AI247" s="217">
        <v>4.2323239356132913E-2</v>
      </c>
      <c r="AJ247" s="217">
        <v>4.2323239356132913E-2</v>
      </c>
      <c r="AK247" s="217">
        <v>4.9209417468604064E-2</v>
      </c>
      <c r="AL247" s="217">
        <v>4.9209417468604064E-2</v>
      </c>
      <c r="AM247" s="217">
        <v>197.4</v>
      </c>
      <c r="AN247" s="217">
        <v>150</v>
      </c>
      <c r="AO247" s="217" t="s">
        <v>253</v>
      </c>
      <c r="AP247" s="91"/>
      <c r="AQ247" s="63"/>
      <c r="AR247" s="79"/>
      <c r="AS247" s="79"/>
      <c r="AT247" s="77"/>
      <c r="AU247" s="79"/>
      <c r="AV247" s="79"/>
      <c r="AW247" s="79"/>
      <c r="AX247" s="79"/>
      <c r="AY247" s="79"/>
      <c r="AZ247" s="79"/>
      <c r="BA247" s="79"/>
      <c r="BB247" s="79"/>
      <c r="BC247" s="79"/>
      <c r="BD247" s="79"/>
      <c r="BE247" s="79"/>
      <c r="BF247" s="79"/>
      <c r="BG247" s="79"/>
      <c r="BH247" s="79"/>
      <c r="BI247" s="79"/>
      <c r="BJ247" s="79"/>
      <c r="BK247" s="79"/>
      <c r="BL247" s="79"/>
      <c r="BM247" s="79"/>
      <c r="BN247" s="79"/>
      <c r="BO247" s="79"/>
      <c r="BP247" s="79"/>
      <c r="BQ247" s="79"/>
      <c r="BR247" s="79"/>
      <c r="BS247" s="79"/>
      <c r="BT247" s="79"/>
      <c r="BU247" s="79"/>
      <c r="BV247" s="79"/>
      <c r="BW247" s="79"/>
      <c r="BX247" s="77"/>
      <c r="BY247" s="77"/>
      <c r="BZ247" s="81"/>
      <c r="CA247" s="81"/>
      <c r="CD247" s="137"/>
    </row>
    <row r="248" spans="2:82" s="144" customFormat="1" ht="12.75" customHeight="1">
      <c r="B248" s="209">
        <f t="shared" si="3"/>
        <v>41691</v>
      </c>
      <c r="C248" s="217">
        <v>0.33699906118769979</v>
      </c>
      <c r="D248" s="217">
        <v>0.33603004911931661</v>
      </c>
      <c r="E248" s="217">
        <v>0</v>
      </c>
      <c r="F248" s="217">
        <v>0</v>
      </c>
      <c r="G248" s="217">
        <v>0</v>
      </c>
      <c r="H248" s="217">
        <v>0</v>
      </c>
      <c r="I248" s="217">
        <v>2.7715552573219001E-2</v>
      </c>
      <c r="J248" s="217">
        <v>2.7715552573219001E-2</v>
      </c>
      <c r="K248" s="217">
        <v>0.29550364423623876</v>
      </c>
      <c r="L248" s="217">
        <v>0.29065874747278359</v>
      </c>
      <c r="M248" s="217">
        <v>1.077979385455381</v>
      </c>
      <c r="N248" s="217">
        <v>1.077979385455381</v>
      </c>
      <c r="O248" s="217">
        <v>1.5893591498439342E-3</v>
      </c>
      <c r="P248" s="217">
        <v>1.58725717047565E-3</v>
      </c>
      <c r="Q248" s="217">
        <v>0</v>
      </c>
      <c r="R248" s="217">
        <v>0</v>
      </c>
      <c r="S248" s="217">
        <v>0</v>
      </c>
      <c r="T248" s="217">
        <v>0</v>
      </c>
      <c r="U248" s="217">
        <v>2.3267263661824628E-4</v>
      </c>
      <c r="V248" s="217">
        <v>2.3267263661824628E-4</v>
      </c>
      <c r="W248" s="217">
        <v>1.9245598800861255E-3</v>
      </c>
      <c r="X248" s="217">
        <v>1.9140503380788293E-3</v>
      </c>
      <c r="Y248" s="217">
        <v>4.4487507237387933E-3</v>
      </c>
      <c r="Z248" s="217">
        <v>4.4487507237387933E-3</v>
      </c>
      <c r="AA248" s="217">
        <v>5.9559585400334458E-3</v>
      </c>
      <c r="AB248" s="217">
        <v>5.9559585400334458E-3</v>
      </c>
      <c r="AC248" s="217">
        <v>0</v>
      </c>
      <c r="AD248" s="217">
        <v>0</v>
      </c>
      <c r="AE248" s="217">
        <v>0</v>
      </c>
      <c r="AF248" s="217">
        <v>0</v>
      </c>
      <c r="AG248" s="217">
        <v>8.0301751037039765E-3</v>
      </c>
      <c r="AH248" s="217">
        <v>8.0301751037039765E-3</v>
      </c>
      <c r="AI248" s="217">
        <v>0</v>
      </c>
      <c r="AJ248" s="217">
        <v>0</v>
      </c>
      <c r="AK248" s="217">
        <v>8.3479687912584675E-3</v>
      </c>
      <c r="AL248" s="217">
        <v>8.3479687912584675E-3</v>
      </c>
      <c r="AM248" s="217">
        <v>177.6</v>
      </c>
      <c r="AN248" s="217">
        <v>144</v>
      </c>
      <c r="AO248" s="217" t="s">
        <v>253</v>
      </c>
      <c r="AP248" s="91"/>
      <c r="AQ248" s="63"/>
      <c r="AR248" s="79"/>
      <c r="AS248" s="79"/>
      <c r="AT248" s="77"/>
      <c r="AU248" s="79"/>
      <c r="AV248" s="79"/>
      <c r="AW248" s="79"/>
      <c r="AX248" s="79"/>
      <c r="AY248" s="79"/>
      <c r="AZ248" s="79"/>
      <c r="BA248" s="79"/>
      <c r="BB248" s="79"/>
      <c r="BC248" s="79"/>
      <c r="BD248" s="79"/>
      <c r="BE248" s="79"/>
      <c r="BF248" s="79"/>
      <c r="BG248" s="79"/>
      <c r="BH248" s="79"/>
      <c r="BI248" s="79"/>
      <c r="BJ248" s="79"/>
      <c r="BK248" s="79"/>
      <c r="BL248" s="79"/>
      <c r="BM248" s="79"/>
      <c r="BN248" s="79"/>
      <c r="BO248" s="79"/>
      <c r="BP248" s="79"/>
      <c r="BQ248" s="79"/>
      <c r="BR248" s="79"/>
      <c r="BS248" s="79"/>
      <c r="BT248" s="79"/>
      <c r="BU248" s="79"/>
      <c r="BV248" s="79"/>
      <c r="BW248" s="79"/>
      <c r="BX248" s="77"/>
      <c r="BY248" s="77"/>
      <c r="BZ248" s="81"/>
      <c r="CA248" s="81"/>
      <c r="CD248" s="137"/>
    </row>
    <row r="249" spans="2:82" s="144" customFormat="1" ht="12.75" customHeight="1">
      <c r="B249" s="209">
        <f t="shared" si="3"/>
        <v>41692</v>
      </c>
      <c r="C249" s="217">
        <v>2.8132898213094202E-2</v>
      </c>
      <c r="D249" s="217">
        <v>2.8090858541649343E-2</v>
      </c>
      <c r="E249" s="217">
        <v>0</v>
      </c>
      <c r="F249" s="217">
        <v>0</v>
      </c>
      <c r="G249" s="217">
        <v>0</v>
      </c>
      <c r="H249" s="217">
        <v>0</v>
      </c>
      <c r="I249" s="217">
        <v>1.1703796828742142E-3</v>
      </c>
      <c r="J249" s="217">
        <v>1.0840045174121187E-3</v>
      </c>
      <c r="K249" s="217">
        <v>3.5840165630382038E-2</v>
      </c>
      <c r="L249" s="217">
        <v>3.5840165630382038E-2</v>
      </c>
      <c r="M249" s="217">
        <v>8.3149782870327968E-2</v>
      </c>
      <c r="N249" s="217">
        <v>8.3149782870327968E-2</v>
      </c>
      <c r="O249" s="217">
        <v>7.8535204147520599E-4</v>
      </c>
      <c r="P249" s="217">
        <v>7.8114808273863751E-4</v>
      </c>
      <c r="Q249" s="217">
        <v>0</v>
      </c>
      <c r="R249" s="217">
        <v>0</v>
      </c>
      <c r="S249" s="217">
        <v>0</v>
      </c>
      <c r="T249" s="217">
        <v>0</v>
      </c>
      <c r="U249" s="217">
        <v>2.1593748178027495E-5</v>
      </c>
      <c r="V249" s="217">
        <v>1.2956248906816498E-5</v>
      </c>
      <c r="W249" s="217">
        <v>3.4944227174260031E-4</v>
      </c>
      <c r="X249" s="217">
        <v>3.4944227174260031E-4</v>
      </c>
      <c r="Y249" s="217">
        <v>2.8740665041635401E-3</v>
      </c>
      <c r="Z249" s="217">
        <v>2.8740665041635401E-3</v>
      </c>
      <c r="AA249" s="217">
        <v>7.9822666510594696E-4</v>
      </c>
      <c r="AB249" s="217">
        <v>7.9822666510594696E-4</v>
      </c>
      <c r="AC249" s="217">
        <v>0</v>
      </c>
      <c r="AD249" s="217">
        <v>0</v>
      </c>
      <c r="AE249" s="217">
        <v>0</v>
      </c>
      <c r="AF249" s="217">
        <v>0</v>
      </c>
      <c r="AG249" s="217">
        <v>5.7385385783108073E-4</v>
      </c>
      <c r="AH249" s="217">
        <v>5.7385385783108073E-4</v>
      </c>
      <c r="AI249" s="217">
        <v>2.5945431830512616E-3</v>
      </c>
      <c r="AJ249" s="217">
        <v>2.5945431830512616E-3</v>
      </c>
      <c r="AK249" s="217">
        <v>0</v>
      </c>
      <c r="AL249" s="217">
        <v>0</v>
      </c>
      <c r="AM249" s="217">
        <v>52.6</v>
      </c>
      <c r="AN249" s="217">
        <v>47</v>
      </c>
      <c r="AO249" s="217" t="s">
        <v>253</v>
      </c>
      <c r="AP249" s="91"/>
      <c r="AQ249" s="63"/>
      <c r="AR249" s="79"/>
      <c r="AS249" s="79"/>
      <c r="AT249" s="77"/>
      <c r="AU249" s="79"/>
      <c r="AV249" s="79"/>
      <c r="AW249" s="79"/>
      <c r="AX249" s="79"/>
      <c r="AY249" s="79"/>
      <c r="AZ249" s="79"/>
      <c r="BA249" s="79"/>
      <c r="BB249" s="79"/>
      <c r="BC249" s="79"/>
      <c r="BD249" s="79"/>
      <c r="BE249" s="79"/>
      <c r="BF249" s="79"/>
      <c r="BG249" s="79"/>
      <c r="BH249" s="79"/>
      <c r="BI249" s="79"/>
      <c r="BJ249" s="79"/>
      <c r="BK249" s="79"/>
      <c r="BL249" s="79"/>
      <c r="BM249" s="79"/>
      <c r="BN249" s="79"/>
      <c r="BO249" s="79"/>
      <c r="BP249" s="79"/>
      <c r="BQ249" s="79"/>
      <c r="BR249" s="79"/>
      <c r="BS249" s="79"/>
      <c r="BT249" s="79"/>
      <c r="BU249" s="79"/>
      <c r="BV249" s="79"/>
      <c r="BW249" s="79"/>
      <c r="BX249" s="77"/>
      <c r="BY249" s="77"/>
      <c r="BZ249" s="81"/>
      <c r="CA249" s="81"/>
      <c r="CD249" s="137"/>
    </row>
    <row r="250" spans="2:82" s="144" customFormat="1" ht="12.75" customHeight="1">
      <c r="B250" s="209">
        <f t="shared" si="3"/>
        <v>41693</v>
      </c>
      <c r="C250" s="217">
        <v>0.840781434435388</v>
      </c>
      <c r="D250" s="217">
        <v>0.84059619733014468</v>
      </c>
      <c r="E250" s="217">
        <v>0</v>
      </c>
      <c r="F250" s="217">
        <v>0</v>
      </c>
      <c r="G250" s="217">
        <v>0</v>
      </c>
      <c r="H250" s="217">
        <v>0</v>
      </c>
      <c r="I250" s="217">
        <v>4.5616789679052121E-3</v>
      </c>
      <c r="J250" s="217">
        <v>4.5616789679052121E-3</v>
      </c>
      <c r="K250" s="217">
        <v>2.0092917488272008E-2</v>
      </c>
      <c r="L250" s="217">
        <v>2.0092917488272008E-2</v>
      </c>
      <c r="M250" s="217">
        <v>3.4024060108588938</v>
      </c>
      <c r="N250" s="217">
        <v>3.4016508044547495</v>
      </c>
      <c r="O250" s="217">
        <v>2.8329426936051093E-3</v>
      </c>
      <c r="P250" s="217">
        <v>2.8242720287109365E-3</v>
      </c>
      <c r="Q250" s="217">
        <v>0</v>
      </c>
      <c r="R250" s="217">
        <v>0</v>
      </c>
      <c r="S250" s="217">
        <v>0</v>
      </c>
      <c r="T250" s="217">
        <v>0</v>
      </c>
      <c r="U250" s="217">
        <v>8.3135930485405871E-5</v>
      </c>
      <c r="V250" s="217">
        <v>8.3135930485405871E-5</v>
      </c>
      <c r="W250" s="217">
        <v>3.3893272973530404E-4</v>
      </c>
      <c r="X250" s="217">
        <v>3.3893272973530404E-4</v>
      </c>
      <c r="Y250" s="217">
        <v>1.110848663741182E-2</v>
      </c>
      <c r="Z250" s="217">
        <v>1.1073136583502988E-2</v>
      </c>
      <c r="AA250" s="217">
        <v>2.7796837913612059E-2</v>
      </c>
      <c r="AB250" s="217">
        <v>2.7796837913612059E-2</v>
      </c>
      <c r="AC250" s="217">
        <v>0</v>
      </c>
      <c r="AD250" s="217">
        <v>0</v>
      </c>
      <c r="AE250" s="217">
        <v>0</v>
      </c>
      <c r="AF250" s="217">
        <v>0</v>
      </c>
      <c r="AG250" s="217">
        <v>4.2134801132376158E-3</v>
      </c>
      <c r="AH250" s="217">
        <v>4.2134801132376158E-3</v>
      </c>
      <c r="AI250" s="217">
        <v>4.0036100276795064E-2</v>
      </c>
      <c r="AJ250" s="217">
        <v>4.0036100276795064E-2</v>
      </c>
      <c r="AK250" s="217">
        <v>7.231978301494181E-2</v>
      </c>
      <c r="AL250" s="217">
        <v>7.231978301494181E-2</v>
      </c>
      <c r="AM250" s="217">
        <v>74.8</v>
      </c>
      <c r="AN250" s="217">
        <v>71</v>
      </c>
      <c r="AO250" s="217" t="s">
        <v>253</v>
      </c>
      <c r="AP250" s="91"/>
      <c r="AQ250" s="63"/>
      <c r="AR250" s="79"/>
      <c r="AS250" s="79"/>
      <c r="AT250" s="77"/>
      <c r="AU250" s="79"/>
      <c r="AV250" s="79"/>
      <c r="AW250" s="79"/>
      <c r="AX250" s="79"/>
      <c r="AY250" s="79"/>
      <c r="AZ250" s="79"/>
      <c r="BA250" s="79"/>
      <c r="BB250" s="79"/>
      <c r="BC250" s="79"/>
      <c r="BD250" s="79"/>
      <c r="BE250" s="79"/>
      <c r="BF250" s="79"/>
      <c r="BG250" s="79"/>
      <c r="BH250" s="79"/>
      <c r="BI250" s="79"/>
      <c r="BJ250" s="79"/>
      <c r="BK250" s="79"/>
      <c r="BL250" s="79"/>
      <c r="BM250" s="79"/>
      <c r="BN250" s="79"/>
      <c r="BO250" s="79"/>
      <c r="BP250" s="79"/>
      <c r="BQ250" s="79"/>
      <c r="BR250" s="79"/>
      <c r="BS250" s="79"/>
      <c r="BT250" s="79"/>
      <c r="BU250" s="79"/>
      <c r="BV250" s="79"/>
      <c r="BW250" s="79"/>
      <c r="BX250" s="77"/>
      <c r="BY250" s="77"/>
      <c r="BZ250" s="81"/>
      <c r="CA250" s="81"/>
      <c r="CD250" s="137"/>
    </row>
    <row r="251" spans="2:82" s="144" customFormat="1" ht="12.75" customHeight="1">
      <c r="B251" s="209">
        <f t="shared" si="3"/>
        <v>41694</v>
      </c>
      <c r="C251" s="217">
        <v>2.8542725397031714</v>
      </c>
      <c r="D251" s="217">
        <v>2.854114890960477</v>
      </c>
      <c r="E251" s="217">
        <v>0</v>
      </c>
      <c r="F251" s="217">
        <v>0</v>
      </c>
      <c r="G251" s="217">
        <v>0</v>
      </c>
      <c r="H251" s="217">
        <v>0</v>
      </c>
      <c r="I251" s="217">
        <v>2.8738003958803451</v>
      </c>
      <c r="J251" s="217">
        <v>2.8734764890616868</v>
      </c>
      <c r="K251" s="217">
        <v>0.2914244549160353</v>
      </c>
      <c r="L251" s="217">
        <v>0.2914244549160353</v>
      </c>
      <c r="M251" s="217">
        <v>5.6966618177961807</v>
      </c>
      <c r="N251" s="217">
        <v>5.6966618177961807</v>
      </c>
      <c r="O251" s="217">
        <v>1.6689453436755975E-2</v>
      </c>
      <c r="P251" s="217">
        <v>1.66726376018097E-2</v>
      </c>
      <c r="Q251" s="217">
        <v>0</v>
      </c>
      <c r="R251" s="217">
        <v>0</v>
      </c>
      <c r="S251" s="217">
        <v>0</v>
      </c>
      <c r="T251" s="217">
        <v>0</v>
      </c>
      <c r="U251" s="217">
        <v>1.745800555823078E-2</v>
      </c>
      <c r="V251" s="217">
        <v>1.7423455561145936E-2</v>
      </c>
      <c r="W251" s="217">
        <v>5.3257104121973752E-3</v>
      </c>
      <c r="X251" s="217">
        <v>5.3257104121973752E-3</v>
      </c>
      <c r="Y251" s="217">
        <v>2.9057744313060081E-2</v>
      </c>
      <c r="Z251" s="217">
        <v>2.9057744313060081E-2</v>
      </c>
      <c r="AA251" s="217">
        <v>8.2415983556215402E-3</v>
      </c>
      <c r="AB251" s="217">
        <v>8.2415983556215402E-3</v>
      </c>
      <c r="AC251" s="217">
        <v>0</v>
      </c>
      <c r="AD251" s="217">
        <v>0</v>
      </c>
      <c r="AE251" s="217">
        <v>0</v>
      </c>
      <c r="AF251" s="217">
        <v>0</v>
      </c>
      <c r="AG251" s="217">
        <v>3.4010153380393308E-5</v>
      </c>
      <c r="AH251" s="217">
        <v>3.4010153380393308E-5</v>
      </c>
      <c r="AI251" s="217">
        <v>3.6454973837808866E-3</v>
      </c>
      <c r="AJ251" s="217">
        <v>3.6454973837808866E-3</v>
      </c>
      <c r="AK251" s="217">
        <v>3.0560657211062849E-2</v>
      </c>
      <c r="AL251" s="217">
        <v>3.0560657211062849E-2</v>
      </c>
      <c r="AM251" s="217">
        <v>189.4</v>
      </c>
      <c r="AN251" s="217">
        <v>132</v>
      </c>
      <c r="AO251" s="217" t="s">
        <v>253</v>
      </c>
      <c r="AP251" s="91"/>
      <c r="AQ251" s="63"/>
      <c r="AR251" s="79"/>
      <c r="AS251" s="79"/>
      <c r="AT251" s="77"/>
      <c r="AU251" s="79"/>
      <c r="AV251" s="79"/>
      <c r="AW251" s="79"/>
      <c r="AX251" s="79"/>
      <c r="AY251" s="79"/>
      <c r="AZ251" s="79"/>
      <c r="BA251" s="79"/>
      <c r="BB251" s="79"/>
      <c r="BC251" s="79"/>
      <c r="BD251" s="79"/>
      <c r="BE251" s="79"/>
      <c r="BF251" s="79"/>
      <c r="BG251" s="79"/>
      <c r="BH251" s="79"/>
      <c r="BI251" s="79"/>
      <c r="BJ251" s="79"/>
      <c r="BK251" s="79"/>
      <c r="BL251" s="79"/>
      <c r="BM251" s="79"/>
      <c r="BN251" s="79"/>
      <c r="BO251" s="79"/>
      <c r="BP251" s="79"/>
      <c r="BQ251" s="79"/>
      <c r="BR251" s="79"/>
      <c r="BS251" s="79"/>
      <c r="BT251" s="79"/>
      <c r="BU251" s="79"/>
      <c r="BV251" s="79"/>
      <c r="BW251" s="79"/>
      <c r="BX251" s="77"/>
      <c r="BY251" s="77"/>
      <c r="BZ251" s="81"/>
      <c r="CA251" s="81"/>
      <c r="CD251" s="137"/>
    </row>
    <row r="252" spans="2:82" s="144" customFormat="1" ht="12.75" customHeight="1">
      <c r="B252" s="209">
        <f t="shared" si="3"/>
        <v>41695</v>
      </c>
      <c r="C252" s="217">
        <v>0.89426461826254844</v>
      </c>
      <c r="D252" s="217">
        <v>0.89386103780764603</v>
      </c>
      <c r="E252" s="217">
        <v>9.0311526831431677E-3</v>
      </c>
      <c r="F252" s="217">
        <v>9.0311526831431677E-3</v>
      </c>
      <c r="G252" s="217">
        <v>0</v>
      </c>
      <c r="H252" s="217">
        <v>0</v>
      </c>
      <c r="I252" s="217">
        <v>0.76668820915704494</v>
      </c>
      <c r="J252" s="217">
        <v>0.76666661541750436</v>
      </c>
      <c r="K252" s="217">
        <v>0.18903683741607147</v>
      </c>
      <c r="L252" s="217">
        <v>0.18707155095879865</v>
      </c>
      <c r="M252" s="217">
        <v>1.9692047645445387</v>
      </c>
      <c r="N252" s="217">
        <v>1.9692047645445387</v>
      </c>
      <c r="O252" s="217">
        <v>6.1853370385974646E-3</v>
      </c>
      <c r="P252" s="217">
        <v>6.1811330798608975E-3</v>
      </c>
      <c r="Q252" s="217">
        <v>6.450832560577349E-5</v>
      </c>
      <c r="R252" s="217">
        <v>6.450832560577349E-5</v>
      </c>
      <c r="S252" s="217">
        <v>0</v>
      </c>
      <c r="T252" s="217">
        <v>0</v>
      </c>
      <c r="U252" s="217">
        <v>3.8933527964983578E-3</v>
      </c>
      <c r="V252" s="217">
        <v>3.8890340468627524E-3</v>
      </c>
      <c r="W252" s="217">
        <v>6.3819193839306475E-3</v>
      </c>
      <c r="X252" s="217">
        <v>6.3714098419233511E-3</v>
      </c>
      <c r="Y252" s="217">
        <v>1.2279323271422535E-2</v>
      </c>
      <c r="Z252" s="217">
        <v>1.2279323271422535E-2</v>
      </c>
      <c r="AA252" s="217">
        <v>2.953543759860418E-3</v>
      </c>
      <c r="AB252" s="217">
        <v>2.953543759860418E-3</v>
      </c>
      <c r="AC252" s="217">
        <v>0</v>
      </c>
      <c r="AD252" s="217">
        <v>0</v>
      </c>
      <c r="AE252" s="217">
        <v>0</v>
      </c>
      <c r="AF252" s="217">
        <v>0</v>
      </c>
      <c r="AG252" s="217">
        <v>0</v>
      </c>
      <c r="AH252" s="217">
        <v>0</v>
      </c>
      <c r="AI252" s="217">
        <v>4.8816822623891079E-3</v>
      </c>
      <c r="AJ252" s="217">
        <v>4.8816822623891079E-3</v>
      </c>
      <c r="AK252" s="217">
        <v>8.0608835049685579E-3</v>
      </c>
      <c r="AL252" s="217">
        <v>8.0608835049685579E-3</v>
      </c>
      <c r="AM252" s="217">
        <v>182.6</v>
      </c>
      <c r="AN252" s="217">
        <v>147</v>
      </c>
      <c r="AO252" s="217" t="s">
        <v>253</v>
      </c>
      <c r="AP252" s="91"/>
      <c r="AQ252" s="63"/>
      <c r="AR252" s="79"/>
      <c r="AS252" s="79"/>
      <c r="AT252" s="77"/>
      <c r="AU252" s="79"/>
      <c r="AV252" s="79"/>
      <c r="AW252" s="79"/>
      <c r="AX252" s="79"/>
      <c r="AY252" s="79"/>
      <c r="AZ252" s="79"/>
      <c r="BA252" s="79"/>
      <c r="BB252" s="79"/>
      <c r="BC252" s="79"/>
      <c r="BD252" s="79"/>
      <c r="BE252" s="79"/>
      <c r="BF252" s="79"/>
      <c r="BG252" s="79"/>
      <c r="BH252" s="79"/>
      <c r="BI252" s="79"/>
      <c r="BJ252" s="79"/>
      <c r="BK252" s="79"/>
      <c r="BL252" s="79"/>
      <c r="BM252" s="79"/>
      <c r="BN252" s="79"/>
      <c r="BO252" s="79"/>
      <c r="BP252" s="79"/>
      <c r="BQ252" s="79"/>
      <c r="BR252" s="79"/>
      <c r="BS252" s="79"/>
      <c r="BT252" s="79"/>
      <c r="BU252" s="79"/>
      <c r="BV252" s="79"/>
      <c r="BW252" s="79"/>
      <c r="BX252" s="77"/>
      <c r="BY252" s="77"/>
      <c r="BZ252" s="81"/>
      <c r="CA252" s="81"/>
      <c r="CD252" s="137"/>
    </row>
    <row r="253" spans="2:82" s="144" customFormat="1" ht="12.75" customHeight="1">
      <c r="B253" s="209">
        <f t="shared" si="3"/>
        <v>41696</v>
      </c>
      <c r="C253" s="217">
        <v>0.74917601770392117</v>
      </c>
      <c r="D253" s="217">
        <v>0.74912346813983888</v>
      </c>
      <c r="E253" s="217">
        <v>0</v>
      </c>
      <c r="F253" s="217">
        <v>0</v>
      </c>
      <c r="G253" s="217">
        <v>0</v>
      </c>
      <c r="H253" s="217">
        <v>0</v>
      </c>
      <c r="I253" s="217">
        <v>1.8378439929431632E-2</v>
      </c>
      <c r="J253" s="217">
        <v>1.8356846189891102E-2</v>
      </c>
      <c r="K253" s="217">
        <v>3.9441003503618566E-2</v>
      </c>
      <c r="L253" s="217">
        <v>3.9441003503618566E-2</v>
      </c>
      <c r="M253" s="217">
        <v>2.9857398359436131</v>
      </c>
      <c r="N253" s="217">
        <v>2.985568441400055</v>
      </c>
      <c r="O253" s="217">
        <v>2.2154862541716083E-3</v>
      </c>
      <c r="P253" s="217">
        <v>2.2091803160667551E-3</v>
      </c>
      <c r="Q253" s="217">
        <v>0</v>
      </c>
      <c r="R253" s="217">
        <v>0</v>
      </c>
      <c r="S253" s="217">
        <v>0</v>
      </c>
      <c r="T253" s="217">
        <v>0</v>
      </c>
      <c r="U253" s="217">
        <v>3.0069294337903291E-4</v>
      </c>
      <c r="V253" s="217">
        <v>2.9637419374342741E-4</v>
      </c>
      <c r="W253" s="217">
        <v>7.3698163326164955E-4</v>
      </c>
      <c r="X253" s="217">
        <v>7.3698163326164955E-4</v>
      </c>
      <c r="Y253" s="217">
        <v>7.8348574027029931E-3</v>
      </c>
      <c r="Z253" s="217">
        <v>7.8177179826259841E-3</v>
      </c>
      <c r="AA253" s="217">
        <v>1.5220958100588384E-3</v>
      </c>
      <c r="AB253" s="217">
        <v>1.5220958100588384E-3</v>
      </c>
      <c r="AC253" s="217">
        <v>0</v>
      </c>
      <c r="AD253" s="217">
        <v>0</v>
      </c>
      <c r="AE253" s="217">
        <v>0</v>
      </c>
      <c r="AF253" s="217">
        <v>0</v>
      </c>
      <c r="AG253" s="217">
        <v>0</v>
      </c>
      <c r="AH253" s="217">
        <v>0</v>
      </c>
      <c r="AI253" s="217">
        <v>0</v>
      </c>
      <c r="AJ253" s="217">
        <v>0</v>
      </c>
      <c r="AK253" s="217">
        <v>6.2055412816322724E-3</v>
      </c>
      <c r="AL253" s="217">
        <v>6.2055412816322724E-3</v>
      </c>
      <c r="AM253" s="217">
        <v>156.80000000000001</v>
      </c>
      <c r="AN253" s="217">
        <v>116</v>
      </c>
      <c r="AO253" s="217" t="s">
        <v>253</v>
      </c>
      <c r="AP253" s="91"/>
      <c r="AQ253" s="63"/>
      <c r="AR253" s="79"/>
      <c r="AS253" s="79"/>
      <c r="AT253" s="77"/>
      <c r="AU253" s="79"/>
      <c r="AV253" s="79"/>
      <c r="AW253" s="79"/>
      <c r="AX253" s="79"/>
      <c r="AY253" s="79"/>
      <c r="AZ253" s="79"/>
      <c r="BA253" s="79"/>
      <c r="BB253" s="79"/>
      <c r="BC253" s="79"/>
      <c r="BD253" s="79"/>
      <c r="BE253" s="79"/>
      <c r="BF253" s="79"/>
      <c r="BG253" s="79"/>
      <c r="BH253" s="79"/>
      <c r="BI253" s="79"/>
      <c r="BJ253" s="79"/>
      <c r="BK253" s="79"/>
      <c r="BL253" s="79"/>
      <c r="BM253" s="79"/>
      <c r="BN253" s="79"/>
      <c r="BO253" s="79"/>
      <c r="BP253" s="79"/>
      <c r="BQ253" s="79"/>
      <c r="BR253" s="79"/>
      <c r="BS253" s="79"/>
      <c r="BT253" s="79"/>
      <c r="BU253" s="79"/>
      <c r="BV253" s="79"/>
      <c r="BW253" s="79"/>
      <c r="BX253" s="77"/>
      <c r="BY253" s="77"/>
      <c r="BZ253" s="81"/>
      <c r="CA253" s="81"/>
      <c r="CD253" s="137"/>
    </row>
    <row r="254" spans="2:82" s="144" customFormat="1" ht="12.75" customHeight="1">
      <c r="B254" s="209">
        <f t="shared" si="3"/>
        <v>41697</v>
      </c>
      <c r="C254" s="217">
        <v>4.0250793590486861E-2</v>
      </c>
      <c r="D254" s="217">
        <v>4.0187734083319576E-2</v>
      </c>
      <c r="E254" s="217">
        <v>0</v>
      </c>
      <c r="F254" s="217">
        <v>0</v>
      </c>
      <c r="G254" s="217">
        <v>0</v>
      </c>
      <c r="H254" s="217">
        <v>0</v>
      </c>
      <c r="I254" s="217">
        <v>2.2819181402600323E-3</v>
      </c>
      <c r="J254" s="217">
        <v>2.1523553920668888E-3</v>
      </c>
      <c r="K254" s="217">
        <v>0.11022935091754869</v>
      </c>
      <c r="L254" s="217">
        <v>0.11022935091754869</v>
      </c>
      <c r="M254" s="217">
        <v>6.968990161437269E-2</v>
      </c>
      <c r="N254" s="217">
        <v>6.968990161437269E-2</v>
      </c>
      <c r="O254" s="217">
        <v>3.7651705434391764E-4</v>
      </c>
      <c r="P254" s="217">
        <v>3.7021111623906488E-4</v>
      </c>
      <c r="Q254" s="217">
        <v>0</v>
      </c>
      <c r="R254" s="217">
        <v>0</v>
      </c>
      <c r="S254" s="217">
        <v>0</v>
      </c>
      <c r="T254" s="217">
        <v>0</v>
      </c>
      <c r="U254" s="217">
        <v>7.2878900100842794E-5</v>
      </c>
      <c r="V254" s="217">
        <v>5.9922651194026294E-5</v>
      </c>
      <c r="W254" s="217">
        <v>1.4109060144795217E-3</v>
      </c>
      <c r="X254" s="217">
        <v>1.4109060144795217E-3</v>
      </c>
      <c r="Y254" s="217">
        <v>2.3995188107813381E-4</v>
      </c>
      <c r="Z254" s="217">
        <v>2.3995188107813381E-4</v>
      </c>
      <c r="AA254" s="217">
        <v>2.3768131706874245E-3</v>
      </c>
      <c r="AB254" s="217">
        <v>2.3768131706874245E-3</v>
      </c>
      <c r="AC254" s="217">
        <v>0</v>
      </c>
      <c r="AD254" s="217">
        <v>0</v>
      </c>
      <c r="AE254" s="217">
        <v>0</v>
      </c>
      <c r="AF254" s="217">
        <v>0</v>
      </c>
      <c r="AG254" s="217">
        <v>0</v>
      </c>
      <c r="AH254" s="217">
        <v>0</v>
      </c>
      <c r="AI254" s="217">
        <v>9.2470832736697879E-3</v>
      </c>
      <c r="AJ254" s="217">
        <v>9.2470832736697879E-3</v>
      </c>
      <c r="AK254" s="217">
        <v>2.1499260059098862E-3</v>
      </c>
      <c r="AL254" s="217">
        <v>2.1499260059098862E-3</v>
      </c>
      <c r="AM254" s="217">
        <v>129.4</v>
      </c>
      <c r="AN254" s="217">
        <v>113</v>
      </c>
      <c r="AO254" s="217" t="s">
        <v>253</v>
      </c>
      <c r="AP254" s="91"/>
      <c r="AQ254" s="63"/>
      <c r="AR254" s="79"/>
      <c r="AS254" s="79"/>
      <c r="AT254" s="77"/>
      <c r="AU254" s="79"/>
      <c r="AV254" s="79"/>
      <c r="AW254" s="79"/>
      <c r="AX254" s="79"/>
      <c r="AY254" s="79"/>
      <c r="AZ254" s="79"/>
      <c r="BA254" s="79"/>
      <c r="BB254" s="79"/>
      <c r="BC254" s="79"/>
      <c r="BD254" s="79"/>
      <c r="BE254" s="79"/>
      <c r="BF254" s="79"/>
      <c r="BG254" s="79"/>
      <c r="BH254" s="79"/>
      <c r="BI254" s="79"/>
      <c r="BJ254" s="79"/>
      <c r="BK254" s="79"/>
      <c r="BL254" s="79"/>
      <c r="BM254" s="79"/>
      <c r="BN254" s="79"/>
      <c r="BO254" s="79"/>
      <c r="BP254" s="79"/>
      <c r="BQ254" s="79"/>
      <c r="BR254" s="79"/>
      <c r="BS254" s="79"/>
      <c r="BT254" s="79"/>
      <c r="BU254" s="79"/>
      <c r="BV254" s="79"/>
      <c r="BW254" s="79"/>
      <c r="BX254" s="77"/>
      <c r="BY254" s="77"/>
      <c r="BZ254" s="81"/>
      <c r="CA254" s="81"/>
      <c r="CD254" s="137"/>
    </row>
    <row r="255" spans="2:82" s="144" customFormat="1" ht="12.75" customHeight="1">
      <c r="B255" s="209">
        <f t="shared" si="3"/>
        <v>41698</v>
      </c>
      <c r="C255" s="217">
        <v>0.35776243289082738</v>
      </c>
      <c r="D255" s="217">
        <v>0.35676924857889775</v>
      </c>
      <c r="E255" s="217">
        <v>0</v>
      </c>
      <c r="F255" s="217">
        <v>0</v>
      </c>
      <c r="G255" s="217">
        <v>3.9169139465875368E-3</v>
      </c>
      <c r="H255" s="217">
        <v>3.9169139465875368E-3</v>
      </c>
      <c r="I255" s="217">
        <v>1.5288378503855566E-3</v>
      </c>
      <c r="J255" s="217">
        <v>1.5072441108450283E-3</v>
      </c>
      <c r="K255" s="217">
        <v>0.29998970700710575</v>
      </c>
      <c r="L255" s="217">
        <v>0.29507650079544095</v>
      </c>
      <c r="M255" s="217">
        <v>1.2103698161315155</v>
      </c>
      <c r="N255" s="217">
        <v>1.2103698161315155</v>
      </c>
      <c r="O255" s="217">
        <v>1.6259073161099778E-2</v>
      </c>
      <c r="P255" s="217">
        <v>1.6246198537469034E-2</v>
      </c>
      <c r="Q255" s="217">
        <v>0</v>
      </c>
      <c r="R255" s="217">
        <v>0</v>
      </c>
      <c r="S255" s="217">
        <v>5.934718100890208E-5</v>
      </c>
      <c r="T255" s="217">
        <v>5.934718100890208E-5</v>
      </c>
      <c r="U255" s="217">
        <v>5.290468303616736E-5</v>
      </c>
      <c r="V255" s="217">
        <v>4.8585933400561863E-5</v>
      </c>
      <c r="W255" s="217">
        <v>1.1794333517688212E-2</v>
      </c>
      <c r="X255" s="217">
        <v>1.174047211490082E-2</v>
      </c>
      <c r="Y255" s="217">
        <v>5.6556872612867098E-2</v>
      </c>
      <c r="Z255" s="217">
        <v>5.6556872612867098E-2</v>
      </c>
      <c r="AA255" s="217">
        <v>5.1582573697695686E-3</v>
      </c>
      <c r="AB255" s="217">
        <v>5.1582573697695686E-3</v>
      </c>
      <c r="AC255" s="217">
        <v>0</v>
      </c>
      <c r="AD255" s="217">
        <v>0</v>
      </c>
      <c r="AE255" s="217">
        <v>0</v>
      </c>
      <c r="AF255" s="217">
        <v>0</v>
      </c>
      <c r="AG255" s="217">
        <v>0</v>
      </c>
      <c r="AH255" s="217">
        <v>0</v>
      </c>
      <c r="AI255" s="217">
        <v>1.2284340913778405E-2</v>
      </c>
      <c r="AJ255" s="217">
        <v>1.2284340913778405E-2</v>
      </c>
      <c r="AK255" s="217">
        <v>1.1013148613233454E-2</v>
      </c>
      <c r="AL255" s="217">
        <v>1.1013148613233454E-2</v>
      </c>
      <c r="AM255" s="217">
        <v>107.2</v>
      </c>
      <c r="AN255" s="217">
        <v>96</v>
      </c>
      <c r="AO255" s="217" t="s">
        <v>253</v>
      </c>
      <c r="AP255" s="91"/>
      <c r="AQ255" s="63"/>
      <c r="AR255" s="79"/>
      <c r="AS255" s="79"/>
      <c r="AT255" s="77"/>
      <c r="AU255" s="79"/>
      <c r="AV255" s="79"/>
      <c r="AW255" s="79"/>
      <c r="AX255" s="79"/>
      <c r="AY255" s="79"/>
      <c r="AZ255" s="79"/>
      <c r="BA255" s="79"/>
      <c r="BB255" s="79"/>
      <c r="BC255" s="79"/>
      <c r="BD255" s="79"/>
      <c r="BE255" s="79"/>
      <c r="BF255" s="79"/>
      <c r="BG255" s="79"/>
      <c r="BH255" s="79"/>
      <c r="BI255" s="79"/>
      <c r="BJ255" s="79"/>
      <c r="BK255" s="79"/>
      <c r="BL255" s="79"/>
      <c r="BM255" s="79"/>
      <c r="BN255" s="79"/>
      <c r="BO255" s="79"/>
      <c r="BP255" s="79"/>
      <c r="BQ255" s="79"/>
      <c r="BR255" s="79"/>
      <c r="BS255" s="79"/>
      <c r="BT255" s="79"/>
      <c r="BU255" s="79"/>
      <c r="BV255" s="79"/>
      <c r="BW255" s="79"/>
      <c r="BX255" s="77"/>
      <c r="BY255" s="77"/>
      <c r="BZ255" s="81"/>
      <c r="CA255" s="81"/>
      <c r="CD255" s="137"/>
    </row>
    <row r="256" spans="2:82" s="144" customFormat="1" ht="12.75" customHeight="1">
      <c r="B256" s="209">
        <f t="shared" si="3"/>
        <v>41699</v>
      </c>
      <c r="C256" s="217">
        <v>0.12978081222847518</v>
      </c>
      <c r="D256" s="217">
        <v>0.12975979239275273</v>
      </c>
      <c r="E256" s="217">
        <v>0</v>
      </c>
      <c r="F256" s="217">
        <v>0</v>
      </c>
      <c r="G256" s="217">
        <v>0</v>
      </c>
      <c r="H256" s="217">
        <v>0</v>
      </c>
      <c r="I256" s="217">
        <v>2.7990955458575633E-3</v>
      </c>
      <c r="J256" s="217">
        <v>2.7559079631265153E-3</v>
      </c>
      <c r="K256" s="217">
        <v>0.29995517102309077</v>
      </c>
      <c r="L256" s="217">
        <v>0.29995517102309077</v>
      </c>
      <c r="M256" s="217">
        <v>0.27896842507475733</v>
      </c>
      <c r="N256" s="217">
        <v>0.27896842507475733</v>
      </c>
      <c r="O256" s="217">
        <v>1.1266609414003622E-3</v>
      </c>
      <c r="P256" s="217">
        <v>1.1245589620320778E-3</v>
      </c>
      <c r="Q256" s="217">
        <v>0</v>
      </c>
      <c r="R256" s="217">
        <v>0</v>
      </c>
      <c r="S256" s="217">
        <v>0</v>
      </c>
      <c r="T256" s="217">
        <v>0</v>
      </c>
      <c r="U256" s="217">
        <v>1.8408670321768441E-4</v>
      </c>
      <c r="V256" s="217">
        <v>1.7976795358207892E-4</v>
      </c>
      <c r="W256" s="217">
        <v>1.7012321124310803E-3</v>
      </c>
      <c r="X256" s="217">
        <v>1.7012321124310803E-3</v>
      </c>
      <c r="Y256" s="217">
        <v>2.8408588777643342E-3</v>
      </c>
      <c r="Z256" s="217">
        <v>2.8408588777643342E-3</v>
      </c>
      <c r="AA256" s="217">
        <v>0</v>
      </c>
      <c r="AB256" s="217">
        <v>0</v>
      </c>
      <c r="AC256" s="217">
        <v>0</v>
      </c>
      <c r="AD256" s="217">
        <v>0</v>
      </c>
      <c r="AE256" s="217">
        <v>0</v>
      </c>
      <c r="AF256" s="217">
        <v>0</v>
      </c>
      <c r="AG256" s="217">
        <v>0</v>
      </c>
      <c r="AH256" s="217">
        <v>0</v>
      </c>
      <c r="AI256" s="217">
        <v>0</v>
      </c>
      <c r="AJ256" s="217">
        <v>0</v>
      </c>
      <c r="AK256" s="217">
        <v>0</v>
      </c>
      <c r="AL256" s="217">
        <v>0</v>
      </c>
      <c r="AM256" s="217">
        <v>66.599999999999994</v>
      </c>
      <c r="AN256" s="217">
        <v>58</v>
      </c>
      <c r="AO256" s="217" t="s">
        <v>253</v>
      </c>
      <c r="AP256" s="91"/>
      <c r="AQ256" s="63"/>
      <c r="AR256" s="79"/>
      <c r="AS256" s="79"/>
      <c r="AT256" s="77"/>
      <c r="AU256" s="79"/>
      <c r="AV256" s="79"/>
      <c r="AW256" s="79"/>
      <c r="AX256" s="79"/>
      <c r="AY256" s="79"/>
      <c r="AZ256" s="79"/>
      <c r="BA256" s="79"/>
      <c r="BB256" s="79"/>
      <c r="BC256" s="79"/>
      <c r="BD256" s="79"/>
      <c r="BE256" s="79"/>
      <c r="BF256" s="79"/>
      <c r="BG256" s="79"/>
      <c r="BH256" s="79"/>
      <c r="BI256" s="79"/>
      <c r="BJ256" s="79"/>
      <c r="BK256" s="79"/>
      <c r="BL256" s="79"/>
      <c r="BM256" s="79"/>
      <c r="BN256" s="79"/>
      <c r="BO256" s="79"/>
      <c r="BP256" s="79"/>
      <c r="BQ256" s="79"/>
      <c r="BR256" s="79"/>
      <c r="BS256" s="79"/>
      <c r="BT256" s="79"/>
      <c r="BU256" s="79"/>
      <c r="BV256" s="79"/>
      <c r="BW256" s="79"/>
      <c r="BX256" s="77"/>
      <c r="BY256" s="77"/>
      <c r="BZ256" s="81"/>
      <c r="CA256" s="81"/>
      <c r="CD256" s="137"/>
    </row>
    <row r="257" spans="2:82" s="144" customFormat="1" ht="12.75" customHeight="1">
      <c r="B257" s="209">
        <f t="shared" si="3"/>
        <v>41700</v>
      </c>
      <c r="C257" s="217">
        <v>3.7615168949876071E-2</v>
      </c>
      <c r="D257" s="217">
        <v>3.7594149114153638E-2</v>
      </c>
      <c r="E257" s="217">
        <v>0</v>
      </c>
      <c r="F257" s="217">
        <v>0</v>
      </c>
      <c r="G257" s="217">
        <v>0</v>
      </c>
      <c r="H257" s="217">
        <v>0</v>
      </c>
      <c r="I257" s="217">
        <v>9.1341326439169333E-3</v>
      </c>
      <c r="J257" s="217">
        <v>9.1341326439169333E-3</v>
      </c>
      <c r="K257" s="217">
        <v>0.12049325794488534</v>
      </c>
      <c r="L257" s="217">
        <v>0.12038816231462154</v>
      </c>
      <c r="M257" s="217">
        <v>3.6978247826373392E-2</v>
      </c>
      <c r="N257" s="217">
        <v>3.6978247826373392E-2</v>
      </c>
      <c r="O257" s="217">
        <v>1.0304953853013574E-3</v>
      </c>
      <c r="P257" s="217">
        <v>1.0283934059330732E-3</v>
      </c>
      <c r="Q257" s="217">
        <v>0</v>
      </c>
      <c r="R257" s="217">
        <v>0</v>
      </c>
      <c r="S257" s="217">
        <v>0</v>
      </c>
      <c r="T257" s="217">
        <v>0</v>
      </c>
      <c r="U257" s="217">
        <v>1.1417694349132039E-3</v>
      </c>
      <c r="V257" s="217">
        <v>1.1417694349132039E-3</v>
      </c>
      <c r="W257" s="217">
        <v>1.8181507672622508E-3</v>
      </c>
      <c r="X257" s="217">
        <v>1.8076412252549547E-3</v>
      </c>
      <c r="Y257" s="217">
        <v>4.5312341828594011E-4</v>
      </c>
      <c r="Z257" s="217">
        <v>4.5312341828594011E-4</v>
      </c>
      <c r="AA257" s="217">
        <v>3.6469342039731878E-3</v>
      </c>
      <c r="AB257" s="217">
        <v>3.6469342039731878E-3</v>
      </c>
      <c r="AC257" s="217">
        <v>0</v>
      </c>
      <c r="AD257" s="217">
        <v>0</v>
      </c>
      <c r="AE257" s="217">
        <v>0</v>
      </c>
      <c r="AF257" s="217">
        <v>0</v>
      </c>
      <c r="AG257" s="217">
        <v>3.1640239517854792E-3</v>
      </c>
      <c r="AH257" s="217">
        <v>3.1640239517854792E-3</v>
      </c>
      <c r="AI257" s="217">
        <v>3.8504334529231633E-3</v>
      </c>
      <c r="AJ257" s="217">
        <v>3.8504334529231633E-3</v>
      </c>
      <c r="AK257" s="217">
        <v>5.4503355844890394E-3</v>
      </c>
      <c r="AL257" s="217">
        <v>5.4503355844890394E-3</v>
      </c>
      <c r="AM257" s="217">
        <v>47.8</v>
      </c>
      <c r="AN257" s="217">
        <v>44</v>
      </c>
      <c r="AO257" s="217" t="s">
        <v>253</v>
      </c>
      <c r="AP257" s="91"/>
      <c r="AQ257" s="63"/>
      <c r="AR257" s="79"/>
      <c r="AS257" s="79"/>
      <c r="AT257" s="77"/>
      <c r="AU257" s="79"/>
      <c r="AV257" s="79"/>
      <c r="AW257" s="79"/>
      <c r="AX257" s="79"/>
      <c r="AY257" s="79"/>
      <c r="AZ257" s="79"/>
      <c r="BA257" s="79"/>
      <c r="BB257" s="79"/>
      <c r="BC257" s="79"/>
      <c r="BD257" s="79"/>
      <c r="BE257" s="79"/>
      <c r="BF257" s="79"/>
      <c r="BG257" s="79"/>
      <c r="BH257" s="79"/>
      <c r="BI257" s="79"/>
      <c r="BJ257" s="79"/>
      <c r="BK257" s="79"/>
      <c r="BL257" s="79"/>
      <c r="BM257" s="79"/>
      <c r="BN257" s="79"/>
      <c r="BO257" s="79"/>
      <c r="BP257" s="79"/>
      <c r="BQ257" s="79"/>
      <c r="BR257" s="79"/>
      <c r="BS257" s="79"/>
      <c r="BT257" s="79"/>
      <c r="BU257" s="79"/>
      <c r="BV257" s="79"/>
      <c r="BW257" s="79"/>
      <c r="BX257" s="77"/>
      <c r="BY257" s="77"/>
      <c r="BZ257" s="81"/>
      <c r="CA257" s="81"/>
      <c r="CD257" s="137"/>
    </row>
    <row r="258" spans="2:82" s="144" customFormat="1" ht="12.75" customHeight="1">
      <c r="B258" s="209">
        <f t="shared" si="3"/>
        <v>41701</v>
      </c>
      <c r="C258" s="217">
        <v>0.18682339003291307</v>
      </c>
      <c r="D258" s="217">
        <v>0.18527212749345662</v>
      </c>
      <c r="E258" s="217">
        <v>0</v>
      </c>
      <c r="F258" s="217">
        <v>0</v>
      </c>
      <c r="G258" s="217">
        <v>0</v>
      </c>
      <c r="H258" s="217">
        <v>0</v>
      </c>
      <c r="I258" s="217">
        <v>1.0969614335657541E-2</v>
      </c>
      <c r="J258" s="217">
        <v>8.1624235311392648E-3</v>
      </c>
      <c r="K258" s="217">
        <v>7.0413922988703553E-2</v>
      </c>
      <c r="L258" s="217">
        <v>6.9489083081870642E-2</v>
      </c>
      <c r="M258" s="217">
        <v>0.68248954753537816</v>
      </c>
      <c r="N258" s="217">
        <v>0.68248954753537816</v>
      </c>
      <c r="O258" s="217">
        <v>8.9176474699459701E-4</v>
      </c>
      <c r="P258" s="217">
        <v>8.7705089141660697E-4</v>
      </c>
      <c r="Q258" s="217">
        <v>0</v>
      </c>
      <c r="R258" s="217">
        <v>0</v>
      </c>
      <c r="S258" s="217">
        <v>0</v>
      </c>
      <c r="T258" s="217">
        <v>0</v>
      </c>
      <c r="U258" s="217">
        <v>3.4981872048404542E-4</v>
      </c>
      <c r="V258" s="217">
        <v>3.2822497230601799E-4</v>
      </c>
      <c r="W258" s="217">
        <v>8.0135257805633909E-4</v>
      </c>
      <c r="X258" s="217">
        <v>7.8033349404174656E-4</v>
      </c>
      <c r="Y258" s="217">
        <v>2.2881125802807758E-3</v>
      </c>
      <c r="Z258" s="217">
        <v>2.2881125802807758E-3</v>
      </c>
      <c r="AA258" s="217">
        <v>1.281813293521844E-2</v>
      </c>
      <c r="AB258" s="217">
        <v>1.281813293521844E-2</v>
      </c>
      <c r="AC258" s="217">
        <v>0</v>
      </c>
      <c r="AD258" s="217">
        <v>0</v>
      </c>
      <c r="AE258" s="217">
        <v>0</v>
      </c>
      <c r="AF258" s="217">
        <v>0</v>
      </c>
      <c r="AG258" s="217">
        <v>1.3257481693899981E-2</v>
      </c>
      <c r="AH258" s="217">
        <v>1.3257481693899981E-2</v>
      </c>
      <c r="AI258" s="217">
        <v>7.5865756365169805E-3</v>
      </c>
      <c r="AJ258" s="217">
        <v>7.5865756365169805E-3</v>
      </c>
      <c r="AK258" s="217">
        <v>1.9766036203811271E-2</v>
      </c>
      <c r="AL258" s="217">
        <v>1.9766036203811271E-2</v>
      </c>
      <c r="AM258" s="217">
        <v>166.8</v>
      </c>
      <c r="AN258" s="217">
        <v>142</v>
      </c>
      <c r="AO258" s="217" t="s">
        <v>253</v>
      </c>
      <c r="AP258" s="91"/>
      <c r="AQ258" s="63"/>
      <c r="AR258" s="79"/>
      <c r="AS258" s="79"/>
      <c r="AT258" s="77"/>
      <c r="AU258" s="79"/>
      <c r="AV258" s="79"/>
      <c r="AW258" s="79"/>
      <c r="AX258" s="79"/>
      <c r="AY258" s="79"/>
      <c r="AZ258" s="79"/>
      <c r="BA258" s="79"/>
      <c r="BB258" s="79"/>
      <c r="BC258" s="79"/>
      <c r="BD258" s="79"/>
      <c r="BE258" s="79"/>
      <c r="BF258" s="79"/>
      <c r="BG258" s="79"/>
      <c r="BH258" s="79"/>
      <c r="BI258" s="79"/>
      <c r="BJ258" s="79"/>
      <c r="BK258" s="79"/>
      <c r="BL258" s="79"/>
      <c r="BM258" s="79"/>
      <c r="BN258" s="79"/>
      <c r="BO258" s="79"/>
      <c r="BP258" s="79"/>
      <c r="BQ258" s="79"/>
      <c r="BR258" s="79"/>
      <c r="BS258" s="79"/>
      <c r="BT258" s="79"/>
      <c r="BU258" s="79"/>
      <c r="BV258" s="79"/>
      <c r="BW258" s="79"/>
      <c r="BX258" s="77"/>
      <c r="BY258" s="77"/>
      <c r="BZ258" s="81"/>
      <c r="CA258" s="81"/>
      <c r="CD258" s="137"/>
    </row>
    <row r="259" spans="2:82" s="144" customFormat="1" ht="12.75" customHeight="1">
      <c r="B259" s="209">
        <f t="shared" si="3"/>
        <v>41702</v>
      </c>
      <c r="C259" s="217">
        <v>0.23122120701173018</v>
      </c>
      <c r="D259" s="217">
        <v>0.23116865748548351</v>
      </c>
      <c r="E259" s="217">
        <v>0</v>
      </c>
      <c r="F259" s="217">
        <v>0</v>
      </c>
      <c r="G259" s="217">
        <v>9.4584458456973303E-2</v>
      </c>
      <c r="H259" s="217">
        <v>9.4584458456973303E-2</v>
      </c>
      <c r="I259" s="217">
        <v>4.4684971593424272E-2</v>
      </c>
      <c r="J259" s="217">
        <v>4.4577002766159141E-2</v>
      </c>
      <c r="K259" s="217">
        <v>0.46362816339184965</v>
      </c>
      <c r="L259" s="217">
        <v>0.46362816339184965</v>
      </c>
      <c r="M259" s="217">
        <v>0.46230324458862981</v>
      </c>
      <c r="N259" s="217">
        <v>0.46230324458862981</v>
      </c>
      <c r="O259" s="217">
        <v>8.5413931630230772E-3</v>
      </c>
      <c r="P259" s="217">
        <v>8.5371892042865102E-3</v>
      </c>
      <c r="Q259" s="217">
        <v>0</v>
      </c>
      <c r="R259" s="217">
        <v>0</v>
      </c>
      <c r="S259" s="217">
        <v>5.5637982195845702E-3</v>
      </c>
      <c r="T259" s="217">
        <v>5.5637982195845702E-3</v>
      </c>
      <c r="U259" s="217">
        <v>2.5901700939543982E-3</v>
      </c>
      <c r="V259" s="217">
        <v>2.5815325946831873E-3</v>
      </c>
      <c r="W259" s="217">
        <v>1.2662684426041067E-2</v>
      </c>
      <c r="X259" s="217">
        <v>1.2662684426041067E-2</v>
      </c>
      <c r="Y259" s="217">
        <v>1.8554493447117654E-2</v>
      </c>
      <c r="Z259" s="217">
        <v>1.8554493447117654E-2</v>
      </c>
      <c r="AA259" s="217">
        <v>1.0720883020512821E-2</v>
      </c>
      <c r="AB259" s="217">
        <v>1.0720883020512821E-2</v>
      </c>
      <c r="AC259" s="217">
        <v>0</v>
      </c>
      <c r="AD259" s="217">
        <v>0</v>
      </c>
      <c r="AE259" s="217">
        <v>0</v>
      </c>
      <c r="AF259" s="217">
        <v>0</v>
      </c>
      <c r="AG259" s="217">
        <v>9.4974702924009446E-3</v>
      </c>
      <c r="AH259" s="217">
        <v>9.4974702924009446E-3</v>
      </c>
      <c r="AI259" s="217">
        <v>2.3093404868282597E-2</v>
      </c>
      <c r="AJ259" s="217">
        <v>2.3093404868282597E-2</v>
      </c>
      <c r="AK259" s="217">
        <v>6.0320046533525514E-3</v>
      </c>
      <c r="AL259" s="217">
        <v>6.0320046533525514E-3</v>
      </c>
      <c r="AM259" s="217">
        <v>136.80000000000001</v>
      </c>
      <c r="AN259" s="217">
        <v>117</v>
      </c>
      <c r="AO259" s="217" t="s">
        <v>253</v>
      </c>
      <c r="AP259" s="91"/>
      <c r="AQ259" s="63"/>
      <c r="AR259" s="79"/>
      <c r="AS259" s="79"/>
      <c r="AT259" s="77"/>
      <c r="AU259" s="79"/>
      <c r="AV259" s="79"/>
      <c r="AW259" s="79"/>
      <c r="AX259" s="79"/>
      <c r="AY259" s="79"/>
      <c r="AZ259" s="79"/>
      <c r="BA259" s="79"/>
      <c r="BB259" s="79"/>
      <c r="BC259" s="79"/>
      <c r="BD259" s="79"/>
      <c r="BE259" s="79"/>
      <c r="BF259" s="79"/>
      <c r="BG259" s="79"/>
      <c r="BH259" s="79"/>
      <c r="BI259" s="79"/>
      <c r="BJ259" s="79"/>
      <c r="BK259" s="79"/>
      <c r="BL259" s="79"/>
      <c r="BM259" s="79"/>
      <c r="BN259" s="79"/>
      <c r="BO259" s="79"/>
      <c r="BP259" s="79"/>
      <c r="BQ259" s="79"/>
      <c r="BR259" s="79"/>
      <c r="BS259" s="79"/>
      <c r="BT259" s="79"/>
      <c r="BU259" s="79"/>
      <c r="BV259" s="79"/>
      <c r="BW259" s="79"/>
      <c r="BX259" s="77"/>
      <c r="BY259" s="77"/>
      <c r="BZ259" s="81"/>
      <c r="CA259" s="81"/>
      <c r="CD259" s="137"/>
    </row>
    <row r="260" spans="2:82" s="144" customFormat="1" ht="12.75" customHeight="1">
      <c r="B260" s="209">
        <f t="shared" si="3"/>
        <v>41703</v>
      </c>
      <c r="C260" s="217">
        <v>3.909156423703863</v>
      </c>
      <c r="D260" s="217">
        <v>3.9085342376006533</v>
      </c>
      <c r="E260" s="217">
        <v>2.967384268032093E-3</v>
      </c>
      <c r="F260" s="217">
        <v>0</v>
      </c>
      <c r="G260" s="217">
        <v>0</v>
      </c>
      <c r="H260" s="217">
        <v>0</v>
      </c>
      <c r="I260" s="217">
        <v>1.5774250224035138E-2</v>
      </c>
      <c r="J260" s="217">
        <v>1.5644687475841995E-2</v>
      </c>
      <c r="K260" s="217">
        <v>1.9880393141735624</v>
      </c>
      <c r="L260" s="217">
        <v>1.9879342185432987</v>
      </c>
      <c r="M260" s="217">
        <v>14.284733666523662</v>
      </c>
      <c r="N260" s="217">
        <v>14.282934027415576</v>
      </c>
      <c r="O260" s="217">
        <v>1.7011319027524494E-2</v>
      </c>
      <c r="P260" s="217">
        <v>1.6998707151314789E-2</v>
      </c>
      <c r="Q260" s="217">
        <v>6.450832560577349E-5</v>
      </c>
      <c r="R260" s="217">
        <v>0</v>
      </c>
      <c r="S260" s="217">
        <v>0</v>
      </c>
      <c r="T260" s="217">
        <v>0</v>
      </c>
      <c r="U260" s="217">
        <v>3.2174684785260966E-4</v>
      </c>
      <c r="V260" s="217">
        <v>3.0879059894579317E-4</v>
      </c>
      <c r="W260" s="217">
        <v>1.3102771497596599E-2</v>
      </c>
      <c r="X260" s="217">
        <v>1.3092261955589301E-2</v>
      </c>
      <c r="Y260" s="217">
        <v>5.8023364243206234E-2</v>
      </c>
      <c r="Z260" s="217">
        <v>5.8014794533167734E-2</v>
      </c>
      <c r="AA260" s="217">
        <v>3.3543649506501225E-2</v>
      </c>
      <c r="AB260" s="217">
        <v>3.3543649506501225E-2</v>
      </c>
      <c r="AC260" s="217">
        <v>0</v>
      </c>
      <c r="AD260" s="217">
        <v>0</v>
      </c>
      <c r="AE260" s="217">
        <v>0</v>
      </c>
      <c r="AF260" s="217">
        <v>0</v>
      </c>
      <c r="AG260" s="217">
        <v>1.4380896442861862E-2</v>
      </c>
      <c r="AH260" s="217">
        <v>1.4380896442861862E-2</v>
      </c>
      <c r="AI260" s="217">
        <v>4.3613285637528525E-2</v>
      </c>
      <c r="AJ260" s="217">
        <v>4.3613285637528525E-2</v>
      </c>
      <c r="AK260" s="217">
        <v>7.2657215347707957E-2</v>
      </c>
      <c r="AL260" s="217">
        <v>7.2657215347707957E-2</v>
      </c>
      <c r="AM260" s="217">
        <v>428.2</v>
      </c>
      <c r="AN260" s="217">
        <v>354</v>
      </c>
      <c r="AO260" s="217" t="s">
        <v>253</v>
      </c>
      <c r="AP260" s="91"/>
      <c r="AQ260" s="63"/>
      <c r="AR260" s="79"/>
      <c r="AS260" s="79"/>
      <c r="AT260" s="77"/>
      <c r="AU260" s="79"/>
      <c r="AV260" s="79"/>
      <c r="AW260" s="79"/>
      <c r="AX260" s="79"/>
      <c r="AY260" s="79"/>
      <c r="AZ260" s="79"/>
      <c r="BA260" s="79"/>
      <c r="BB260" s="79"/>
      <c r="BC260" s="79"/>
      <c r="BD260" s="79"/>
      <c r="BE260" s="79"/>
      <c r="BF260" s="79"/>
      <c r="BG260" s="79"/>
      <c r="BH260" s="79"/>
      <c r="BI260" s="79"/>
      <c r="BJ260" s="79"/>
      <c r="BK260" s="79"/>
      <c r="BL260" s="79"/>
      <c r="BM260" s="79"/>
      <c r="BN260" s="79"/>
      <c r="BO260" s="79"/>
      <c r="BP260" s="79"/>
      <c r="BQ260" s="79"/>
      <c r="BR260" s="79"/>
      <c r="BS260" s="79"/>
      <c r="BT260" s="79"/>
      <c r="BU260" s="79"/>
      <c r="BV260" s="79"/>
      <c r="BW260" s="79"/>
      <c r="BX260" s="77"/>
      <c r="BY260" s="77"/>
      <c r="BZ260" s="81"/>
      <c r="CA260" s="81"/>
      <c r="CD260" s="137"/>
    </row>
    <row r="261" spans="2:82" s="144" customFormat="1" ht="12.75" customHeight="1">
      <c r="B261" s="209">
        <f t="shared" si="3"/>
        <v>41704</v>
      </c>
      <c r="C261" s="217">
        <v>0.36555217075219198</v>
      </c>
      <c r="D261" s="217">
        <v>0.36555217075219198</v>
      </c>
      <c r="E261" s="217">
        <v>0</v>
      </c>
      <c r="F261" s="217">
        <v>0</v>
      </c>
      <c r="G261" s="217">
        <v>2.4925816023738871E-3</v>
      </c>
      <c r="H261" s="217">
        <v>2.4925816023738871E-3</v>
      </c>
      <c r="I261" s="217">
        <v>6.6400651267445043E-3</v>
      </c>
      <c r="J261" s="217">
        <v>6.6400651267445043E-3</v>
      </c>
      <c r="K261" s="217">
        <v>0.50953186769012093</v>
      </c>
      <c r="L261" s="217">
        <v>0.50953186769012093</v>
      </c>
      <c r="M261" s="217">
        <v>1.0613265490795329</v>
      </c>
      <c r="N261" s="217">
        <v>1.0613265490795329</v>
      </c>
      <c r="O261" s="217">
        <v>3.2000008407917476E-3</v>
      </c>
      <c r="P261" s="217">
        <v>3.2000008407917476E-3</v>
      </c>
      <c r="Q261" s="217">
        <v>0</v>
      </c>
      <c r="R261" s="217">
        <v>0</v>
      </c>
      <c r="S261" s="217">
        <v>5.934718100890208E-5</v>
      </c>
      <c r="T261" s="217">
        <v>5.934718100890208E-5</v>
      </c>
      <c r="U261" s="217">
        <v>7.1259368987490739E-5</v>
      </c>
      <c r="V261" s="217">
        <v>7.1259368987490739E-5</v>
      </c>
      <c r="W261" s="217">
        <v>3.6231646070153823E-3</v>
      </c>
      <c r="X261" s="217">
        <v>3.6231646070153823E-3</v>
      </c>
      <c r="Y261" s="217">
        <v>9.9419348584203551E-3</v>
      </c>
      <c r="Z261" s="217">
        <v>9.9419348584203551E-3</v>
      </c>
      <c r="AA261" s="217">
        <v>1.5864689282125439E-3</v>
      </c>
      <c r="AB261" s="217">
        <v>1.5864689282125439E-3</v>
      </c>
      <c r="AC261" s="217">
        <v>0</v>
      </c>
      <c r="AD261" s="217">
        <v>0</v>
      </c>
      <c r="AE261" s="217">
        <v>0</v>
      </c>
      <c r="AF261" s="217">
        <v>0</v>
      </c>
      <c r="AG261" s="217">
        <v>0</v>
      </c>
      <c r="AH261" s="217">
        <v>0</v>
      </c>
      <c r="AI261" s="217">
        <v>6.4055658534470641E-3</v>
      </c>
      <c r="AJ261" s="217">
        <v>6.4055658534470641E-3</v>
      </c>
      <c r="AK261" s="217">
        <v>1.2447503830928192E-3</v>
      </c>
      <c r="AL261" s="217">
        <v>1.2447503830928192E-3</v>
      </c>
      <c r="AM261" s="217">
        <v>160.4</v>
      </c>
      <c r="AN261" s="217">
        <v>148</v>
      </c>
      <c r="AO261" s="217" t="s">
        <v>253</v>
      </c>
      <c r="AP261" s="91"/>
      <c r="AQ261" s="63"/>
      <c r="AR261" s="79"/>
      <c r="AS261" s="79"/>
      <c r="AT261" s="77"/>
      <c r="AU261" s="79"/>
      <c r="AV261" s="79"/>
      <c r="AW261" s="79"/>
      <c r="AX261" s="79"/>
      <c r="AY261" s="79"/>
      <c r="AZ261" s="79"/>
      <c r="BA261" s="79"/>
      <c r="BB261" s="79"/>
      <c r="BC261" s="79"/>
      <c r="BD261" s="79"/>
      <c r="BE261" s="79"/>
      <c r="BF261" s="79"/>
      <c r="BG261" s="79"/>
      <c r="BH261" s="79"/>
      <c r="BI261" s="79"/>
      <c r="BJ261" s="79"/>
      <c r="BK261" s="79"/>
      <c r="BL261" s="79"/>
      <c r="BM261" s="79"/>
      <c r="BN261" s="79"/>
      <c r="BO261" s="79"/>
      <c r="BP261" s="79"/>
      <c r="BQ261" s="79"/>
      <c r="BR261" s="79"/>
      <c r="BS261" s="79"/>
      <c r="BT261" s="79"/>
      <c r="BU261" s="79"/>
      <c r="BV261" s="79"/>
      <c r="BW261" s="79"/>
      <c r="BX261" s="77"/>
      <c r="BY261" s="77"/>
      <c r="BZ261" s="81"/>
      <c r="CA261" s="81"/>
      <c r="CD261" s="137"/>
    </row>
    <row r="262" spans="2:82" s="144" customFormat="1" ht="12.75" customHeight="1">
      <c r="B262" s="209">
        <f t="shared" si="3"/>
        <v>41705</v>
      </c>
      <c r="C262" s="217">
        <v>0.22692254859217961</v>
      </c>
      <c r="D262" s="217">
        <v>0.22685948921113108</v>
      </c>
      <c r="E262" s="217">
        <v>0</v>
      </c>
      <c r="F262" s="217">
        <v>0</v>
      </c>
      <c r="G262" s="217">
        <v>0</v>
      </c>
      <c r="H262" s="217">
        <v>0</v>
      </c>
      <c r="I262" s="217">
        <v>0.12287922081119075</v>
      </c>
      <c r="J262" s="217">
        <v>0.12279284590485363</v>
      </c>
      <c r="K262" s="217">
        <v>2.6134586193351926E-2</v>
      </c>
      <c r="L262" s="217">
        <v>2.6134586193351926E-2</v>
      </c>
      <c r="M262" s="217">
        <v>0.66001638905626603</v>
      </c>
      <c r="N262" s="217">
        <v>0.65993069178448682</v>
      </c>
      <c r="O262" s="217">
        <v>5.2441757764481907E-3</v>
      </c>
      <c r="P262" s="217">
        <v>5.2399718177116219E-3</v>
      </c>
      <c r="Q262" s="217">
        <v>0</v>
      </c>
      <c r="R262" s="217">
        <v>0</v>
      </c>
      <c r="S262" s="217">
        <v>0</v>
      </c>
      <c r="T262" s="217">
        <v>0</v>
      </c>
      <c r="U262" s="217">
        <v>7.5513337378562166E-3</v>
      </c>
      <c r="V262" s="217">
        <v>7.5470149882206107E-3</v>
      </c>
      <c r="W262" s="217">
        <v>2.0624976189318888E-4</v>
      </c>
      <c r="X262" s="217">
        <v>2.0624976189318888E-4</v>
      </c>
      <c r="Y262" s="217">
        <v>6.2280367704833483E-3</v>
      </c>
      <c r="Z262" s="217">
        <v>6.2194670604448429E-3</v>
      </c>
      <c r="AA262" s="217">
        <v>6.9428378534429035E-3</v>
      </c>
      <c r="AB262" s="217">
        <v>6.9428378534429035E-3</v>
      </c>
      <c r="AC262" s="217">
        <v>0</v>
      </c>
      <c r="AD262" s="217">
        <v>0</v>
      </c>
      <c r="AE262" s="217">
        <v>0</v>
      </c>
      <c r="AF262" s="217">
        <v>0</v>
      </c>
      <c r="AG262" s="217">
        <v>3.8399082697577395E-3</v>
      </c>
      <c r="AH262" s="217">
        <v>3.8399082697577395E-3</v>
      </c>
      <c r="AI262" s="217">
        <v>1.741825218434262E-2</v>
      </c>
      <c r="AJ262" s="217">
        <v>1.741825218434262E-2</v>
      </c>
      <c r="AK262" s="217">
        <v>6.482985644128865E-3</v>
      </c>
      <c r="AL262" s="217">
        <v>6.482985644128865E-3</v>
      </c>
      <c r="AM262" s="217">
        <v>135.4</v>
      </c>
      <c r="AN262" s="217">
        <v>119</v>
      </c>
      <c r="AO262" s="217" t="s">
        <v>253</v>
      </c>
      <c r="AP262" s="91"/>
      <c r="AQ262" s="63"/>
      <c r="AR262" s="79"/>
      <c r="AS262" s="79"/>
      <c r="AT262" s="77"/>
      <c r="AU262" s="79"/>
      <c r="AV262" s="79"/>
      <c r="AW262" s="79"/>
      <c r="AX262" s="79"/>
      <c r="AY262" s="79"/>
      <c r="AZ262" s="79"/>
      <c r="BA262" s="79"/>
      <c r="BB262" s="79"/>
      <c r="BC262" s="79"/>
      <c r="BD262" s="79"/>
      <c r="BE262" s="79"/>
      <c r="BF262" s="79"/>
      <c r="BG262" s="79"/>
      <c r="BH262" s="79"/>
      <c r="BI262" s="79"/>
      <c r="BJ262" s="79"/>
      <c r="BK262" s="79"/>
      <c r="BL262" s="79"/>
      <c r="BM262" s="79"/>
      <c r="BN262" s="79"/>
      <c r="BO262" s="79"/>
      <c r="BP262" s="79"/>
      <c r="BQ262" s="79"/>
      <c r="BR262" s="79"/>
      <c r="BS262" s="79"/>
      <c r="BT262" s="79"/>
      <c r="BU262" s="79"/>
      <c r="BV262" s="79"/>
      <c r="BW262" s="79"/>
      <c r="BX262" s="77"/>
      <c r="BY262" s="77"/>
      <c r="BZ262" s="81"/>
      <c r="CA262" s="81"/>
      <c r="CD262" s="137"/>
    </row>
    <row r="263" spans="2:82" s="144" customFormat="1" ht="12.75" customHeight="1">
      <c r="B263" s="209">
        <f t="shared" si="3"/>
        <v>41706</v>
      </c>
      <c r="C263" s="217">
        <v>4.3307261295988519</v>
      </c>
      <c r="D263" s="217">
        <v>4.3303162440003931</v>
      </c>
      <c r="E263" s="217">
        <v>0</v>
      </c>
      <c r="F263" s="217">
        <v>0</v>
      </c>
      <c r="G263" s="217">
        <v>0</v>
      </c>
      <c r="H263" s="217">
        <v>0</v>
      </c>
      <c r="I263" s="217">
        <v>0.34371943760378498</v>
      </c>
      <c r="J263" s="217">
        <v>0.34371943760378498</v>
      </c>
      <c r="K263" s="217">
        <v>11.623127320211294</v>
      </c>
      <c r="L263" s="217">
        <v>11.621183057041852</v>
      </c>
      <c r="M263" s="217">
        <v>7.4964516256043661</v>
      </c>
      <c r="N263" s="217">
        <v>7.4963659283325867</v>
      </c>
      <c r="O263" s="217">
        <v>4.1359071545203135E-3</v>
      </c>
      <c r="P263" s="217">
        <v>4.1317031957837447E-3</v>
      </c>
      <c r="Q263" s="217">
        <v>0</v>
      </c>
      <c r="R263" s="217">
        <v>0</v>
      </c>
      <c r="S263" s="217">
        <v>0</v>
      </c>
      <c r="T263" s="217">
        <v>0</v>
      </c>
      <c r="U263" s="217">
        <v>1.6605592348903147E-3</v>
      </c>
      <c r="V263" s="217">
        <v>1.6605592348903147E-3</v>
      </c>
      <c r="W263" s="217">
        <v>9.0106185785056216E-3</v>
      </c>
      <c r="X263" s="217">
        <v>9.0001090364983244E-3</v>
      </c>
      <c r="Y263" s="217">
        <v>6.2194670604448429E-3</v>
      </c>
      <c r="Z263" s="217">
        <v>6.2108973504063376E-3</v>
      </c>
      <c r="AA263" s="217">
        <v>3.7249701880207407E-3</v>
      </c>
      <c r="AB263" s="217">
        <v>3.7249701880207407E-3</v>
      </c>
      <c r="AC263" s="217">
        <v>0</v>
      </c>
      <c r="AD263" s="217">
        <v>0</v>
      </c>
      <c r="AE263" s="217">
        <v>0</v>
      </c>
      <c r="AF263" s="217">
        <v>0</v>
      </c>
      <c r="AG263" s="217">
        <v>0</v>
      </c>
      <c r="AH263" s="217">
        <v>0</v>
      </c>
      <c r="AI263" s="217">
        <v>0</v>
      </c>
      <c r="AJ263" s="217">
        <v>0</v>
      </c>
      <c r="AK263" s="217">
        <v>1.518659740198528E-2</v>
      </c>
      <c r="AL263" s="217">
        <v>1.518659740198528E-2</v>
      </c>
      <c r="AM263" s="217">
        <v>84.6</v>
      </c>
      <c r="AN263" s="217">
        <v>75</v>
      </c>
      <c r="AO263" s="217" t="s">
        <v>253</v>
      </c>
      <c r="AP263" s="91"/>
      <c r="AQ263" s="63"/>
      <c r="AR263" s="79"/>
      <c r="AS263" s="79"/>
      <c r="AT263" s="77"/>
      <c r="AU263" s="79"/>
      <c r="AV263" s="79"/>
      <c r="AW263" s="79"/>
      <c r="AX263" s="79"/>
      <c r="AY263" s="79"/>
      <c r="AZ263" s="79"/>
      <c r="BA263" s="79"/>
      <c r="BB263" s="79"/>
      <c r="BC263" s="79"/>
      <c r="BD263" s="79"/>
      <c r="BE263" s="79"/>
      <c r="BF263" s="79"/>
      <c r="BG263" s="79"/>
      <c r="BH263" s="79"/>
      <c r="BI263" s="79"/>
      <c r="BJ263" s="79"/>
      <c r="BK263" s="79"/>
      <c r="BL263" s="79"/>
      <c r="BM263" s="79"/>
      <c r="BN263" s="79"/>
      <c r="BO263" s="79"/>
      <c r="BP263" s="79"/>
      <c r="BQ263" s="79"/>
      <c r="BR263" s="79"/>
      <c r="BS263" s="79"/>
      <c r="BT263" s="79"/>
      <c r="BU263" s="79"/>
      <c r="BV263" s="79"/>
      <c r="BW263" s="79"/>
      <c r="BX263" s="77"/>
      <c r="BY263" s="77"/>
      <c r="BZ263" s="81"/>
      <c r="CA263" s="81"/>
      <c r="CD263" s="137"/>
    </row>
    <row r="264" spans="2:82" s="144" customFormat="1" ht="12.75" customHeight="1">
      <c r="B264" s="209">
        <f t="shared" si="3"/>
        <v>41707</v>
      </c>
      <c r="C264" s="217">
        <v>0.15369928792558676</v>
      </c>
      <c r="D264" s="217">
        <v>0.15349749790623146</v>
      </c>
      <c r="E264" s="217">
        <v>0</v>
      </c>
      <c r="F264" s="217">
        <v>0</v>
      </c>
      <c r="G264" s="217">
        <v>0</v>
      </c>
      <c r="H264" s="217">
        <v>0</v>
      </c>
      <c r="I264" s="217">
        <v>0.25202911531493399</v>
      </c>
      <c r="J264" s="217">
        <v>0.25185636524313476</v>
      </c>
      <c r="K264" s="217">
        <v>9.3713556967629313E-2</v>
      </c>
      <c r="L264" s="217">
        <v>9.3713556967629313E-2</v>
      </c>
      <c r="M264" s="217">
        <v>5.0109283341929822E-2</v>
      </c>
      <c r="N264" s="217">
        <v>4.9629379751167754E-2</v>
      </c>
      <c r="O264" s="217">
        <v>4.3776347818730021E-3</v>
      </c>
      <c r="P264" s="217">
        <v>4.3734308231364351E-3</v>
      </c>
      <c r="Q264" s="217">
        <v>0</v>
      </c>
      <c r="R264" s="217">
        <v>0</v>
      </c>
      <c r="S264" s="217">
        <v>0</v>
      </c>
      <c r="T264" s="217">
        <v>0</v>
      </c>
      <c r="U264" s="217">
        <v>7.8757798042310805E-3</v>
      </c>
      <c r="V264" s="217">
        <v>7.8714610545954737E-3</v>
      </c>
      <c r="W264" s="217">
        <v>1.9311283438406858E-3</v>
      </c>
      <c r="X264" s="217">
        <v>1.9311283438406858E-3</v>
      </c>
      <c r="Y264" s="217">
        <v>6.4487068039748463E-4</v>
      </c>
      <c r="Z264" s="217">
        <v>6.3630097035897982E-4</v>
      </c>
      <c r="AA264" s="217">
        <v>1.5812139797918331E-2</v>
      </c>
      <c r="AB264" s="217">
        <v>1.5812139797918331E-2</v>
      </c>
      <c r="AC264" s="217">
        <v>0</v>
      </c>
      <c r="AD264" s="217">
        <v>0</v>
      </c>
      <c r="AE264" s="217">
        <v>0</v>
      </c>
      <c r="AF264" s="217">
        <v>0</v>
      </c>
      <c r="AG264" s="217">
        <v>2.2835388698264078E-3</v>
      </c>
      <c r="AH264" s="217">
        <v>2.2835388698264078E-3</v>
      </c>
      <c r="AI264" s="217">
        <v>4.0134627233113465E-2</v>
      </c>
      <c r="AJ264" s="217">
        <v>4.0134627233113465E-2</v>
      </c>
      <c r="AK264" s="217">
        <v>2.7207758158497859E-2</v>
      </c>
      <c r="AL264" s="217">
        <v>2.7207758158497859E-2</v>
      </c>
      <c r="AM264" s="217">
        <v>115.2</v>
      </c>
      <c r="AN264" s="217">
        <v>102</v>
      </c>
      <c r="AO264" s="217" t="s">
        <v>253</v>
      </c>
      <c r="AP264" s="91"/>
      <c r="AQ264" s="63"/>
      <c r="AR264" s="79"/>
      <c r="AS264" s="79"/>
      <c r="AT264" s="77"/>
      <c r="AU264" s="79"/>
      <c r="AV264" s="79"/>
      <c r="AW264" s="79"/>
      <c r="AX264" s="79"/>
      <c r="AY264" s="79"/>
      <c r="AZ264" s="79"/>
      <c r="BA264" s="79"/>
      <c r="BB264" s="79"/>
      <c r="BC264" s="79"/>
      <c r="BD264" s="79"/>
      <c r="BE264" s="79"/>
      <c r="BF264" s="79"/>
      <c r="BG264" s="79"/>
      <c r="BH264" s="79"/>
      <c r="BI264" s="79"/>
      <c r="BJ264" s="79"/>
      <c r="BK264" s="79"/>
      <c r="BL264" s="79"/>
      <c r="BM264" s="79"/>
      <c r="BN264" s="79"/>
      <c r="BO264" s="79"/>
      <c r="BP264" s="79"/>
      <c r="BQ264" s="79"/>
      <c r="BR264" s="79"/>
      <c r="BS264" s="79"/>
      <c r="BT264" s="79"/>
      <c r="BU264" s="79"/>
      <c r="BV264" s="79"/>
      <c r="BW264" s="79"/>
      <c r="BX264" s="77"/>
      <c r="BY264" s="77"/>
      <c r="BZ264" s="81"/>
      <c r="CA264" s="81"/>
      <c r="CD264" s="137"/>
    </row>
    <row r="265" spans="2:82" s="144" customFormat="1" ht="12.75" customHeight="1">
      <c r="B265" s="209">
        <f t="shared" si="3"/>
        <v>41708</v>
      </c>
      <c r="C265" s="217">
        <v>0.13211932296926132</v>
      </c>
      <c r="D265" s="217">
        <v>0.13150055143694594</v>
      </c>
      <c r="E265" s="217">
        <v>0</v>
      </c>
      <c r="F265" s="217">
        <v>0</v>
      </c>
      <c r="G265" s="217">
        <v>0</v>
      </c>
      <c r="H265" s="217">
        <v>0</v>
      </c>
      <c r="I265" s="217">
        <v>4.531226891990231E-2</v>
      </c>
      <c r="J265" s="217">
        <v>4.531226891990231E-2</v>
      </c>
      <c r="K265" s="217">
        <v>0.28432400674187114</v>
      </c>
      <c r="L265" s="217">
        <v>0.28123025353481873</v>
      </c>
      <c r="M265" s="217">
        <v>0.21688942053227539</v>
      </c>
      <c r="N265" s="217">
        <v>0.21688942053227539</v>
      </c>
      <c r="O265" s="217">
        <v>2.9301592393882561E-3</v>
      </c>
      <c r="P265" s="217">
        <v>2.9214885744940832E-3</v>
      </c>
      <c r="Q265" s="217">
        <v>0</v>
      </c>
      <c r="R265" s="217">
        <v>0</v>
      </c>
      <c r="S265" s="217">
        <v>0</v>
      </c>
      <c r="T265" s="217">
        <v>0</v>
      </c>
      <c r="U265" s="217">
        <v>2.6344372777193543E-3</v>
      </c>
      <c r="V265" s="217">
        <v>2.6344372777193543E-3</v>
      </c>
      <c r="W265" s="217">
        <v>2.0677523899355374E-3</v>
      </c>
      <c r="X265" s="217">
        <v>2.0244005291554404E-3</v>
      </c>
      <c r="Y265" s="217">
        <v>5.0325622201119313E-3</v>
      </c>
      <c r="Z265" s="217">
        <v>5.0325622201119313E-3</v>
      </c>
      <c r="AA265" s="217">
        <v>1.8739671563096236E-2</v>
      </c>
      <c r="AB265" s="217">
        <v>1.8739671563096236E-2</v>
      </c>
      <c r="AC265" s="217">
        <v>0</v>
      </c>
      <c r="AD265" s="217">
        <v>0</v>
      </c>
      <c r="AE265" s="217">
        <v>0</v>
      </c>
      <c r="AF265" s="217">
        <v>0</v>
      </c>
      <c r="AG265" s="217">
        <v>5.3719847029887902E-3</v>
      </c>
      <c r="AH265" s="217">
        <v>5.3719847029887902E-3</v>
      </c>
      <c r="AI265" s="217">
        <v>4.216296884052164E-2</v>
      </c>
      <c r="AJ265" s="217">
        <v>4.216296884052164E-2</v>
      </c>
      <c r="AK265" s="217">
        <v>3.1360853885908237E-2</v>
      </c>
      <c r="AL265" s="217">
        <v>3.1360853885908237E-2</v>
      </c>
      <c r="AM265" s="217">
        <v>85.6</v>
      </c>
      <c r="AN265" s="217">
        <v>80</v>
      </c>
      <c r="AO265" s="217" t="s">
        <v>253</v>
      </c>
      <c r="AP265" s="91"/>
      <c r="AQ265" s="63"/>
      <c r="AR265" s="79"/>
      <c r="AS265" s="79"/>
      <c r="AT265" s="77"/>
      <c r="AU265" s="79"/>
      <c r="AV265" s="79"/>
      <c r="AW265" s="79"/>
      <c r="AX265" s="79"/>
      <c r="AY265" s="79"/>
      <c r="AZ265" s="79"/>
      <c r="BA265" s="79"/>
      <c r="BB265" s="79"/>
      <c r="BC265" s="79"/>
      <c r="BD265" s="79"/>
      <c r="BE265" s="79"/>
      <c r="BF265" s="79"/>
      <c r="BG265" s="79"/>
      <c r="BH265" s="79"/>
      <c r="BI265" s="79"/>
      <c r="BJ265" s="79"/>
      <c r="BK265" s="79"/>
      <c r="BL265" s="79"/>
      <c r="BM265" s="79"/>
      <c r="BN265" s="79"/>
      <c r="BO265" s="79"/>
      <c r="BP265" s="79"/>
      <c r="BQ265" s="79"/>
      <c r="BR265" s="79"/>
      <c r="BS265" s="79"/>
      <c r="BT265" s="79"/>
      <c r="BU265" s="79"/>
      <c r="BV265" s="79"/>
      <c r="BW265" s="79"/>
      <c r="BX265" s="77"/>
      <c r="BY265" s="77"/>
      <c r="BZ265" s="81"/>
      <c r="CA265" s="81"/>
      <c r="CD265" s="137"/>
    </row>
    <row r="266" spans="2:82" s="144" customFormat="1" ht="12.75" customHeight="1">
      <c r="B266" s="209">
        <f t="shared" si="3"/>
        <v>41709</v>
      </c>
      <c r="C266" s="217">
        <v>1.6235680223419398</v>
      </c>
      <c r="D266" s="217">
        <v>1.5191992377224379</v>
      </c>
      <c r="E266" s="217">
        <v>0</v>
      </c>
      <c r="F266" s="217">
        <v>0</v>
      </c>
      <c r="G266" s="217">
        <v>1.2462908011869436E-2</v>
      </c>
      <c r="H266" s="217">
        <v>1.2462908011869436E-2</v>
      </c>
      <c r="I266" s="217">
        <v>0.20542344764703721</v>
      </c>
      <c r="J266" s="217">
        <v>0.20532843506867893</v>
      </c>
      <c r="K266" s="217">
        <v>1.3147245889126957</v>
      </c>
      <c r="L266" s="217">
        <v>1.3147245889126957</v>
      </c>
      <c r="M266" s="217">
        <v>5.1377633577666471</v>
      </c>
      <c r="N266" s="217">
        <v>4.7124433281754392</v>
      </c>
      <c r="O266" s="217">
        <v>1.6713626199491231E-2</v>
      </c>
      <c r="P266" s="217">
        <v>1.5041501612021103E-2</v>
      </c>
      <c r="Q266" s="217">
        <v>0</v>
      </c>
      <c r="R266" s="217">
        <v>0</v>
      </c>
      <c r="S266" s="217">
        <v>5.934718100890208E-5</v>
      </c>
      <c r="T266" s="217">
        <v>5.934718100890208E-5</v>
      </c>
      <c r="U266" s="217">
        <v>2.5998872806345095E-3</v>
      </c>
      <c r="V266" s="217">
        <v>2.5912497813632986E-3</v>
      </c>
      <c r="W266" s="217">
        <v>1.4469011958545112E-2</v>
      </c>
      <c r="X266" s="217">
        <v>1.4469011958545112E-2</v>
      </c>
      <c r="Y266" s="217">
        <v>5.1175094708686079E-2</v>
      </c>
      <c r="Z266" s="217">
        <v>4.4375029793132535E-2</v>
      </c>
      <c r="AA266" s="217">
        <v>6.4933821150195234E-2</v>
      </c>
      <c r="AB266" s="217">
        <v>6.4933821150195234E-2</v>
      </c>
      <c r="AC266" s="217">
        <v>0</v>
      </c>
      <c r="AD266" s="217">
        <v>0</v>
      </c>
      <c r="AE266" s="217">
        <v>0</v>
      </c>
      <c r="AF266" s="217">
        <v>0</v>
      </c>
      <c r="AG266" s="217">
        <v>4.2134801132376158E-3</v>
      </c>
      <c r="AH266" s="217">
        <v>4.2134801132376158E-3</v>
      </c>
      <c r="AI266" s="217">
        <v>9.2137154777966218E-2</v>
      </c>
      <c r="AJ266" s="217">
        <v>9.2137154777966218E-2</v>
      </c>
      <c r="AK266" s="217">
        <v>0.18124186881809232</v>
      </c>
      <c r="AL266" s="217">
        <v>0.18124186881809232</v>
      </c>
      <c r="AM266" s="217">
        <v>658.4</v>
      </c>
      <c r="AN266" s="217">
        <v>376</v>
      </c>
      <c r="AO266" s="217" t="s">
        <v>253</v>
      </c>
      <c r="AP266" s="91"/>
      <c r="AQ266" s="63"/>
      <c r="AR266" s="79"/>
      <c r="AS266" s="79"/>
      <c r="AT266" s="77"/>
      <c r="AU266" s="79"/>
      <c r="AV266" s="79"/>
      <c r="AW266" s="79"/>
      <c r="AX266" s="79"/>
      <c r="AY266" s="79"/>
      <c r="AZ266" s="79"/>
      <c r="BA266" s="79"/>
      <c r="BB266" s="79"/>
      <c r="BC266" s="79"/>
      <c r="BD266" s="79"/>
      <c r="BE266" s="79"/>
      <c r="BF266" s="79"/>
      <c r="BG266" s="79"/>
      <c r="BH266" s="79"/>
      <c r="BI266" s="79"/>
      <c r="BJ266" s="79"/>
      <c r="BK266" s="79"/>
      <c r="BL266" s="79"/>
      <c r="BM266" s="79"/>
      <c r="BN266" s="79"/>
      <c r="BO266" s="79"/>
      <c r="BP266" s="79"/>
      <c r="BQ266" s="79"/>
      <c r="BR266" s="79"/>
      <c r="BS266" s="79"/>
      <c r="BT266" s="79"/>
      <c r="BU266" s="79"/>
      <c r="BV266" s="79"/>
      <c r="BW266" s="79"/>
      <c r="BX266" s="77"/>
      <c r="BY266" s="77"/>
      <c r="BZ266" s="81"/>
      <c r="CA266" s="81"/>
      <c r="CD266" s="137"/>
    </row>
    <row r="267" spans="2:82" s="144" customFormat="1" ht="12.75" customHeight="1">
      <c r="B267" s="209">
        <f t="shared" si="3"/>
        <v>41710</v>
      </c>
      <c r="C267" s="217">
        <v>0.22272468514490454</v>
      </c>
      <c r="D267" s="217">
        <v>0.21966630096429615</v>
      </c>
      <c r="E267" s="217">
        <v>0</v>
      </c>
      <c r="F267" s="217">
        <v>0</v>
      </c>
      <c r="G267" s="217">
        <v>0</v>
      </c>
      <c r="H267" s="217">
        <v>0</v>
      </c>
      <c r="I267" s="217">
        <v>6.4646290302031754E-3</v>
      </c>
      <c r="J267" s="217">
        <v>6.4646290302031754E-3</v>
      </c>
      <c r="K267" s="217">
        <v>0.42680294535169522</v>
      </c>
      <c r="L267" s="217">
        <v>0.42680294535169522</v>
      </c>
      <c r="M267" s="217">
        <v>0.54718997275796299</v>
      </c>
      <c r="N267" s="217">
        <v>0.53472102752965789</v>
      </c>
      <c r="O267" s="217">
        <v>1.4942445834290716E-3</v>
      </c>
      <c r="P267" s="217">
        <v>1.490040624692503E-3</v>
      </c>
      <c r="Q267" s="217">
        <v>0</v>
      </c>
      <c r="R267" s="217">
        <v>0</v>
      </c>
      <c r="S267" s="217">
        <v>0</v>
      </c>
      <c r="T267" s="217">
        <v>0</v>
      </c>
      <c r="U267" s="217">
        <v>1.8732576544438855E-4</v>
      </c>
      <c r="V267" s="217">
        <v>1.8732576544438855E-4</v>
      </c>
      <c r="W267" s="217">
        <v>3.527265036198803E-3</v>
      </c>
      <c r="X267" s="217">
        <v>3.527265036198803E-3</v>
      </c>
      <c r="Y267" s="217">
        <v>2.8440725190287731E-3</v>
      </c>
      <c r="Z267" s="217">
        <v>2.8269330989517632E-3</v>
      </c>
      <c r="AA267" s="217">
        <v>9.1585868550355456E-3</v>
      </c>
      <c r="AB267" s="217">
        <v>9.1585868550355456E-3</v>
      </c>
      <c r="AC267" s="217">
        <v>0</v>
      </c>
      <c r="AD267" s="217">
        <v>0</v>
      </c>
      <c r="AE267" s="217">
        <v>0</v>
      </c>
      <c r="AF267" s="217">
        <v>0</v>
      </c>
      <c r="AG267" s="217">
        <v>3.4274676795574147E-3</v>
      </c>
      <c r="AH267" s="217">
        <v>3.4274676795574147E-3</v>
      </c>
      <c r="AI267" s="217">
        <v>4.7003926627632482E-3</v>
      </c>
      <c r="AJ267" s="217">
        <v>4.7003926627632482E-3</v>
      </c>
      <c r="AK267" s="217">
        <v>2.6705358907490515E-2</v>
      </c>
      <c r="AL267" s="217">
        <v>2.6705358907490515E-2</v>
      </c>
      <c r="AM267" s="217">
        <v>304.39999999999998</v>
      </c>
      <c r="AN267" s="217">
        <v>241</v>
      </c>
      <c r="AO267" s="217" t="s">
        <v>253</v>
      </c>
      <c r="AP267" s="91"/>
      <c r="AQ267" s="63"/>
      <c r="AR267" s="79"/>
      <c r="AS267" s="79"/>
      <c r="AT267" s="77"/>
      <c r="AU267" s="79"/>
      <c r="AV267" s="79"/>
      <c r="AW267" s="79"/>
      <c r="AX267" s="79"/>
      <c r="AY267" s="79"/>
      <c r="AZ267" s="79"/>
      <c r="BA267" s="79"/>
      <c r="BB267" s="79"/>
      <c r="BC267" s="79"/>
      <c r="BD267" s="79"/>
      <c r="BE267" s="79"/>
      <c r="BF267" s="79"/>
      <c r="BG267" s="79"/>
      <c r="BH267" s="79"/>
      <c r="BI267" s="79"/>
      <c r="BJ267" s="79"/>
      <c r="BK267" s="79"/>
      <c r="BL267" s="79"/>
      <c r="BM267" s="79"/>
      <c r="BN267" s="79"/>
      <c r="BO267" s="79"/>
      <c r="BP267" s="79"/>
      <c r="BQ267" s="79"/>
      <c r="BR267" s="79"/>
      <c r="BS267" s="79"/>
      <c r="BT267" s="79"/>
      <c r="BU267" s="79"/>
      <c r="BV267" s="79"/>
      <c r="BW267" s="79"/>
      <c r="BX267" s="77"/>
      <c r="BY267" s="77"/>
      <c r="BZ267" s="81"/>
      <c r="CA267" s="81"/>
      <c r="CD267" s="137"/>
    </row>
    <row r="268" spans="2:82" s="144" customFormat="1" ht="12.75" customHeight="1">
      <c r="B268" s="209">
        <f t="shared" si="3"/>
        <v>41711</v>
      </c>
      <c r="C268" s="217">
        <v>0.6793015286744799</v>
      </c>
      <c r="D268" s="217">
        <v>0.40652947503459397</v>
      </c>
      <c r="E268" s="217">
        <v>0</v>
      </c>
      <c r="F268" s="217">
        <v>0</v>
      </c>
      <c r="G268" s="217">
        <v>0</v>
      </c>
      <c r="H268" s="217">
        <v>0</v>
      </c>
      <c r="I268" s="217">
        <v>1.0926446770331054E-3</v>
      </c>
      <c r="J268" s="217">
        <v>1.0062696152210013E-3</v>
      </c>
      <c r="K268" s="217">
        <v>1.2747520131684562</v>
      </c>
      <c r="L268" s="217">
        <v>1.2747520131684562</v>
      </c>
      <c r="M268" s="217">
        <v>1.7278642262274904</v>
      </c>
      <c r="N268" s="217">
        <v>0.61595172403819731</v>
      </c>
      <c r="O268" s="217">
        <v>3.6721579563925989E-3</v>
      </c>
      <c r="P268" s="217">
        <v>1.96955466808235E-3</v>
      </c>
      <c r="Q268" s="217">
        <v>0</v>
      </c>
      <c r="R268" s="217">
        <v>0</v>
      </c>
      <c r="S268" s="217">
        <v>0</v>
      </c>
      <c r="T268" s="217">
        <v>0</v>
      </c>
      <c r="U268" s="217">
        <v>3.0231247449238491E-5</v>
      </c>
      <c r="V268" s="217">
        <v>1.7274998542421998E-5</v>
      </c>
      <c r="W268" s="217">
        <v>6.2650007290994776E-3</v>
      </c>
      <c r="X268" s="217">
        <v>6.2650007290994776E-3</v>
      </c>
      <c r="Y268" s="217">
        <v>9.802677070294653E-3</v>
      </c>
      <c r="Z268" s="217">
        <v>2.8869210692212969E-3</v>
      </c>
      <c r="AA268" s="217">
        <v>1.4926680989028587E-3</v>
      </c>
      <c r="AB268" s="217">
        <v>1.4926680989028587E-3</v>
      </c>
      <c r="AC268" s="217">
        <v>0</v>
      </c>
      <c r="AD268" s="217">
        <v>0</v>
      </c>
      <c r="AE268" s="217">
        <v>0</v>
      </c>
      <c r="AF268" s="217">
        <v>0</v>
      </c>
      <c r="AG268" s="217">
        <v>0</v>
      </c>
      <c r="AH268" s="217">
        <v>0</v>
      </c>
      <c r="AI268" s="217">
        <v>0</v>
      </c>
      <c r="AJ268" s="217">
        <v>0</v>
      </c>
      <c r="AK268" s="217">
        <v>6.085565341093206E-3</v>
      </c>
      <c r="AL268" s="217">
        <v>6.085565341093206E-3</v>
      </c>
      <c r="AM268" s="217">
        <v>136.80000000000001</v>
      </c>
      <c r="AN268" s="217">
        <v>119</v>
      </c>
      <c r="AO268" s="217" t="s">
        <v>253</v>
      </c>
      <c r="AP268" s="91"/>
      <c r="AQ268" s="63"/>
      <c r="AR268" s="79"/>
      <c r="AS268" s="79"/>
      <c r="AT268" s="77"/>
      <c r="AU268" s="79"/>
      <c r="AV268" s="79"/>
      <c r="AW268" s="79"/>
      <c r="AX268" s="79"/>
      <c r="AY268" s="79"/>
      <c r="AZ268" s="79"/>
      <c r="BA268" s="79"/>
      <c r="BB268" s="79"/>
      <c r="BC268" s="79"/>
      <c r="BD268" s="79"/>
      <c r="BE268" s="79"/>
      <c r="BF268" s="79"/>
      <c r="BG268" s="79"/>
      <c r="BH268" s="79"/>
      <c r="BI268" s="79"/>
      <c r="BJ268" s="79"/>
      <c r="BK268" s="79"/>
      <c r="BL268" s="79"/>
      <c r="BM268" s="79"/>
      <c r="BN268" s="79"/>
      <c r="BO268" s="79"/>
      <c r="BP268" s="79"/>
      <c r="BQ268" s="79"/>
      <c r="BR268" s="79"/>
      <c r="BS268" s="79"/>
      <c r="BT268" s="79"/>
      <c r="BU268" s="79"/>
      <c r="BV268" s="79"/>
      <c r="BW268" s="79"/>
      <c r="BX268" s="77"/>
      <c r="BY268" s="77"/>
      <c r="BZ268" s="81"/>
      <c r="CA268" s="81"/>
      <c r="CD268" s="137"/>
    </row>
    <row r="269" spans="2:82" s="144" customFormat="1" ht="12.75" customHeight="1">
      <c r="B269" s="209">
        <f t="shared" si="3"/>
        <v>41712</v>
      </c>
      <c r="C269" s="217">
        <v>9.710121792730908E-2</v>
      </c>
      <c r="D269" s="217">
        <v>9.6579926543703482E-2</v>
      </c>
      <c r="E269" s="217">
        <v>0</v>
      </c>
      <c r="F269" s="217">
        <v>0</v>
      </c>
      <c r="G269" s="217">
        <v>0</v>
      </c>
      <c r="H269" s="217">
        <v>0</v>
      </c>
      <c r="I269" s="217">
        <v>6.3485697380894282E-4</v>
      </c>
      <c r="J269" s="217">
        <v>6.3485697380894282E-4</v>
      </c>
      <c r="K269" s="217">
        <v>0.39848644644797193</v>
      </c>
      <c r="L269" s="217">
        <v>0.39838135081770809</v>
      </c>
      <c r="M269" s="217">
        <v>6.9684602217091121E-2</v>
      </c>
      <c r="N269" s="217">
        <v>6.7645009359730182E-2</v>
      </c>
      <c r="O269" s="217">
        <v>5.0894175454582594E-4</v>
      </c>
      <c r="P269" s="217">
        <v>4.984318577044047E-4</v>
      </c>
      <c r="Q269" s="217">
        <v>0</v>
      </c>
      <c r="R269" s="217">
        <v>0</v>
      </c>
      <c r="S269" s="217">
        <v>0</v>
      </c>
      <c r="T269" s="217">
        <v>0</v>
      </c>
      <c r="U269" s="217">
        <v>1.2956248906816498E-5</v>
      </c>
      <c r="V269" s="217">
        <v>1.2956248906816498E-5</v>
      </c>
      <c r="W269" s="217">
        <v>1.9941855958844632E-3</v>
      </c>
      <c r="X269" s="217">
        <v>1.9836760538771672E-3</v>
      </c>
      <c r="Y269" s="217">
        <v>4.2312943315117341E-4</v>
      </c>
      <c r="Z269" s="217">
        <v>3.8885059299715436E-4</v>
      </c>
      <c r="AA269" s="217">
        <v>1.3527288224593341E-2</v>
      </c>
      <c r="AB269" s="217">
        <v>1.3527288224593341E-2</v>
      </c>
      <c r="AC269" s="217">
        <v>0</v>
      </c>
      <c r="AD269" s="217">
        <v>0</v>
      </c>
      <c r="AE269" s="217">
        <v>0</v>
      </c>
      <c r="AF269" s="217">
        <v>0</v>
      </c>
      <c r="AG269" s="217">
        <v>1.0455692867800914E-2</v>
      </c>
      <c r="AH269" s="217">
        <v>1.0455692867800914E-2</v>
      </c>
      <c r="AI269" s="217">
        <v>8.3445763537932215E-3</v>
      </c>
      <c r="AJ269" s="217">
        <v>8.3445763537932215E-3</v>
      </c>
      <c r="AK269" s="217">
        <v>2.7598751179004639E-2</v>
      </c>
      <c r="AL269" s="217">
        <v>2.7598751179004639E-2</v>
      </c>
      <c r="AM269" s="217">
        <v>153.80000000000001</v>
      </c>
      <c r="AN269" s="217">
        <v>145</v>
      </c>
      <c r="AO269" s="217" t="s">
        <v>253</v>
      </c>
      <c r="AP269" s="91"/>
      <c r="AQ269" s="63"/>
      <c r="AR269" s="79"/>
      <c r="AS269" s="79"/>
      <c r="AT269" s="77"/>
      <c r="AU269" s="79"/>
      <c r="AV269" s="79"/>
      <c r="AW269" s="79"/>
      <c r="AX269" s="79"/>
      <c r="AY269" s="79"/>
      <c r="AZ269" s="79"/>
      <c r="BA269" s="79"/>
      <c r="BB269" s="79"/>
      <c r="BC269" s="79"/>
      <c r="BD269" s="79"/>
      <c r="BE269" s="79"/>
      <c r="BF269" s="79"/>
      <c r="BG269" s="79"/>
      <c r="BH269" s="79"/>
      <c r="BI269" s="79"/>
      <c r="BJ269" s="79"/>
      <c r="BK269" s="79"/>
      <c r="BL269" s="79"/>
      <c r="BM269" s="79"/>
      <c r="BN269" s="79"/>
      <c r="BO269" s="79"/>
      <c r="BP269" s="79"/>
      <c r="BQ269" s="79"/>
      <c r="BR269" s="79"/>
      <c r="BS269" s="79"/>
      <c r="BT269" s="79"/>
      <c r="BU269" s="79"/>
      <c r="BV269" s="79"/>
      <c r="BW269" s="79"/>
      <c r="BX269" s="77"/>
      <c r="BY269" s="77"/>
      <c r="BZ269" s="81"/>
      <c r="CA269" s="81"/>
      <c r="CD269" s="137"/>
    </row>
    <row r="270" spans="2:82" s="144" customFormat="1" ht="12.75" customHeight="1">
      <c r="B270" s="209">
        <f t="shared" si="3"/>
        <v>41713</v>
      </c>
      <c r="C270" s="217">
        <v>0.49265004690435582</v>
      </c>
      <c r="D270" s="217">
        <v>0.49258698739718854</v>
      </c>
      <c r="E270" s="217">
        <v>0</v>
      </c>
      <c r="F270" s="217">
        <v>0</v>
      </c>
      <c r="G270" s="217">
        <v>0</v>
      </c>
      <c r="H270" s="217">
        <v>0</v>
      </c>
      <c r="I270" s="217">
        <v>8.1624549500428642E-4</v>
      </c>
      <c r="J270" s="217">
        <v>7.7305791227323868E-4</v>
      </c>
      <c r="K270" s="217">
        <v>0.15454022154114549</v>
      </c>
      <c r="L270" s="217">
        <v>0.15454022154114549</v>
      </c>
      <c r="M270" s="217">
        <v>1.8808850648914512</v>
      </c>
      <c r="N270" s="217">
        <v>1.8807136703478926</v>
      </c>
      <c r="O270" s="217">
        <v>2.4004604385806229E-3</v>
      </c>
      <c r="P270" s="217">
        <v>2.3941545004757697E-3</v>
      </c>
      <c r="Q270" s="217">
        <v>0</v>
      </c>
      <c r="R270" s="217">
        <v>0</v>
      </c>
      <c r="S270" s="217">
        <v>0</v>
      </c>
      <c r="T270" s="217">
        <v>0</v>
      </c>
      <c r="U270" s="217">
        <v>1.2956248906816498E-5</v>
      </c>
      <c r="V270" s="217">
        <v>8.6374992712109988E-6</v>
      </c>
      <c r="W270" s="217">
        <v>3.0411987183613523E-3</v>
      </c>
      <c r="X270" s="217">
        <v>3.0411987183613523E-3</v>
      </c>
      <c r="Y270" s="217">
        <v>7.281039891464623E-3</v>
      </c>
      <c r="Z270" s="217">
        <v>7.2639004713876132E-3</v>
      </c>
      <c r="AA270" s="217">
        <v>1.0085034261606833E-2</v>
      </c>
      <c r="AB270" s="217">
        <v>1.0085034261606833E-2</v>
      </c>
      <c r="AC270" s="217">
        <v>0</v>
      </c>
      <c r="AD270" s="217">
        <v>0</v>
      </c>
      <c r="AE270" s="217">
        <v>0</v>
      </c>
      <c r="AF270" s="217">
        <v>0</v>
      </c>
      <c r="AG270" s="217">
        <v>7.0368626875147106E-3</v>
      </c>
      <c r="AH270" s="217">
        <v>7.0368626875147106E-3</v>
      </c>
      <c r="AI270" s="217">
        <v>1.5087761244224679E-2</v>
      </c>
      <c r="AJ270" s="217">
        <v>1.5087761244224679E-2</v>
      </c>
      <c r="AK270" s="217">
        <v>1.4850236282973968E-2</v>
      </c>
      <c r="AL270" s="217">
        <v>1.4850236282973968E-2</v>
      </c>
      <c r="AM270" s="217">
        <v>144.80000000000001</v>
      </c>
      <c r="AN270" s="217">
        <v>128</v>
      </c>
      <c r="AO270" s="217" t="s">
        <v>253</v>
      </c>
      <c r="AP270" s="91"/>
      <c r="AQ270" s="63"/>
      <c r="AR270" s="79"/>
      <c r="AS270" s="79"/>
      <c r="AT270" s="77"/>
      <c r="AU270" s="79"/>
      <c r="AV270" s="79"/>
      <c r="AW270" s="79"/>
      <c r="AX270" s="79"/>
      <c r="AY270" s="79"/>
      <c r="AZ270" s="79"/>
      <c r="BA270" s="79"/>
      <c r="BB270" s="79"/>
      <c r="BC270" s="79"/>
      <c r="BD270" s="79"/>
      <c r="BE270" s="79"/>
      <c r="BF270" s="79"/>
      <c r="BG270" s="79"/>
      <c r="BH270" s="79"/>
      <c r="BI270" s="79"/>
      <c r="BJ270" s="79"/>
      <c r="BK270" s="79"/>
      <c r="BL270" s="79"/>
      <c r="BM270" s="79"/>
      <c r="BN270" s="79"/>
      <c r="BO270" s="79"/>
      <c r="BP270" s="79"/>
      <c r="BQ270" s="79"/>
      <c r="BR270" s="79"/>
      <c r="BS270" s="79"/>
      <c r="BT270" s="79"/>
      <c r="BU270" s="79"/>
      <c r="BV270" s="79"/>
      <c r="BW270" s="79"/>
      <c r="BX270" s="77"/>
      <c r="BY270" s="77"/>
      <c r="BZ270" s="81"/>
      <c r="CA270" s="81"/>
      <c r="CD270" s="137"/>
    </row>
    <row r="271" spans="2:82" s="144" customFormat="1" ht="12.75" customHeight="1">
      <c r="B271" s="209">
        <f t="shared" ref="B271:B334" si="4">B270+1</f>
        <v>41714</v>
      </c>
      <c r="C271" s="217">
        <v>5.9722339982288201E-2</v>
      </c>
      <c r="D271" s="217">
        <v>5.9028686626799991E-2</v>
      </c>
      <c r="E271" s="217">
        <v>0</v>
      </c>
      <c r="F271" s="217">
        <v>0</v>
      </c>
      <c r="G271" s="217">
        <v>0</v>
      </c>
      <c r="H271" s="217">
        <v>0</v>
      </c>
      <c r="I271" s="217">
        <v>1.0110194278952357E-2</v>
      </c>
      <c r="J271" s="217">
        <v>9.9374439480281671E-3</v>
      </c>
      <c r="K271" s="217">
        <v>0.23599231810807222</v>
      </c>
      <c r="L271" s="217">
        <v>0.23294455094697539</v>
      </c>
      <c r="M271" s="217">
        <v>3.0991296495363516E-2</v>
      </c>
      <c r="N271" s="217">
        <v>3.0991296495363516E-2</v>
      </c>
      <c r="O271" s="217">
        <v>3.0137129192775545E-4</v>
      </c>
      <c r="P271" s="217">
        <v>2.8875941571804991E-4</v>
      </c>
      <c r="Q271" s="217">
        <v>0</v>
      </c>
      <c r="R271" s="217">
        <v>0</v>
      </c>
      <c r="S271" s="217">
        <v>0</v>
      </c>
      <c r="T271" s="217">
        <v>0</v>
      </c>
      <c r="U271" s="217">
        <v>1.5115623724619247E-4</v>
      </c>
      <c r="V271" s="217">
        <v>1.3388123870377048E-4</v>
      </c>
      <c r="W271" s="217">
        <v>9.7081894292399109E-4</v>
      </c>
      <c r="X271" s="217">
        <v>9.4979985890939866E-4</v>
      </c>
      <c r="Y271" s="217">
        <v>1.3711536061607646E-4</v>
      </c>
      <c r="Z271" s="217">
        <v>1.3711536061607646E-4</v>
      </c>
      <c r="AA271" s="217">
        <v>2.5623128499385108E-3</v>
      </c>
      <c r="AB271" s="217">
        <v>2.5623128499385108E-3</v>
      </c>
      <c r="AC271" s="217">
        <v>0</v>
      </c>
      <c r="AD271" s="217">
        <v>0</v>
      </c>
      <c r="AE271" s="217">
        <v>0</v>
      </c>
      <c r="AF271" s="217">
        <v>0</v>
      </c>
      <c r="AG271" s="217">
        <v>0</v>
      </c>
      <c r="AH271" s="217">
        <v>0</v>
      </c>
      <c r="AI271" s="217">
        <v>0</v>
      </c>
      <c r="AJ271" s="217">
        <v>0</v>
      </c>
      <c r="AK271" s="217">
        <v>1.0446476536937324E-2</v>
      </c>
      <c r="AL271" s="217">
        <v>1.0446476536937324E-2</v>
      </c>
      <c r="AM271" s="217">
        <v>72.599999999999994</v>
      </c>
      <c r="AN271" s="217">
        <v>68</v>
      </c>
      <c r="AO271" s="217" t="s">
        <v>253</v>
      </c>
      <c r="AP271" s="91"/>
      <c r="AQ271" s="63"/>
      <c r="AR271" s="79"/>
      <c r="AS271" s="79"/>
      <c r="AT271" s="77"/>
      <c r="AU271" s="79"/>
      <c r="AV271" s="79"/>
      <c r="AW271" s="79"/>
      <c r="AX271" s="79"/>
      <c r="AY271" s="79"/>
      <c r="AZ271" s="79"/>
      <c r="BA271" s="79"/>
      <c r="BB271" s="79"/>
      <c r="BC271" s="79"/>
      <c r="BD271" s="79"/>
      <c r="BE271" s="79"/>
      <c r="BF271" s="79"/>
      <c r="BG271" s="79"/>
      <c r="BH271" s="79"/>
      <c r="BI271" s="79"/>
      <c r="BJ271" s="79"/>
      <c r="BK271" s="79"/>
      <c r="BL271" s="79"/>
      <c r="BM271" s="79"/>
      <c r="BN271" s="79"/>
      <c r="BO271" s="79"/>
      <c r="BP271" s="79"/>
      <c r="BQ271" s="79"/>
      <c r="BR271" s="79"/>
      <c r="BS271" s="79"/>
      <c r="BT271" s="79"/>
      <c r="BU271" s="79"/>
      <c r="BV271" s="79"/>
      <c r="BW271" s="79"/>
      <c r="BX271" s="77"/>
      <c r="BY271" s="77"/>
      <c r="BZ271" s="81"/>
      <c r="CA271" s="81"/>
      <c r="CD271" s="137"/>
    </row>
    <row r="272" spans="2:82" s="144" customFormat="1" ht="12.75" customHeight="1">
      <c r="B272" s="209">
        <f t="shared" si="4"/>
        <v>41715</v>
      </c>
      <c r="C272" s="217">
        <v>0.3220394267271669</v>
      </c>
      <c r="D272" s="217">
        <v>0.32199738705572201</v>
      </c>
      <c r="E272" s="217">
        <v>0</v>
      </c>
      <c r="F272" s="217">
        <v>0</v>
      </c>
      <c r="G272" s="217">
        <v>0</v>
      </c>
      <c r="H272" s="217">
        <v>0</v>
      </c>
      <c r="I272" s="217">
        <v>0.52570026633729006</v>
      </c>
      <c r="J272" s="217">
        <v>0.52565707875455903</v>
      </c>
      <c r="K272" s="217">
        <v>5.5264454048998116E-2</v>
      </c>
      <c r="L272" s="217">
        <v>5.5159358418734317E-2</v>
      </c>
      <c r="M272" s="217">
        <v>0.22473285032305124</v>
      </c>
      <c r="N272" s="217">
        <v>0.22473285032305124</v>
      </c>
      <c r="O272" s="217">
        <v>2.5005672059951614E-3</v>
      </c>
      <c r="P272" s="217">
        <v>2.4963632472585926E-3</v>
      </c>
      <c r="Q272" s="217">
        <v>0</v>
      </c>
      <c r="R272" s="217">
        <v>0</v>
      </c>
      <c r="S272" s="217">
        <v>0</v>
      </c>
      <c r="T272" s="217">
        <v>0</v>
      </c>
      <c r="U272" s="217">
        <v>3.8458465505066975E-3</v>
      </c>
      <c r="V272" s="217">
        <v>3.8415278008710921E-3</v>
      </c>
      <c r="W272" s="217">
        <v>5.3335925687028466E-4</v>
      </c>
      <c r="X272" s="217">
        <v>5.228497148629885E-4</v>
      </c>
      <c r="Y272" s="217">
        <v>2.1285017308136241E-3</v>
      </c>
      <c r="Z272" s="217">
        <v>2.1285017308136241E-3</v>
      </c>
      <c r="AA272" s="217">
        <v>4.4958711213389929E-3</v>
      </c>
      <c r="AB272" s="217">
        <v>4.4958711213389929E-3</v>
      </c>
      <c r="AC272" s="217">
        <v>0</v>
      </c>
      <c r="AD272" s="217">
        <v>0</v>
      </c>
      <c r="AE272" s="217">
        <v>0</v>
      </c>
      <c r="AF272" s="217">
        <v>0</v>
      </c>
      <c r="AG272" s="217">
        <v>2.554540409460653E-3</v>
      </c>
      <c r="AH272" s="217">
        <v>2.554540409460653E-3</v>
      </c>
      <c r="AI272" s="217">
        <v>1.3039714245552822E-2</v>
      </c>
      <c r="AJ272" s="217">
        <v>1.3039714245552822E-2</v>
      </c>
      <c r="AK272" s="217">
        <v>2.6276873405565279E-3</v>
      </c>
      <c r="AL272" s="217">
        <v>2.6276873405565279E-3</v>
      </c>
      <c r="AM272" s="217">
        <v>244</v>
      </c>
      <c r="AN272" s="217">
        <v>208</v>
      </c>
      <c r="AO272" s="217" t="s">
        <v>253</v>
      </c>
      <c r="AP272" s="91"/>
      <c r="AQ272" s="63"/>
      <c r="AR272" s="79"/>
      <c r="AS272" s="79"/>
      <c r="AT272" s="77"/>
      <c r="AU272" s="79"/>
      <c r="AV272" s="79"/>
      <c r="AW272" s="79"/>
      <c r="AX272" s="79"/>
      <c r="AY272" s="79"/>
      <c r="AZ272" s="79"/>
      <c r="BA272" s="79"/>
      <c r="BB272" s="79"/>
      <c r="BC272" s="79"/>
      <c r="BD272" s="79"/>
      <c r="BE272" s="79"/>
      <c r="BF272" s="79"/>
      <c r="BG272" s="79"/>
      <c r="BH272" s="79"/>
      <c r="BI272" s="79"/>
      <c r="BJ272" s="79"/>
      <c r="BK272" s="79"/>
      <c r="BL272" s="79"/>
      <c r="BM272" s="79"/>
      <c r="BN272" s="79"/>
      <c r="BO272" s="79"/>
      <c r="BP272" s="79"/>
      <c r="BQ272" s="79"/>
      <c r="BR272" s="79"/>
      <c r="BS272" s="79"/>
      <c r="BT272" s="79"/>
      <c r="BU272" s="79"/>
      <c r="BV272" s="79"/>
      <c r="BW272" s="79"/>
      <c r="BX272" s="77"/>
      <c r="BY272" s="77"/>
      <c r="BZ272" s="81"/>
      <c r="CA272" s="81"/>
      <c r="CD272" s="137"/>
    </row>
    <row r="273" spans="2:82" s="144" customFormat="1" ht="12.75" customHeight="1">
      <c r="B273" s="209">
        <f t="shared" si="4"/>
        <v>41716</v>
      </c>
      <c r="C273" s="217">
        <v>0.26312428174773794</v>
      </c>
      <c r="D273" s="217">
        <v>0.26293510360459238</v>
      </c>
      <c r="E273" s="217">
        <v>0</v>
      </c>
      <c r="F273" s="217">
        <v>0</v>
      </c>
      <c r="G273" s="217">
        <v>0</v>
      </c>
      <c r="H273" s="217">
        <v>0</v>
      </c>
      <c r="I273" s="217">
        <v>1.2664717111101995E-2</v>
      </c>
      <c r="J273" s="217">
        <v>1.2664717111101995E-2</v>
      </c>
      <c r="K273" s="217">
        <v>0.25835983471117813</v>
      </c>
      <c r="L273" s="217">
        <v>0.25741397593052145</v>
      </c>
      <c r="M273" s="217">
        <v>0.83694731190155969</v>
      </c>
      <c r="N273" s="217">
        <v>0.83694731190155969</v>
      </c>
      <c r="O273" s="217">
        <v>3.1114549599027741E-3</v>
      </c>
      <c r="P273" s="217">
        <v>3.1093529805344897E-3</v>
      </c>
      <c r="Q273" s="217">
        <v>0</v>
      </c>
      <c r="R273" s="217">
        <v>0</v>
      </c>
      <c r="S273" s="217">
        <v>0</v>
      </c>
      <c r="T273" s="217">
        <v>0</v>
      </c>
      <c r="U273" s="217">
        <v>3.9084684202229773E-4</v>
      </c>
      <c r="V273" s="217">
        <v>3.9084684202229773E-4</v>
      </c>
      <c r="W273" s="217">
        <v>3.3407206655692956E-3</v>
      </c>
      <c r="X273" s="217">
        <v>3.3302111235619992E-3</v>
      </c>
      <c r="Y273" s="217">
        <v>9.1856579475223105E-3</v>
      </c>
      <c r="Z273" s="217">
        <v>9.1856579475223105E-3</v>
      </c>
      <c r="AA273" s="217">
        <v>5.1595711068747477E-3</v>
      </c>
      <c r="AB273" s="217">
        <v>5.1595711068747477E-3</v>
      </c>
      <c r="AC273" s="217">
        <v>0</v>
      </c>
      <c r="AD273" s="217">
        <v>0</v>
      </c>
      <c r="AE273" s="217">
        <v>0</v>
      </c>
      <c r="AF273" s="217">
        <v>0</v>
      </c>
      <c r="AG273" s="217">
        <v>0</v>
      </c>
      <c r="AH273" s="217">
        <v>0</v>
      </c>
      <c r="AI273" s="217">
        <v>9.6950525017307904E-4</v>
      </c>
      <c r="AJ273" s="217">
        <v>9.6950525017307904E-4</v>
      </c>
      <c r="AK273" s="217">
        <v>2.0244868752212725E-2</v>
      </c>
      <c r="AL273" s="217">
        <v>2.0244868752212725E-2</v>
      </c>
      <c r="AM273" s="217">
        <v>214.2</v>
      </c>
      <c r="AN273" s="217">
        <v>185</v>
      </c>
      <c r="AO273" s="217" t="s">
        <v>253</v>
      </c>
      <c r="AP273" s="91"/>
      <c r="AQ273" s="63"/>
      <c r="AR273" s="79"/>
      <c r="AS273" s="79"/>
      <c r="AT273" s="77"/>
      <c r="AU273" s="79"/>
      <c r="AV273" s="79"/>
      <c r="AW273" s="79"/>
      <c r="AX273" s="79"/>
      <c r="AY273" s="79"/>
      <c r="AZ273" s="79"/>
      <c r="BA273" s="79"/>
      <c r="BB273" s="79"/>
      <c r="BC273" s="79"/>
      <c r="BD273" s="79"/>
      <c r="BE273" s="79"/>
      <c r="BF273" s="79"/>
      <c r="BG273" s="79"/>
      <c r="BH273" s="79"/>
      <c r="BI273" s="79"/>
      <c r="BJ273" s="79"/>
      <c r="BK273" s="79"/>
      <c r="BL273" s="79"/>
      <c r="BM273" s="79"/>
      <c r="BN273" s="79"/>
      <c r="BO273" s="79"/>
      <c r="BP273" s="79"/>
      <c r="BQ273" s="79"/>
      <c r="BR273" s="79"/>
      <c r="BS273" s="79"/>
      <c r="BT273" s="79"/>
      <c r="BU273" s="79"/>
      <c r="BV273" s="79"/>
      <c r="BW273" s="79"/>
      <c r="BX273" s="77"/>
      <c r="BY273" s="77"/>
      <c r="BZ273" s="81"/>
      <c r="CA273" s="81"/>
      <c r="CD273" s="137"/>
    </row>
    <row r="274" spans="2:82" s="144" customFormat="1" ht="12.75" customHeight="1">
      <c r="B274" s="209">
        <f t="shared" si="4"/>
        <v>41717</v>
      </c>
      <c r="C274" s="217">
        <v>0.20686245869157302</v>
      </c>
      <c r="D274" s="217">
        <v>0.20567352620412874</v>
      </c>
      <c r="E274" s="217">
        <v>0</v>
      </c>
      <c r="F274" s="217">
        <v>0</v>
      </c>
      <c r="G274" s="217">
        <v>0</v>
      </c>
      <c r="H274" s="217">
        <v>0</v>
      </c>
      <c r="I274" s="217">
        <v>1.6624471816919568E-2</v>
      </c>
      <c r="J274" s="217">
        <v>1.4249158653586617E-2</v>
      </c>
      <c r="K274" s="217">
        <v>0.62171610514271292</v>
      </c>
      <c r="L274" s="217">
        <v>0.62171610514271292</v>
      </c>
      <c r="M274" s="217">
        <v>0.30342346886865368</v>
      </c>
      <c r="N274" s="217">
        <v>0.30328956720286271</v>
      </c>
      <c r="O274" s="217">
        <v>1.0628133180887284E-3</v>
      </c>
      <c r="P274" s="217">
        <v>1.0541426531945556E-3</v>
      </c>
      <c r="Q274" s="217">
        <v>0</v>
      </c>
      <c r="R274" s="217">
        <v>0</v>
      </c>
      <c r="S274" s="217">
        <v>0</v>
      </c>
      <c r="T274" s="217">
        <v>0</v>
      </c>
      <c r="U274" s="217">
        <v>2.4562888552506274E-4</v>
      </c>
      <c r="V274" s="217">
        <v>2.4131013588945727E-4</v>
      </c>
      <c r="W274" s="217">
        <v>1.0903649832569857E-3</v>
      </c>
      <c r="X274" s="217">
        <v>1.0903649832569857E-3</v>
      </c>
      <c r="Y274" s="217">
        <v>2.9565499632841488E-3</v>
      </c>
      <c r="Z274" s="217">
        <v>2.9297696194138215E-3</v>
      </c>
      <c r="AA274" s="217">
        <v>1.9307994234796087E-2</v>
      </c>
      <c r="AB274" s="217">
        <v>1.9307994234796087E-2</v>
      </c>
      <c r="AC274" s="217">
        <v>0</v>
      </c>
      <c r="AD274" s="217">
        <v>0</v>
      </c>
      <c r="AE274" s="217">
        <v>0</v>
      </c>
      <c r="AF274" s="217">
        <v>0</v>
      </c>
      <c r="AG274" s="217">
        <v>3.4949481426137506E-3</v>
      </c>
      <c r="AH274" s="217">
        <v>3.4949481426137506E-3</v>
      </c>
      <c r="AI274" s="217">
        <v>2.7491648198336077E-2</v>
      </c>
      <c r="AJ274" s="217">
        <v>2.7491648198336077E-2</v>
      </c>
      <c r="AK274" s="217">
        <v>4.9365814676806785E-2</v>
      </c>
      <c r="AL274" s="217">
        <v>4.9365814676806785E-2</v>
      </c>
      <c r="AM274" s="217">
        <v>166.4</v>
      </c>
      <c r="AN274" s="217">
        <v>150</v>
      </c>
      <c r="AO274" s="217" t="s">
        <v>253</v>
      </c>
      <c r="AP274" s="91"/>
      <c r="AQ274" s="63"/>
      <c r="AR274" s="79"/>
      <c r="AS274" s="79"/>
      <c r="AT274" s="77"/>
      <c r="AU274" s="79"/>
      <c r="AV274" s="79"/>
      <c r="AW274" s="79"/>
      <c r="AX274" s="79"/>
      <c r="AY274" s="79"/>
      <c r="AZ274" s="79"/>
      <c r="BA274" s="79"/>
      <c r="BB274" s="79"/>
      <c r="BC274" s="79"/>
      <c r="BD274" s="79"/>
      <c r="BE274" s="79"/>
      <c r="BF274" s="79"/>
      <c r="BG274" s="79"/>
      <c r="BH274" s="79"/>
      <c r="BI274" s="79"/>
      <c r="BJ274" s="79"/>
      <c r="BK274" s="79"/>
      <c r="BL274" s="79"/>
      <c r="BM274" s="79"/>
      <c r="BN274" s="79"/>
      <c r="BO274" s="79"/>
      <c r="BP274" s="79"/>
      <c r="BQ274" s="79"/>
      <c r="BR274" s="79"/>
      <c r="BS274" s="79"/>
      <c r="BT274" s="79"/>
      <c r="BU274" s="79"/>
      <c r="BV274" s="79"/>
      <c r="BW274" s="79"/>
      <c r="BX274" s="77"/>
      <c r="BY274" s="77"/>
      <c r="BZ274" s="81"/>
      <c r="CA274" s="81"/>
      <c r="CD274" s="137"/>
    </row>
    <row r="275" spans="2:82" s="144" customFormat="1" ht="12.75" customHeight="1">
      <c r="B275" s="209">
        <f t="shared" si="4"/>
        <v>41718</v>
      </c>
      <c r="C275" s="217">
        <v>0.23716004523564702</v>
      </c>
      <c r="D275" s="217">
        <v>0.22845785061311455</v>
      </c>
      <c r="E275" s="217">
        <v>0</v>
      </c>
      <c r="F275" s="217">
        <v>0</v>
      </c>
      <c r="G275" s="217">
        <v>0</v>
      </c>
      <c r="H275" s="217">
        <v>0</v>
      </c>
      <c r="I275" s="217">
        <v>3.2347436498185041E-3</v>
      </c>
      <c r="J275" s="217">
        <v>3.1915560670874566E-3</v>
      </c>
      <c r="K275" s="217">
        <v>9.0145626782516849E-2</v>
      </c>
      <c r="L275" s="217">
        <v>9.0145626782516849E-2</v>
      </c>
      <c r="M275" s="217">
        <v>0.88696932652684102</v>
      </c>
      <c r="N275" s="217">
        <v>0.85157642408495571</v>
      </c>
      <c r="O275" s="217">
        <v>1.9750723639240957E-3</v>
      </c>
      <c r="P275" s="217">
        <v>1.9445936630839739E-3</v>
      </c>
      <c r="Q275" s="217">
        <v>0</v>
      </c>
      <c r="R275" s="217">
        <v>0</v>
      </c>
      <c r="S275" s="217">
        <v>0</v>
      </c>
      <c r="T275" s="217">
        <v>0</v>
      </c>
      <c r="U275" s="217">
        <v>2.5912497813632993E-5</v>
      </c>
      <c r="V275" s="217">
        <v>2.1593748178027495E-5</v>
      </c>
      <c r="W275" s="217">
        <v>1.2782230466374062E-3</v>
      </c>
      <c r="X275" s="217">
        <v>1.2782230466374062E-3</v>
      </c>
      <c r="Y275" s="217">
        <v>6.9586045512658803E-3</v>
      </c>
      <c r="Z275" s="217">
        <v>6.8429134657460658E-3</v>
      </c>
      <c r="AA275" s="217">
        <v>3.589392518766406E-3</v>
      </c>
      <c r="AB275" s="217">
        <v>3.589392518766406E-3</v>
      </c>
      <c r="AC275" s="217">
        <v>0</v>
      </c>
      <c r="AD275" s="217">
        <v>0</v>
      </c>
      <c r="AE275" s="217">
        <v>0</v>
      </c>
      <c r="AF275" s="217">
        <v>0</v>
      </c>
      <c r="AG275" s="217">
        <v>0</v>
      </c>
      <c r="AH275" s="217">
        <v>0</v>
      </c>
      <c r="AI275" s="217">
        <v>1.3394411288299071E-2</v>
      </c>
      <c r="AJ275" s="217">
        <v>1.3394411288299071E-2</v>
      </c>
      <c r="AK275" s="217">
        <v>3.7117556604273822E-3</v>
      </c>
      <c r="AL275" s="217">
        <v>3.7117556604273822E-3</v>
      </c>
      <c r="AM275" s="217">
        <v>147.6</v>
      </c>
      <c r="AN275" s="217">
        <v>136</v>
      </c>
      <c r="AO275" s="217" t="s">
        <v>253</v>
      </c>
      <c r="AP275" s="91"/>
      <c r="AQ275" s="63"/>
      <c r="AR275" s="79"/>
      <c r="AS275" s="79"/>
      <c r="AT275" s="77"/>
      <c r="AU275" s="79"/>
      <c r="AV275" s="79"/>
      <c r="AW275" s="79"/>
      <c r="AX275" s="79"/>
      <c r="AY275" s="79"/>
      <c r="AZ275" s="79"/>
      <c r="BA275" s="79"/>
      <c r="BB275" s="79"/>
      <c r="BC275" s="79"/>
      <c r="BD275" s="79"/>
      <c r="BE275" s="79"/>
      <c r="BF275" s="79"/>
      <c r="BG275" s="79"/>
      <c r="BH275" s="79"/>
      <c r="BI275" s="79"/>
      <c r="BJ275" s="79"/>
      <c r="BK275" s="79"/>
      <c r="BL275" s="79"/>
      <c r="BM275" s="79"/>
      <c r="BN275" s="79"/>
      <c r="BO275" s="79"/>
      <c r="BP275" s="79"/>
      <c r="BQ275" s="79"/>
      <c r="BR275" s="79"/>
      <c r="BS275" s="79"/>
      <c r="BT275" s="79"/>
      <c r="BU275" s="79"/>
      <c r="BV275" s="79"/>
      <c r="BW275" s="79"/>
      <c r="BX275" s="77"/>
      <c r="BY275" s="77"/>
      <c r="BZ275" s="81"/>
      <c r="CA275" s="81"/>
      <c r="CD275" s="137"/>
    </row>
    <row r="276" spans="2:82" s="144" customFormat="1" ht="12.75" customHeight="1">
      <c r="B276" s="209">
        <f t="shared" si="4"/>
        <v>41719</v>
      </c>
      <c r="C276" s="217">
        <v>2.6636076030695723</v>
      </c>
      <c r="D276" s="217">
        <v>2.6623758440005498</v>
      </c>
      <c r="E276" s="217">
        <v>0</v>
      </c>
      <c r="F276" s="217">
        <v>0</v>
      </c>
      <c r="G276" s="217">
        <v>0</v>
      </c>
      <c r="H276" s="217">
        <v>0</v>
      </c>
      <c r="I276" s="217">
        <v>1.06905971718668</v>
      </c>
      <c r="J276" s="217">
        <v>1.0668096494902795</v>
      </c>
      <c r="K276" s="217">
        <v>6.2682430444566766</v>
      </c>
      <c r="L276" s="217">
        <v>6.2682430444566766</v>
      </c>
      <c r="M276" s="217">
        <v>3.6268511663107557</v>
      </c>
      <c r="N276" s="217">
        <v>3.626294136872195</v>
      </c>
      <c r="O276" s="217">
        <v>2.2022437841514177E-2</v>
      </c>
      <c r="P276" s="217">
        <v>2.2016131903409324E-2</v>
      </c>
      <c r="Q276" s="217">
        <v>0</v>
      </c>
      <c r="R276" s="217">
        <v>0</v>
      </c>
      <c r="S276" s="217">
        <v>0</v>
      </c>
      <c r="T276" s="217">
        <v>0</v>
      </c>
      <c r="U276" s="217">
        <v>1.7594046171752357E-2</v>
      </c>
      <c r="V276" s="217">
        <v>1.7585408672481144E-2</v>
      </c>
      <c r="W276" s="217">
        <v>4.3070730531401855E-2</v>
      </c>
      <c r="X276" s="217">
        <v>4.3070730531401855E-2</v>
      </c>
      <c r="Y276" s="217">
        <v>1.9752110424998703E-2</v>
      </c>
      <c r="Z276" s="217">
        <v>1.9743540714960196E-2</v>
      </c>
      <c r="AA276" s="217">
        <v>1.2152330970314399E-2</v>
      </c>
      <c r="AB276" s="217">
        <v>1.2152330970314399E-2</v>
      </c>
      <c r="AC276" s="217">
        <v>0</v>
      </c>
      <c r="AD276" s="217">
        <v>0</v>
      </c>
      <c r="AE276" s="217">
        <v>0</v>
      </c>
      <c r="AF276" s="217">
        <v>0</v>
      </c>
      <c r="AG276" s="217">
        <v>1.6321634560362085E-2</v>
      </c>
      <c r="AH276" s="217">
        <v>1.6321634560362085E-2</v>
      </c>
      <c r="AI276" s="217">
        <v>1.7427448033599004E-2</v>
      </c>
      <c r="AJ276" s="217">
        <v>1.7427448033599004E-2</v>
      </c>
      <c r="AK276" s="217">
        <v>2.9469090394908309E-3</v>
      </c>
      <c r="AL276" s="217">
        <v>2.9469090394908309E-3</v>
      </c>
      <c r="AM276" s="217">
        <v>241.8</v>
      </c>
      <c r="AN276" s="217">
        <v>207</v>
      </c>
      <c r="AO276" s="217" t="s">
        <v>253</v>
      </c>
      <c r="AP276" s="91"/>
      <c r="AQ276" s="63"/>
      <c r="AR276" s="79"/>
      <c r="AS276" s="79"/>
      <c r="AT276" s="77"/>
      <c r="AU276" s="79"/>
      <c r="AV276" s="79"/>
      <c r="AW276" s="79"/>
      <c r="AX276" s="79"/>
      <c r="AY276" s="79"/>
      <c r="AZ276" s="79"/>
      <c r="BA276" s="79"/>
      <c r="BB276" s="79"/>
      <c r="BC276" s="79"/>
      <c r="BD276" s="79"/>
      <c r="BE276" s="79"/>
      <c r="BF276" s="79"/>
      <c r="BG276" s="79"/>
      <c r="BH276" s="79"/>
      <c r="BI276" s="79"/>
      <c r="BJ276" s="79"/>
      <c r="BK276" s="79"/>
      <c r="BL276" s="79"/>
      <c r="BM276" s="79"/>
      <c r="BN276" s="79"/>
      <c r="BO276" s="79"/>
      <c r="BP276" s="79"/>
      <c r="BQ276" s="79"/>
      <c r="BR276" s="79"/>
      <c r="BS276" s="79"/>
      <c r="BT276" s="79"/>
      <c r="BU276" s="79"/>
      <c r="BV276" s="79"/>
      <c r="BW276" s="79"/>
      <c r="BX276" s="77"/>
      <c r="BY276" s="77"/>
      <c r="BZ276" s="81"/>
      <c r="CA276" s="81"/>
      <c r="CD276" s="137"/>
    </row>
    <row r="277" spans="2:82" s="144" customFormat="1" ht="12.75" customHeight="1">
      <c r="B277" s="209">
        <f t="shared" si="4"/>
        <v>41720</v>
      </c>
      <c r="C277" s="217">
        <v>0.55213105219700853</v>
      </c>
      <c r="D277" s="217">
        <v>0.55107480800586128</v>
      </c>
      <c r="E277" s="217">
        <v>0</v>
      </c>
      <c r="F277" s="217">
        <v>0</v>
      </c>
      <c r="G277" s="217">
        <v>0</v>
      </c>
      <c r="H277" s="217">
        <v>0</v>
      </c>
      <c r="I277" s="217">
        <v>0.12624252096213104</v>
      </c>
      <c r="J277" s="217">
        <v>0.12619933337939998</v>
      </c>
      <c r="K277" s="217">
        <v>0.50483689190804681</v>
      </c>
      <c r="L277" s="217">
        <v>0.50473179627778297</v>
      </c>
      <c r="M277" s="217">
        <v>1.5888640778858096</v>
      </c>
      <c r="N277" s="217">
        <v>1.5847291949346587</v>
      </c>
      <c r="O277" s="217">
        <v>7.2907154388939487E-3</v>
      </c>
      <c r="P277" s="217">
        <v>7.283884005947025E-3</v>
      </c>
      <c r="Q277" s="217">
        <v>0</v>
      </c>
      <c r="R277" s="217">
        <v>0</v>
      </c>
      <c r="S277" s="217">
        <v>0</v>
      </c>
      <c r="T277" s="217">
        <v>0</v>
      </c>
      <c r="U277" s="217">
        <v>1.3787608211670557E-3</v>
      </c>
      <c r="V277" s="217">
        <v>1.3744420715314503E-3</v>
      </c>
      <c r="W277" s="217">
        <v>1.5224385290319529E-2</v>
      </c>
      <c r="X277" s="217">
        <v>1.5213875748312233E-2</v>
      </c>
      <c r="Y277" s="217">
        <v>1.4573863134232187E-2</v>
      </c>
      <c r="Z277" s="217">
        <v>1.4563150996684057E-2</v>
      </c>
      <c r="AA277" s="217">
        <v>1.4700718206938029E-3</v>
      </c>
      <c r="AB277" s="217">
        <v>1.4700718206938029E-3</v>
      </c>
      <c r="AC277" s="217">
        <v>0</v>
      </c>
      <c r="AD277" s="217">
        <v>0</v>
      </c>
      <c r="AE277" s="217">
        <v>0</v>
      </c>
      <c r="AF277" s="217">
        <v>0</v>
      </c>
      <c r="AG277" s="217">
        <v>8.7994523825462049E-5</v>
      </c>
      <c r="AH277" s="217">
        <v>8.7994523825462049E-5</v>
      </c>
      <c r="AI277" s="217">
        <v>4.4034981010571284E-3</v>
      </c>
      <c r="AJ277" s="217">
        <v>4.4034981010571284E-3</v>
      </c>
      <c r="AK277" s="217">
        <v>2.2281246100112422E-3</v>
      </c>
      <c r="AL277" s="217">
        <v>2.2281246100112422E-3</v>
      </c>
      <c r="AM277" s="217">
        <v>96.2</v>
      </c>
      <c r="AN277" s="217">
        <v>88</v>
      </c>
      <c r="AO277" s="217" t="s">
        <v>253</v>
      </c>
      <c r="AP277" s="91"/>
      <c r="AQ277" s="63"/>
      <c r="AR277" s="79"/>
      <c r="AS277" s="79"/>
      <c r="AT277" s="77"/>
      <c r="AU277" s="79"/>
      <c r="AV277" s="79"/>
      <c r="AW277" s="79"/>
      <c r="AX277" s="79"/>
      <c r="AY277" s="79"/>
      <c r="AZ277" s="79"/>
      <c r="BA277" s="79"/>
      <c r="BB277" s="79"/>
      <c r="BC277" s="79"/>
      <c r="BD277" s="79"/>
      <c r="BE277" s="79"/>
      <c r="BF277" s="79"/>
      <c r="BG277" s="79"/>
      <c r="BH277" s="79"/>
      <c r="BI277" s="79"/>
      <c r="BJ277" s="79"/>
      <c r="BK277" s="79"/>
      <c r="BL277" s="79"/>
      <c r="BM277" s="79"/>
      <c r="BN277" s="79"/>
      <c r="BO277" s="79"/>
      <c r="BP277" s="79"/>
      <c r="BQ277" s="79"/>
      <c r="BR277" s="79"/>
      <c r="BS277" s="79"/>
      <c r="BT277" s="79"/>
      <c r="BU277" s="79"/>
      <c r="BV277" s="79"/>
      <c r="BW277" s="79"/>
      <c r="BX277" s="77"/>
      <c r="BY277" s="77"/>
      <c r="BZ277" s="81"/>
      <c r="CA277" s="81"/>
      <c r="CD277" s="137"/>
    </row>
    <row r="278" spans="2:82" s="144" customFormat="1" ht="12.75" customHeight="1">
      <c r="B278" s="209">
        <f t="shared" si="4"/>
        <v>41721</v>
      </c>
      <c r="C278" s="217">
        <v>0.20097785800682699</v>
      </c>
      <c r="D278" s="217">
        <v>0.20095683817110457</v>
      </c>
      <c r="E278" s="217">
        <v>0</v>
      </c>
      <c r="F278" s="217">
        <v>0</v>
      </c>
      <c r="G278" s="217">
        <v>0</v>
      </c>
      <c r="H278" s="217">
        <v>0</v>
      </c>
      <c r="I278" s="217">
        <v>8.0781110911968768E-2</v>
      </c>
      <c r="J278" s="217">
        <v>8.0737923329237724E-2</v>
      </c>
      <c r="K278" s="217">
        <v>5.7131190612877081E-2</v>
      </c>
      <c r="L278" s="217">
        <v>5.7131190612877081E-2</v>
      </c>
      <c r="M278" s="217">
        <v>0.61250074315454239</v>
      </c>
      <c r="N278" s="217">
        <v>0.61250074315454239</v>
      </c>
      <c r="O278" s="217">
        <v>8.9610007944168207E-3</v>
      </c>
      <c r="P278" s="217">
        <v>8.9588988150485372E-3</v>
      </c>
      <c r="Q278" s="217">
        <v>0</v>
      </c>
      <c r="R278" s="217">
        <v>0</v>
      </c>
      <c r="S278" s="217">
        <v>0</v>
      </c>
      <c r="T278" s="217">
        <v>0</v>
      </c>
      <c r="U278" s="217">
        <v>3.7994199919239376E-3</v>
      </c>
      <c r="V278" s="217">
        <v>3.7951012422883321E-3</v>
      </c>
      <c r="W278" s="217">
        <v>2.2963349285942307E-3</v>
      </c>
      <c r="X278" s="217">
        <v>2.2963349285942307E-3</v>
      </c>
      <c r="Y278" s="217">
        <v>2.7122061058112809E-2</v>
      </c>
      <c r="Z278" s="217">
        <v>2.7122061058112809E-2</v>
      </c>
      <c r="AA278" s="217">
        <v>1.1515168474303237E-2</v>
      </c>
      <c r="AB278" s="217">
        <v>1.1515168474303237E-2</v>
      </c>
      <c r="AC278" s="217">
        <v>0</v>
      </c>
      <c r="AD278" s="217">
        <v>0</v>
      </c>
      <c r="AE278" s="217">
        <v>0</v>
      </c>
      <c r="AF278" s="217">
        <v>0</v>
      </c>
      <c r="AG278" s="217">
        <v>1.1348594354962351E-2</v>
      </c>
      <c r="AH278" s="217">
        <v>1.1348594354962351E-2</v>
      </c>
      <c r="AI278" s="217">
        <v>9.3863347052664629E-3</v>
      </c>
      <c r="AJ278" s="217">
        <v>9.3863347052664629E-3</v>
      </c>
      <c r="AK278" s="217">
        <v>1.6774136186618292E-2</v>
      </c>
      <c r="AL278" s="217">
        <v>1.6774136186618292E-2</v>
      </c>
      <c r="AM278" s="217">
        <v>45.6</v>
      </c>
      <c r="AN278" s="217">
        <v>45</v>
      </c>
      <c r="AO278" s="217" t="s">
        <v>253</v>
      </c>
      <c r="AP278" s="91"/>
      <c r="AQ278" s="63"/>
      <c r="AR278" s="79"/>
      <c r="AS278" s="79"/>
      <c r="AT278" s="77"/>
      <c r="AU278" s="79"/>
      <c r="AV278" s="79"/>
      <c r="AW278" s="79"/>
      <c r="AX278" s="79"/>
      <c r="AY278" s="79"/>
      <c r="AZ278" s="79"/>
      <c r="BA278" s="79"/>
      <c r="BB278" s="79"/>
      <c r="BC278" s="79"/>
      <c r="BD278" s="79"/>
      <c r="BE278" s="79"/>
      <c r="BF278" s="79"/>
      <c r="BG278" s="79"/>
      <c r="BH278" s="79"/>
      <c r="BI278" s="79"/>
      <c r="BJ278" s="79"/>
      <c r="BK278" s="79"/>
      <c r="BL278" s="79"/>
      <c r="BM278" s="79"/>
      <c r="BN278" s="79"/>
      <c r="BO278" s="79"/>
      <c r="BP278" s="79"/>
      <c r="BQ278" s="79"/>
      <c r="BR278" s="79"/>
      <c r="BS278" s="79"/>
      <c r="BT278" s="79"/>
      <c r="BU278" s="79"/>
      <c r="BV278" s="79"/>
      <c r="BW278" s="79"/>
      <c r="BX278" s="77"/>
      <c r="BY278" s="77"/>
      <c r="BZ278" s="81"/>
      <c r="CA278" s="81"/>
      <c r="CD278" s="137"/>
    </row>
    <row r="279" spans="2:82" s="144" customFormat="1" ht="12.75" customHeight="1">
      <c r="B279" s="209">
        <f t="shared" si="4"/>
        <v>41722</v>
      </c>
      <c r="C279" s="217">
        <v>0.77970858273646959</v>
      </c>
      <c r="D279" s="217">
        <v>0.77970858273646959</v>
      </c>
      <c r="E279" s="217">
        <v>0</v>
      </c>
      <c r="F279" s="217">
        <v>0</v>
      </c>
      <c r="G279" s="217">
        <v>4.0546212908011867</v>
      </c>
      <c r="H279" s="217">
        <v>4.0546212908011867</v>
      </c>
      <c r="I279" s="217">
        <v>0.1284711265674362</v>
      </c>
      <c r="J279" s="217">
        <v>0.1284711265674362</v>
      </c>
      <c r="K279" s="217">
        <v>9.1884927871699509E-2</v>
      </c>
      <c r="L279" s="217">
        <v>9.1884927871699509E-2</v>
      </c>
      <c r="M279" s="217">
        <v>2.2635132593231746</v>
      </c>
      <c r="N279" s="217">
        <v>2.2635132593231746</v>
      </c>
      <c r="O279" s="217">
        <v>7.2988606089460506E-3</v>
      </c>
      <c r="P279" s="217">
        <v>7.2988606089460506E-3</v>
      </c>
      <c r="Q279" s="217">
        <v>0</v>
      </c>
      <c r="R279" s="217">
        <v>0</v>
      </c>
      <c r="S279" s="217">
        <v>3.5296735905044514E-2</v>
      </c>
      <c r="T279" s="217">
        <v>3.5296735905044514E-2</v>
      </c>
      <c r="U279" s="217">
        <v>1.2405608328276794E-3</v>
      </c>
      <c r="V279" s="217">
        <v>1.2405608328276794E-3</v>
      </c>
      <c r="W279" s="217">
        <v>1.1586770063044113E-3</v>
      </c>
      <c r="X279" s="217">
        <v>1.1586770063044113E-3</v>
      </c>
      <c r="Y279" s="217">
        <v>2.1253952109246663E-2</v>
      </c>
      <c r="Z279" s="217">
        <v>2.1253952109246663E-2</v>
      </c>
      <c r="AA279" s="217">
        <v>5.5505392693756183E-3</v>
      </c>
      <c r="AB279" s="217">
        <v>5.5505392693756183E-3</v>
      </c>
      <c r="AC279" s="217">
        <v>0</v>
      </c>
      <c r="AD279" s="217">
        <v>0</v>
      </c>
      <c r="AE279" s="217">
        <v>0</v>
      </c>
      <c r="AF279" s="217">
        <v>0</v>
      </c>
      <c r="AG279" s="217">
        <v>0</v>
      </c>
      <c r="AH279" s="217">
        <v>0</v>
      </c>
      <c r="AI279" s="217">
        <v>1.1196603316023242E-2</v>
      </c>
      <c r="AJ279" s="217">
        <v>1.1196603316023242E-2</v>
      </c>
      <c r="AK279" s="217">
        <v>1.3499435738154653E-2</v>
      </c>
      <c r="AL279" s="217">
        <v>1.3499435738154653E-2</v>
      </c>
      <c r="AM279" s="217">
        <v>302.39999999999998</v>
      </c>
      <c r="AN279" s="217">
        <v>253</v>
      </c>
      <c r="AO279" s="217" t="s">
        <v>253</v>
      </c>
      <c r="AP279" s="91"/>
      <c r="AQ279" s="63"/>
      <c r="AR279" s="79"/>
      <c r="AS279" s="79"/>
      <c r="AT279" s="77"/>
      <c r="AU279" s="79"/>
      <c r="AV279" s="79"/>
      <c r="AW279" s="79"/>
      <c r="AX279" s="79"/>
      <c r="AY279" s="79"/>
      <c r="AZ279" s="79"/>
      <c r="BA279" s="79"/>
      <c r="BB279" s="79"/>
      <c r="BC279" s="79"/>
      <c r="BD279" s="79"/>
      <c r="BE279" s="79"/>
      <c r="BF279" s="79"/>
      <c r="BG279" s="79"/>
      <c r="BH279" s="79"/>
      <c r="BI279" s="79"/>
      <c r="BJ279" s="79"/>
      <c r="BK279" s="79"/>
      <c r="BL279" s="79"/>
      <c r="BM279" s="79"/>
      <c r="BN279" s="79"/>
      <c r="BO279" s="79"/>
      <c r="BP279" s="79"/>
      <c r="BQ279" s="79"/>
      <c r="BR279" s="79"/>
      <c r="BS279" s="79"/>
      <c r="BT279" s="79"/>
      <c r="BU279" s="79"/>
      <c r="BV279" s="79"/>
      <c r="BW279" s="79"/>
      <c r="BX279" s="77"/>
      <c r="BY279" s="77"/>
      <c r="BZ279" s="81"/>
      <c r="CA279" s="81"/>
      <c r="CD279" s="137"/>
    </row>
    <row r="280" spans="2:82" s="144" customFormat="1" ht="12.75" customHeight="1">
      <c r="B280" s="209">
        <f t="shared" si="4"/>
        <v>41723</v>
      </c>
      <c r="C280" s="217">
        <v>0.63773900056398736</v>
      </c>
      <c r="D280" s="217">
        <v>0.63771798072826491</v>
      </c>
      <c r="E280" s="217">
        <v>0</v>
      </c>
      <c r="F280" s="217">
        <v>0</v>
      </c>
      <c r="G280" s="217">
        <v>0</v>
      </c>
      <c r="H280" s="217">
        <v>0</v>
      </c>
      <c r="I280" s="217">
        <v>1.3107404280312766E-3</v>
      </c>
      <c r="J280" s="217">
        <v>1.3107404280312766E-3</v>
      </c>
      <c r="K280" s="217">
        <v>1.6808704423072123E-2</v>
      </c>
      <c r="L280" s="217">
        <v>1.6808704423072123E-2</v>
      </c>
      <c r="M280" s="217">
        <v>2.5837366566240374</v>
      </c>
      <c r="N280" s="217">
        <v>2.5836509593522581</v>
      </c>
      <c r="O280" s="217">
        <v>1.041215480079607E-2</v>
      </c>
      <c r="P280" s="217">
        <v>1.0410052821427786E-2</v>
      </c>
      <c r="Q280" s="217">
        <v>0</v>
      </c>
      <c r="R280" s="217">
        <v>0</v>
      </c>
      <c r="S280" s="217">
        <v>0</v>
      </c>
      <c r="T280" s="217">
        <v>0</v>
      </c>
      <c r="U280" s="217">
        <v>2.7855935149655474E-4</v>
      </c>
      <c r="V280" s="217">
        <v>2.7855935149655474E-4</v>
      </c>
      <c r="W280" s="217">
        <v>3.0346302546067921E-4</v>
      </c>
      <c r="X280" s="217">
        <v>3.0346302546067921E-4</v>
      </c>
      <c r="Y280" s="217">
        <v>4.1649862000888049E-2</v>
      </c>
      <c r="Z280" s="217">
        <v>4.1641292290849542E-2</v>
      </c>
      <c r="AA280" s="217">
        <v>2.2558442580426656E-2</v>
      </c>
      <c r="AB280" s="217">
        <v>2.2558442580426656E-2</v>
      </c>
      <c r="AC280" s="217">
        <v>0</v>
      </c>
      <c r="AD280" s="217">
        <v>0</v>
      </c>
      <c r="AE280" s="217">
        <v>0</v>
      </c>
      <c r="AF280" s="217">
        <v>0</v>
      </c>
      <c r="AG280" s="217">
        <v>3.3794215898613031E-3</v>
      </c>
      <c r="AH280" s="217">
        <v>3.3794215898613031E-3</v>
      </c>
      <c r="AI280" s="217">
        <v>0.1014486089964307</v>
      </c>
      <c r="AJ280" s="217">
        <v>0.1014486089964307</v>
      </c>
      <c r="AK280" s="217">
        <v>2.540919026416667E-3</v>
      </c>
      <c r="AL280" s="217">
        <v>2.540919026416667E-3</v>
      </c>
      <c r="AM280" s="217">
        <v>201.2</v>
      </c>
      <c r="AN280" s="217">
        <v>170</v>
      </c>
      <c r="AO280" s="217" t="s">
        <v>253</v>
      </c>
      <c r="AP280" s="91"/>
      <c r="AQ280" s="63"/>
      <c r="AR280" s="79"/>
      <c r="AS280" s="79"/>
      <c r="AT280" s="77"/>
      <c r="AU280" s="79"/>
      <c r="AV280" s="79"/>
      <c r="AW280" s="79"/>
      <c r="AX280" s="79"/>
      <c r="AY280" s="79"/>
      <c r="AZ280" s="79"/>
      <c r="BA280" s="79"/>
      <c r="BB280" s="79"/>
      <c r="BC280" s="79"/>
      <c r="BD280" s="79"/>
      <c r="BE280" s="79"/>
      <c r="BF280" s="79"/>
      <c r="BG280" s="79"/>
      <c r="BH280" s="79"/>
      <c r="BI280" s="79"/>
      <c r="BJ280" s="79"/>
      <c r="BK280" s="79"/>
      <c r="BL280" s="79"/>
      <c r="BM280" s="79"/>
      <c r="BN280" s="79"/>
      <c r="BO280" s="79"/>
      <c r="BP280" s="79"/>
      <c r="BQ280" s="79"/>
      <c r="BR280" s="79"/>
      <c r="BS280" s="79"/>
      <c r="BT280" s="79"/>
      <c r="BU280" s="79"/>
      <c r="BV280" s="79"/>
      <c r="BW280" s="79"/>
      <c r="BX280" s="77"/>
      <c r="BY280" s="77"/>
      <c r="BZ280" s="81"/>
      <c r="CA280" s="81"/>
      <c r="CD280" s="137"/>
    </row>
    <row r="281" spans="2:82" s="144" customFormat="1" ht="12.75" customHeight="1">
      <c r="B281" s="209">
        <f t="shared" si="4"/>
        <v>41724</v>
      </c>
      <c r="C281" s="217">
        <v>0.45343745766646393</v>
      </c>
      <c r="D281" s="217">
        <v>0.45343745766646393</v>
      </c>
      <c r="E281" s="217">
        <v>0</v>
      </c>
      <c r="F281" s="217">
        <v>0</v>
      </c>
      <c r="G281" s="217">
        <v>0</v>
      </c>
      <c r="H281" s="217">
        <v>0</v>
      </c>
      <c r="I281" s="217">
        <v>2.5271152220809032E-2</v>
      </c>
      <c r="J281" s="217">
        <v>2.5271152220809032E-2</v>
      </c>
      <c r="K281" s="217">
        <v>7.4678087053163825E-2</v>
      </c>
      <c r="L281" s="217">
        <v>7.4678087053163825E-2</v>
      </c>
      <c r="M281" s="217">
        <v>1.7376118261998532</v>
      </c>
      <c r="N281" s="217">
        <v>1.7376118261998532</v>
      </c>
      <c r="O281" s="217">
        <v>2.0559985696030404E-3</v>
      </c>
      <c r="P281" s="217">
        <v>2.0559985696030404E-3</v>
      </c>
      <c r="Q281" s="217">
        <v>0</v>
      </c>
      <c r="R281" s="217">
        <v>0</v>
      </c>
      <c r="S281" s="217">
        <v>0</v>
      </c>
      <c r="T281" s="217">
        <v>0</v>
      </c>
      <c r="U281" s="217">
        <v>6.1110307343817817E-4</v>
      </c>
      <c r="V281" s="217">
        <v>6.1110307343817817E-4</v>
      </c>
      <c r="W281" s="217">
        <v>1.4201018637359059E-3</v>
      </c>
      <c r="X281" s="217">
        <v>1.4201018637359059E-3</v>
      </c>
      <c r="Y281" s="217">
        <v>6.0116515920111023E-3</v>
      </c>
      <c r="Z281" s="217">
        <v>6.0116515920111023E-3</v>
      </c>
      <c r="AA281" s="217">
        <v>5.6227948101603897E-3</v>
      </c>
      <c r="AB281" s="217">
        <v>5.6227948101603897E-3</v>
      </c>
      <c r="AC281" s="217">
        <v>0</v>
      </c>
      <c r="AD281" s="217">
        <v>0</v>
      </c>
      <c r="AE281" s="217">
        <v>0</v>
      </c>
      <c r="AF281" s="217">
        <v>0</v>
      </c>
      <c r="AG281" s="217">
        <v>7.0282251882434997E-3</v>
      </c>
      <c r="AH281" s="217">
        <v>7.0282251882434997E-3</v>
      </c>
      <c r="AI281" s="217">
        <v>1.5107466635488358E-4</v>
      </c>
      <c r="AJ281" s="217">
        <v>1.5107466635488358E-4</v>
      </c>
      <c r="AK281" s="217">
        <v>8.8546528972850633E-3</v>
      </c>
      <c r="AL281" s="217">
        <v>8.8546528972850633E-3</v>
      </c>
      <c r="AM281" s="217">
        <v>144.4</v>
      </c>
      <c r="AN281" s="217">
        <v>119</v>
      </c>
      <c r="AO281" s="217" t="s">
        <v>253</v>
      </c>
      <c r="AP281" s="91"/>
      <c r="AQ281" s="63"/>
      <c r="AR281" s="79"/>
      <c r="AS281" s="79"/>
      <c r="AT281" s="77"/>
      <c r="AU281" s="79"/>
      <c r="AV281" s="79"/>
      <c r="AW281" s="79"/>
      <c r="AX281" s="79"/>
      <c r="AY281" s="79"/>
      <c r="AZ281" s="79"/>
      <c r="BA281" s="79"/>
      <c r="BB281" s="79"/>
      <c r="BC281" s="79"/>
      <c r="BD281" s="79"/>
      <c r="BE281" s="79"/>
      <c r="BF281" s="79"/>
      <c r="BG281" s="79"/>
      <c r="BH281" s="79"/>
      <c r="BI281" s="79"/>
      <c r="BJ281" s="79"/>
      <c r="BK281" s="79"/>
      <c r="BL281" s="79"/>
      <c r="BM281" s="79"/>
      <c r="BN281" s="79"/>
      <c r="BO281" s="79"/>
      <c r="BP281" s="79"/>
      <c r="BQ281" s="79"/>
      <c r="BR281" s="79"/>
      <c r="BS281" s="79"/>
      <c r="BT281" s="79"/>
      <c r="BU281" s="79"/>
      <c r="BV281" s="79"/>
      <c r="BW281" s="79"/>
      <c r="BX281" s="77"/>
      <c r="BY281" s="77"/>
      <c r="BZ281" s="81"/>
      <c r="CA281" s="81"/>
      <c r="CD281" s="137"/>
    </row>
    <row r="282" spans="2:82" s="144" customFormat="1" ht="12.75" customHeight="1">
      <c r="B282" s="209">
        <f t="shared" si="4"/>
        <v>41725</v>
      </c>
      <c r="C282" s="217">
        <v>1.2803337152766474</v>
      </c>
      <c r="D282" s="217">
        <v>1.2802874716380579</v>
      </c>
      <c r="E282" s="217">
        <v>0</v>
      </c>
      <c r="F282" s="217">
        <v>0</v>
      </c>
      <c r="G282" s="217">
        <v>0</v>
      </c>
      <c r="H282" s="217">
        <v>0</v>
      </c>
      <c r="I282" s="217">
        <v>0.42896808217068999</v>
      </c>
      <c r="J282" s="217">
        <v>0.42887738824695482</v>
      </c>
      <c r="K282" s="217">
        <v>0.74671108015233589</v>
      </c>
      <c r="L282" s="217">
        <v>0.7467005705893095</v>
      </c>
      <c r="M282" s="217">
        <v>3.7597967156586281</v>
      </c>
      <c r="N282" s="217">
        <v>3.7597967156586281</v>
      </c>
      <c r="O282" s="217">
        <v>2.3649895367408264E-2</v>
      </c>
      <c r="P282" s="217">
        <v>2.3641487449935123E-2</v>
      </c>
      <c r="Q282" s="217">
        <v>0</v>
      </c>
      <c r="R282" s="217">
        <v>0</v>
      </c>
      <c r="S282" s="217">
        <v>0</v>
      </c>
      <c r="T282" s="217">
        <v>0</v>
      </c>
      <c r="U282" s="217">
        <v>1.5322383863423859E-2</v>
      </c>
      <c r="V282" s="217">
        <v>1.5309427614517042E-2</v>
      </c>
      <c r="W282" s="217">
        <v>1.909189674900455E-2</v>
      </c>
      <c r="X282" s="217">
        <v>1.9081387206997254E-2</v>
      </c>
      <c r="Y282" s="217">
        <v>5.0447740569168009E-2</v>
      </c>
      <c r="Z282" s="217">
        <v>5.0447740569168009E-2</v>
      </c>
      <c r="AA282" s="217">
        <v>6.8782019878681627E-3</v>
      </c>
      <c r="AB282" s="217">
        <v>6.8782019878681627E-3</v>
      </c>
      <c r="AC282" s="217">
        <v>0</v>
      </c>
      <c r="AD282" s="217">
        <v>0</v>
      </c>
      <c r="AE282" s="217">
        <v>0</v>
      </c>
      <c r="AF282" s="217">
        <v>0</v>
      </c>
      <c r="AG282" s="217">
        <v>1.0490242864885757E-2</v>
      </c>
      <c r="AH282" s="217">
        <v>1.0490242864885757E-2</v>
      </c>
      <c r="AI282" s="217">
        <v>3.7532201893556733E-3</v>
      </c>
      <c r="AJ282" s="217">
        <v>3.7532201893556733E-3</v>
      </c>
      <c r="AK282" s="217">
        <v>4.1659502924681355E-3</v>
      </c>
      <c r="AL282" s="217">
        <v>4.1659502924681355E-3</v>
      </c>
      <c r="AM282" s="217">
        <v>207.6</v>
      </c>
      <c r="AN282" s="217">
        <v>145</v>
      </c>
      <c r="AO282" s="217" t="s">
        <v>253</v>
      </c>
      <c r="AP282" s="91"/>
      <c r="AQ282" s="63"/>
      <c r="AR282" s="79"/>
      <c r="AS282" s="79"/>
      <c r="AT282" s="77"/>
      <c r="AU282" s="79"/>
      <c r="AV282" s="79"/>
      <c r="AW282" s="79"/>
      <c r="AX282" s="79"/>
      <c r="AY282" s="79"/>
      <c r="AZ282" s="79"/>
      <c r="BA282" s="79"/>
      <c r="BB282" s="79"/>
      <c r="BC282" s="79"/>
      <c r="BD282" s="79"/>
      <c r="BE282" s="79"/>
      <c r="BF282" s="79"/>
      <c r="BG282" s="79"/>
      <c r="BH282" s="79"/>
      <c r="BI282" s="79"/>
      <c r="BJ282" s="79"/>
      <c r="BK282" s="79"/>
      <c r="BL282" s="79"/>
      <c r="BM282" s="79"/>
      <c r="BN282" s="79"/>
      <c r="BO282" s="79"/>
      <c r="BP282" s="79"/>
      <c r="BQ282" s="79"/>
      <c r="BR282" s="79"/>
      <c r="BS282" s="79"/>
      <c r="BT282" s="79"/>
      <c r="BU282" s="79"/>
      <c r="BV282" s="79"/>
      <c r="BW282" s="79"/>
      <c r="BX282" s="77"/>
      <c r="BY282" s="77"/>
      <c r="BZ282" s="81"/>
      <c r="CA282" s="81"/>
      <c r="CD282" s="137"/>
    </row>
    <row r="283" spans="2:82" s="144" customFormat="1" ht="12.75" customHeight="1">
      <c r="B283" s="209">
        <f t="shared" si="4"/>
        <v>41726</v>
      </c>
      <c r="C283" s="217">
        <v>1.4302409622830017</v>
      </c>
      <c r="D283" s="217">
        <v>1.4299782147778872</v>
      </c>
      <c r="E283" s="217">
        <v>0</v>
      </c>
      <c r="F283" s="217">
        <v>0</v>
      </c>
      <c r="G283" s="217">
        <v>0.11127585311572701</v>
      </c>
      <c r="H283" s="217">
        <v>0.11127585311572701</v>
      </c>
      <c r="I283" s="217">
        <v>1.0860407101535963</v>
      </c>
      <c r="J283" s="217">
        <v>1.0855440538591266</v>
      </c>
      <c r="K283" s="217">
        <v>0.74416783814779841</v>
      </c>
      <c r="L283" s="217">
        <v>0.74416783814779841</v>
      </c>
      <c r="M283" s="217">
        <v>3.0531383998187502</v>
      </c>
      <c r="N283" s="217">
        <v>3.0530527025469709</v>
      </c>
      <c r="O283" s="217">
        <v>2.7469717374422827E-2</v>
      </c>
      <c r="P283" s="217">
        <v>2.7463411436317971E-2</v>
      </c>
      <c r="Q283" s="217">
        <v>0</v>
      </c>
      <c r="R283" s="217">
        <v>0</v>
      </c>
      <c r="S283" s="217">
        <v>5.5637982195845702E-3</v>
      </c>
      <c r="T283" s="217">
        <v>5.5637982195845702E-3</v>
      </c>
      <c r="U283" s="217">
        <v>1.7152454021511693E-2</v>
      </c>
      <c r="V283" s="217">
        <v>1.7143816522240483E-2</v>
      </c>
      <c r="W283" s="217">
        <v>1.669178009308827E-2</v>
      </c>
      <c r="X283" s="217">
        <v>1.669178009308827E-2</v>
      </c>
      <c r="Y283" s="217">
        <v>6.3543328721758122E-2</v>
      </c>
      <c r="Z283" s="217">
        <v>6.3534759011719621E-2</v>
      </c>
      <c r="AA283" s="217">
        <v>1.595349791043545E-2</v>
      </c>
      <c r="AB283" s="217">
        <v>1.595349791043545E-2</v>
      </c>
      <c r="AC283" s="217">
        <v>0</v>
      </c>
      <c r="AD283" s="217">
        <v>0</v>
      </c>
      <c r="AE283" s="217">
        <v>0</v>
      </c>
      <c r="AF283" s="217">
        <v>0</v>
      </c>
      <c r="AG283" s="217">
        <v>1.0040553059078335E-2</v>
      </c>
      <c r="AH283" s="217">
        <v>1.0040553059078335E-2</v>
      </c>
      <c r="AI283" s="217">
        <v>2.045288243894941E-2</v>
      </c>
      <c r="AJ283" s="217">
        <v>2.045288243894941E-2</v>
      </c>
      <c r="AK283" s="217">
        <v>2.844072519028773E-2</v>
      </c>
      <c r="AL283" s="217">
        <v>2.844072519028773E-2</v>
      </c>
      <c r="AM283" s="217">
        <v>242</v>
      </c>
      <c r="AN283" s="217">
        <v>158</v>
      </c>
      <c r="AO283" s="217" t="s">
        <v>253</v>
      </c>
      <c r="AP283" s="91"/>
      <c r="AQ283" s="63"/>
      <c r="AR283" s="79"/>
      <c r="AS283" s="79"/>
      <c r="AT283" s="77"/>
      <c r="AU283" s="79"/>
      <c r="AV283" s="79"/>
      <c r="AW283" s="79"/>
      <c r="AX283" s="79"/>
      <c r="AY283" s="79"/>
      <c r="AZ283" s="79"/>
      <c r="BA283" s="79"/>
      <c r="BB283" s="79"/>
      <c r="BC283" s="79"/>
      <c r="BD283" s="79"/>
      <c r="BE283" s="79"/>
      <c r="BF283" s="79"/>
      <c r="BG283" s="79"/>
      <c r="BH283" s="79"/>
      <c r="BI283" s="79"/>
      <c r="BJ283" s="79"/>
      <c r="BK283" s="79"/>
      <c r="BL283" s="79"/>
      <c r="BM283" s="79"/>
      <c r="BN283" s="79"/>
      <c r="BO283" s="79"/>
      <c r="BP283" s="79"/>
      <c r="BQ283" s="79"/>
      <c r="BR283" s="79"/>
      <c r="BS283" s="79"/>
      <c r="BT283" s="79"/>
      <c r="BU283" s="79"/>
      <c r="BV283" s="79"/>
      <c r="BW283" s="79"/>
      <c r="BX283" s="77"/>
      <c r="BY283" s="77"/>
      <c r="BZ283" s="81"/>
      <c r="CA283" s="81"/>
      <c r="CD283" s="137"/>
    </row>
    <row r="284" spans="2:82" s="144" customFormat="1" ht="12.75" customHeight="1">
      <c r="B284" s="209">
        <f t="shared" si="4"/>
        <v>41727</v>
      </c>
      <c r="C284" s="217">
        <v>2.7924795208748226E-2</v>
      </c>
      <c r="D284" s="217">
        <v>2.7924795208748226E-2</v>
      </c>
      <c r="E284" s="217">
        <v>0</v>
      </c>
      <c r="F284" s="217">
        <v>0</v>
      </c>
      <c r="G284" s="217">
        <v>0</v>
      </c>
      <c r="H284" s="217">
        <v>0</v>
      </c>
      <c r="I284" s="217">
        <v>1.6182355661988741E-2</v>
      </c>
      <c r="J284" s="217">
        <v>1.6182355661988741E-2</v>
      </c>
      <c r="K284" s="217">
        <v>7.414485695856482E-3</v>
      </c>
      <c r="L284" s="217">
        <v>7.414485695856482E-3</v>
      </c>
      <c r="M284" s="217">
        <v>7.5691956416597178E-2</v>
      </c>
      <c r="N284" s="217">
        <v>7.5691956416597178E-2</v>
      </c>
      <c r="O284" s="217">
        <v>4.3169401276137951E-4</v>
      </c>
      <c r="P284" s="217">
        <v>4.3169401276137951E-4</v>
      </c>
      <c r="Q284" s="217">
        <v>0</v>
      </c>
      <c r="R284" s="217">
        <v>0</v>
      </c>
      <c r="S284" s="217">
        <v>0</v>
      </c>
      <c r="T284" s="217">
        <v>0</v>
      </c>
      <c r="U284" s="217">
        <v>3.3254372194162348E-4</v>
      </c>
      <c r="V284" s="217">
        <v>3.3254372194162348E-4</v>
      </c>
      <c r="W284" s="217">
        <v>1.9442652713498062E-4</v>
      </c>
      <c r="X284" s="217">
        <v>1.9442652713498062E-4</v>
      </c>
      <c r="Y284" s="217">
        <v>9.4159689048071255E-4</v>
      </c>
      <c r="Z284" s="217">
        <v>9.4159689048071255E-4</v>
      </c>
      <c r="AA284" s="217">
        <v>1.081809956629597E-2</v>
      </c>
      <c r="AB284" s="217">
        <v>1.081809956629597E-2</v>
      </c>
      <c r="AC284" s="217">
        <v>0</v>
      </c>
      <c r="AD284" s="217">
        <v>0</v>
      </c>
      <c r="AE284" s="217">
        <v>0</v>
      </c>
      <c r="AF284" s="217">
        <v>0</v>
      </c>
      <c r="AG284" s="217">
        <v>5.9091291889172247E-3</v>
      </c>
      <c r="AH284" s="217">
        <v>5.9091291889172247E-3</v>
      </c>
      <c r="AI284" s="217">
        <v>2.2944957587429538E-2</v>
      </c>
      <c r="AJ284" s="217">
        <v>2.2944957587429538E-2</v>
      </c>
      <c r="AK284" s="217">
        <v>1.3669758725169935E-2</v>
      </c>
      <c r="AL284" s="217">
        <v>1.3669758725169935E-2</v>
      </c>
      <c r="AM284" s="217">
        <v>83.6</v>
      </c>
      <c r="AN284" s="217">
        <v>82</v>
      </c>
      <c r="AO284" s="217" t="s">
        <v>253</v>
      </c>
      <c r="AP284" s="91"/>
      <c r="AQ284" s="63"/>
      <c r="AR284" s="79"/>
      <c r="AS284" s="79"/>
      <c r="AT284" s="77"/>
      <c r="AU284" s="79"/>
      <c r="AV284" s="79"/>
      <c r="AW284" s="79"/>
      <c r="AX284" s="79"/>
      <c r="AY284" s="79"/>
      <c r="AZ284" s="79"/>
      <c r="BA284" s="79"/>
      <c r="BB284" s="79"/>
      <c r="BC284" s="79"/>
      <c r="BD284" s="79"/>
      <c r="BE284" s="79"/>
      <c r="BF284" s="79"/>
      <c r="BG284" s="79"/>
      <c r="BH284" s="79"/>
      <c r="BI284" s="79"/>
      <c r="BJ284" s="79"/>
      <c r="BK284" s="79"/>
      <c r="BL284" s="79"/>
      <c r="BM284" s="79"/>
      <c r="BN284" s="79"/>
      <c r="BO284" s="79"/>
      <c r="BP284" s="79"/>
      <c r="BQ284" s="79"/>
      <c r="BR284" s="79"/>
      <c r="BS284" s="79"/>
      <c r="BT284" s="79"/>
      <c r="BU284" s="79"/>
      <c r="BV284" s="79"/>
      <c r="BW284" s="79"/>
      <c r="BX284" s="77"/>
      <c r="BY284" s="77"/>
      <c r="BZ284" s="81"/>
      <c r="CA284" s="81"/>
      <c r="CD284" s="137"/>
    </row>
    <row r="285" spans="2:82" s="144" customFormat="1" ht="12.75" customHeight="1">
      <c r="B285" s="209">
        <f t="shared" si="4"/>
        <v>41728</v>
      </c>
      <c r="C285" s="217">
        <v>0.10469039459801811</v>
      </c>
      <c r="D285" s="217">
        <v>0.10469039459801811</v>
      </c>
      <c r="E285" s="217">
        <v>0</v>
      </c>
      <c r="F285" s="217">
        <v>0</v>
      </c>
      <c r="G285" s="217">
        <v>0</v>
      </c>
      <c r="H285" s="217">
        <v>0</v>
      </c>
      <c r="I285" s="217">
        <v>2.4595281334148138E-3</v>
      </c>
      <c r="J285" s="217">
        <v>2.4595281334148138E-3</v>
      </c>
      <c r="K285" s="217">
        <v>3.6284240416282962E-2</v>
      </c>
      <c r="L285" s="217">
        <v>3.6284240416282962E-2</v>
      </c>
      <c r="M285" s="217">
        <v>0.392352345877782</v>
      </c>
      <c r="N285" s="217">
        <v>0.392352345877782</v>
      </c>
      <c r="O285" s="217">
        <v>8.9938442220462698E-4</v>
      </c>
      <c r="P285" s="217">
        <v>8.9938442220462698E-4</v>
      </c>
      <c r="Q285" s="217">
        <v>0</v>
      </c>
      <c r="R285" s="217">
        <v>0</v>
      </c>
      <c r="S285" s="217">
        <v>0</v>
      </c>
      <c r="T285" s="217">
        <v>0</v>
      </c>
      <c r="U285" s="217">
        <v>5.8303120080674239E-5</v>
      </c>
      <c r="V285" s="217">
        <v>5.8303120080674239E-5</v>
      </c>
      <c r="W285" s="217">
        <v>5.7802481040129371E-4</v>
      </c>
      <c r="X285" s="217">
        <v>5.7802481040129371E-4</v>
      </c>
      <c r="Y285" s="217">
        <v>3.0797395450876549E-3</v>
      </c>
      <c r="Z285" s="217">
        <v>3.0797395450876549E-3</v>
      </c>
      <c r="AA285" s="217">
        <v>0</v>
      </c>
      <c r="AB285" s="217">
        <v>0</v>
      </c>
      <c r="AC285" s="217">
        <v>0</v>
      </c>
      <c r="AD285" s="217">
        <v>0</v>
      </c>
      <c r="AE285" s="217">
        <v>0</v>
      </c>
      <c r="AF285" s="217">
        <v>0</v>
      </c>
      <c r="AG285" s="217">
        <v>0</v>
      </c>
      <c r="AH285" s="217">
        <v>0</v>
      </c>
      <c r="AI285" s="217">
        <v>0</v>
      </c>
      <c r="AJ285" s="217">
        <v>0</v>
      </c>
      <c r="AK285" s="217">
        <v>0</v>
      </c>
      <c r="AL285" s="217">
        <v>0</v>
      </c>
      <c r="AM285" s="217">
        <v>57</v>
      </c>
      <c r="AN285" s="217">
        <v>58</v>
      </c>
      <c r="AO285" s="217" t="s">
        <v>253</v>
      </c>
      <c r="AP285" s="91"/>
      <c r="AQ285" s="63"/>
      <c r="AR285" s="79"/>
      <c r="AS285" s="79"/>
      <c r="AT285" s="77"/>
      <c r="AU285" s="79"/>
      <c r="AV285" s="79"/>
      <c r="AW285" s="79"/>
      <c r="AX285" s="79"/>
      <c r="AY285" s="79"/>
      <c r="AZ285" s="79"/>
      <c r="BA285" s="79"/>
      <c r="BB285" s="79"/>
      <c r="BC285" s="79"/>
      <c r="BD285" s="79"/>
      <c r="BE285" s="79"/>
      <c r="BF285" s="79"/>
      <c r="BG285" s="79"/>
      <c r="BH285" s="79"/>
      <c r="BI285" s="79"/>
      <c r="BJ285" s="79"/>
      <c r="BK285" s="79"/>
      <c r="BL285" s="79"/>
      <c r="BM285" s="79"/>
      <c r="BN285" s="79"/>
      <c r="BO285" s="79"/>
      <c r="BP285" s="79"/>
      <c r="BQ285" s="79"/>
      <c r="BR285" s="79"/>
      <c r="BS285" s="79"/>
      <c r="BT285" s="79"/>
      <c r="BU285" s="79"/>
      <c r="BV285" s="79"/>
      <c r="BW285" s="79"/>
      <c r="BX285" s="77"/>
      <c r="BY285" s="77"/>
      <c r="BZ285" s="81"/>
      <c r="CA285" s="81"/>
      <c r="CD285" s="137"/>
    </row>
    <row r="286" spans="2:82" s="144" customFormat="1" ht="12.75" customHeight="1">
      <c r="B286" s="209">
        <f t="shared" si="4"/>
        <v>41729</v>
      </c>
      <c r="C286" s="217">
        <v>3.5672428933062862E-2</v>
      </c>
      <c r="D286" s="217">
        <v>3.5304581997098475E-2</v>
      </c>
      <c r="E286" s="217">
        <v>0</v>
      </c>
      <c r="F286" s="217">
        <v>0</v>
      </c>
      <c r="G286" s="217">
        <v>0</v>
      </c>
      <c r="H286" s="217">
        <v>0</v>
      </c>
      <c r="I286" s="217">
        <v>3.1526880977419421E-4</v>
      </c>
      <c r="J286" s="217">
        <v>2.2889364431209877E-4</v>
      </c>
      <c r="K286" s="217">
        <v>1.7780820558766074E-2</v>
      </c>
      <c r="L286" s="217">
        <v>1.6151839235535915E-2</v>
      </c>
      <c r="M286" s="217">
        <v>0.13031101877248544</v>
      </c>
      <c r="N286" s="217">
        <v>0.13031101877248544</v>
      </c>
      <c r="O286" s="217">
        <v>2.9795557545429357E-4</v>
      </c>
      <c r="P286" s="217">
        <v>2.8954765798115651E-4</v>
      </c>
      <c r="Q286" s="217">
        <v>0</v>
      </c>
      <c r="R286" s="217">
        <v>0</v>
      </c>
      <c r="S286" s="217">
        <v>0</v>
      </c>
      <c r="T286" s="217">
        <v>0</v>
      </c>
      <c r="U286" s="217">
        <v>1.2956248906816498E-5</v>
      </c>
      <c r="V286" s="217">
        <v>4.3187496356054994E-6</v>
      </c>
      <c r="W286" s="217">
        <v>1.8917175613133251E-4</v>
      </c>
      <c r="X286" s="217">
        <v>1.6815267211673998E-4</v>
      </c>
      <c r="Y286" s="217">
        <v>1.0347924871494519E-3</v>
      </c>
      <c r="Z286" s="217">
        <v>1.0347924871494519E-3</v>
      </c>
      <c r="AA286" s="217">
        <v>2.5615246076754038E-3</v>
      </c>
      <c r="AB286" s="217">
        <v>2.5615246076754038E-3</v>
      </c>
      <c r="AC286" s="217">
        <v>0</v>
      </c>
      <c r="AD286" s="217">
        <v>0</v>
      </c>
      <c r="AE286" s="217">
        <v>0</v>
      </c>
      <c r="AF286" s="217">
        <v>0</v>
      </c>
      <c r="AG286" s="217">
        <v>0</v>
      </c>
      <c r="AH286" s="217">
        <v>0</v>
      </c>
      <c r="AI286" s="217">
        <v>1.9915582103826393E-3</v>
      </c>
      <c r="AJ286" s="217">
        <v>1.9915582103826393E-3</v>
      </c>
      <c r="AK286" s="217">
        <v>8.8193028433762293E-3</v>
      </c>
      <c r="AL286" s="217">
        <v>8.8193028433762293E-3</v>
      </c>
      <c r="AM286" s="217">
        <v>198.6</v>
      </c>
      <c r="AN286" s="217">
        <v>150</v>
      </c>
      <c r="AO286" s="217" t="s">
        <v>253</v>
      </c>
      <c r="AP286" s="91"/>
      <c r="AQ286" s="63"/>
      <c r="AR286" s="79"/>
      <c r="AS286" s="79"/>
      <c r="AT286" s="77"/>
      <c r="AU286" s="79"/>
      <c r="AV286" s="79"/>
      <c r="AW286" s="79"/>
      <c r="AX286" s="79"/>
      <c r="AY286" s="79"/>
      <c r="AZ286" s="79"/>
      <c r="BA286" s="79"/>
      <c r="BB286" s="79"/>
      <c r="BC286" s="79"/>
      <c r="BD286" s="79"/>
      <c r="BE286" s="79"/>
      <c r="BF286" s="79"/>
      <c r="BG286" s="79"/>
      <c r="BH286" s="79"/>
      <c r="BI286" s="79"/>
      <c r="BJ286" s="79"/>
      <c r="BK286" s="79"/>
      <c r="BL286" s="79"/>
      <c r="BM286" s="79"/>
      <c r="BN286" s="79"/>
      <c r="BO286" s="79"/>
      <c r="BP286" s="79"/>
      <c r="BQ286" s="79"/>
      <c r="BR286" s="79"/>
      <c r="BS286" s="79"/>
      <c r="BT286" s="79"/>
      <c r="BU286" s="79"/>
      <c r="BV286" s="79"/>
      <c r="BW286" s="79"/>
      <c r="BX286" s="77"/>
      <c r="BY286" s="77"/>
      <c r="BZ286" s="81"/>
      <c r="CA286" s="81"/>
      <c r="CD286" s="137"/>
    </row>
    <row r="287" spans="2:82" s="144" customFormat="1" ht="12.75" customHeight="1">
      <c r="B287" s="209">
        <f t="shared" si="4"/>
        <v>41730</v>
      </c>
      <c r="C287" s="217">
        <v>0.30160764076331809</v>
      </c>
      <c r="D287" s="217">
        <v>0.30158662092759564</v>
      </c>
      <c r="E287" s="217">
        <v>0</v>
      </c>
      <c r="F287" s="217">
        <v>0</v>
      </c>
      <c r="G287" s="217">
        <v>0</v>
      </c>
      <c r="H287" s="217">
        <v>0</v>
      </c>
      <c r="I287" s="217">
        <v>5.6435236721464402E-2</v>
      </c>
      <c r="J287" s="217">
        <v>5.6392049138733358E-2</v>
      </c>
      <c r="K287" s="217">
        <v>0.64986257604638908</v>
      </c>
      <c r="L287" s="217">
        <v>0.64986257604638908</v>
      </c>
      <c r="M287" s="217">
        <v>0.58774899135048453</v>
      </c>
      <c r="N287" s="217">
        <v>0.58774899135048453</v>
      </c>
      <c r="O287" s="217">
        <v>6.1146579823389063E-3</v>
      </c>
      <c r="P287" s="217">
        <v>6.1125560029706228E-3</v>
      </c>
      <c r="Q287" s="217">
        <v>0</v>
      </c>
      <c r="R287" s="217">
        <v>0</v>
      </c>
      <c r="S287" s="217">
        <v>0</v>
      </c>
      <c r="T287" s="217">
        <v>0</v>
      </c>
      <c r="U287" s="217">
        <v>1.1984530238805262E-3</v>
      </c>
      <c r="V287" s="217">
        <v>1.1941342742449205E-3</v>
      </c>
      <c r="W287" s="217">
        <v>1.2635096878271915E-2</v>
      </c>
      <c r="X287" s="217">
        <v>1.2635096878271915E-2</v>
      </c>
      <c r="Y287" s="217">
        <v>1.2248258072532955E-2</v>
      </c>
      <c r="Z287" s="217">
        <v>1.2248258072532955E-2</v>
      </c>
      <c r="AA287" s="217">
        <v>1.2586652457286136E-2</v>
      </c>
      <c r="AB287" s="217">
        <v>1.2586652457286136E-2</v>
      </c>
      <c r="AC287" s="217">
        <v>0</v>
      </c>
      <c r="AD287" s="217">
        <v>0</v>
      </c>
      <c r="AE287" s="217">
        <v>0</v>
      </c>
      <c r="AF287" s="217">
        <v>0</v>
      </c>
      <c r="AG287" s="217">
        <v>1.4056450376486999E-2</v>
      </c>
      <c r="AH287" s="217">
        <v>1.4056450376486999E-2</v>
      </c>
      <c r="AI287" s="217">
        <v>3.0031016285849035E-3</v>
      </c>
      <c r="AJ287" s="217">
        <v>3.0031016285849035E-3</v>
      </c>
      <c r="AK287" s="217">
        <v>2.0974365319240445E-2</v>
      </c>
      <c r="AL287" s="217">
        <v>2.0974365319240445E-2</v>
      </c>
      <c r="AM287" s="217">
        <v>134.4</v>
      </c>
      <c r="AN287" s="217">
        <v>112</v>
      </c>
      <c r="AO287" s="217" t="s">
        <v>253</v>
      </c>
      <c r="AP287" s="91"/>
      <c r="AQ287" s="63"/>
      <c r="AR287" s="79"/>
      <c r="AS287" s="79"/>
      <c r="AT287" s="77"/>
      <c r="AU287" s="79"/>
      <c r="AV287" s="79"/>
      <c r="AW287" s="79"/>
      <c r="AX287" s="79"/>
      <c r="AY287" s="79"/>
      <c r="AZ287" s="79"/>
      <c r="BA287" s="79"/>
      <c r="BB287" s="79"/>
      <c r="BC287" s="79"/>
      <c r="BD287" s="79"/>
      <c r="BE287" s="79"/>
      <c r="BF287" s="79"/>
      <c r="BG287" s="79"/>
      <c r="BH287" s="79"/>
      <c r="BI287" s="79"/>
      <c r="BJ287" s="79"/>
      <c r="BK287" s="79"/>
      <c r="BL287" s="79"/>
      <c r="BM287" s="79"/>
      <c r="BN287" s="79"/>
      <c r="BO287" s="79"/>
      <c r="BP287" s="79"/>
      <c r="BQ287" s="79"/>
      <c r="BR287" s="79"/>
      <c r="BS287" s="79"/>
      <c r="BT287" s="79"/>
      <c r="BU287" s="79"/>
      <c r="BV287" s="79"/>
      <c r="BW287" s="79"/>
      <c r="BX287" s="77"/>
      <c r="BY287" s="77"/>
      <c r="BZ287" s="81"/>
      <c r="CA287" s="81"/>
      <c r="CD287" s="137"/>
    </row>
    <row r="288" spans="2:82" s="144" customFormat="1" ht="12.75" customHeight="1">
      <c r="B288" s="209">
        <f t="shared" si="4"/>
        <v>41731</v>
      </c>
      <c r="C288" s="217">
        <v>8.4963597518771014E-2</v>
      </c>
      <c r="D288" s="217">
        <v>8.4942577733496089E-2</v>
      </c>
      <c r="E288" s="217">
        <v>0</v>
      </c>
      <c r="F288" s="217">
        <v>0</v>
      </c>
      <c r="G288" s="217">
        <v>0</v>
      </c>
      <c r="H288" s="217">
        <v>0</v>
      </c>
      <c r="I288" s="217">
        <v>1.3504715841389603E-2</v>
      </c>
      <c r="J288" s="217">
        <v>1.3461528362308546E-2</v>
      </c>
      <c r="K288" s="217">
        <v>2.7324756671260213E-2</v>
      </c>
      <c r="L288" s="217">
        <v>2.7324756671260213E-2</v>
      </c>
      <c r="M288" s="217">
        <v>0.29731550983615251</v>
      </c>
      <c r="N288" s="217">
        <v>0.29731550983615251</v>
      </c>
      <c r="O288" s="217">
        <v>1.096444987981276E-3</v>
      </c>
      <c r="P288" s="217">
        <v>1.0922410292447077E-3</v>
      </c>
      <c r="Q288" s="217">
        <v>0</v>
      </c>
      <c r="R288" s="217">
        <v>0</v>
      </c>
      <c r="S288" s="217">
        <v>0</v>
      </c>
      <c r="T288" s="217">
        <v>0</v>
      </c>
      <c r="U288" s="217">
        <v>1.4683748761058698E-4</v>
      </c>
      <c r="V288" s="217">
        <v>1.3819998833937598E-4</v>
      </c>
      <c r="W288" s="217">
        <v>2.6273855018240624E-4</v>
      </c>
      <c r="X288" s="217">
        <v>2.6273855018240624E-4</v>
      </c>
      <c r="Y288" s="217">
        <v>3.9645621065632726E-3</v>
      </c>
      <c r="Z288" s="217">
        <v>3.9645621065632726E-3</v>
      </c>
      <c r="AA288" s="217">
        <v>1.988656405591633E-2</v>
      </c>
      <c r="AB288" s="217">
        <v>1.988656405591633E-2</v>
      </c>
      <c r="AC288" s="217">
        <v>0</v>
      </c>
      <c r="AD288" s="217">
        <v>0</v>
      </c>
      <c r="AE288" s="217">
        <v>3.5237388724035611E-2</v>
      </c>
      <c r="AF288" s="217">
        <v>3.5237388724035611E-2</v>
      </c>
      <c r="AG288" s="217">
        <v>3.0673379443183612E-2</v>
      </c>
      <c r="AH288" s="217">
        <v>3.0673379443183612E-2</v>
      </c>
      <c r="AI288" s="217">
        <v>0</v>
      </c>
      <c r="AJ288" s="217">
        <v>0</v>
      </c>
      <c r="AK288" s="217">
        <v>1.5123395790451306E-2</v>
      </c>
      <c r="AL288" s="217">
        <v>1.5123395790451306E-2</v>
      </c>
      <c r="AM288" s="217">
        <v>157.80000000000001</v>
      </c>
      <c r="AN288" s="217">
        <v>138</v>
      </c>
      <c r="AO288" s="217" t="s">
        <v>253</v>
      </c>
      <c r="AP288" s="91"/>
      <c r="AQ288" s="63"/>
      <c r="AR288" s="79"/>
      <c r="AS288" s="79"/>
      <c r="AT288" s="77"/>
      <c r="AU288" s="79"/>
      <c r="AV288" s="79"/>
      <c r="AW288" s="79"/>
      <c r="AX288" s="79"/>
      <c r="AY288" s="79"/>
      <c r="AZ288" s="79"/>
      <c r="BA288" s="79"/>
      <c r="BB288" s="79"/>
      <c r="BC288" s="79"/>
      <c r="BD288" s="79"/>
      <c r="BE288" s="79"/>
      <c r="BF288" s="79"/>
      <c r="BG288" s="79"/>
      <c r="BH288" s="79"/>
      <c r="BI288" s="79"/>
      <c r="BJ288" s="79"/>
      <c r="BK288" s="79"/>
      <c r="BL288" s="79"/>
      <c r="BM288" s="79"/>
      <c r="BN288" s="79"/>
      <c r="BO288" s="79"/>
      <c r="BP288" s="79"/>
      <c r="BQ288" s="79"/>
      <c r="BR288" s="79"/>
      <c r="BS288" s="79"/>
      <c r="BT288" s="79"/>
      <c r="BU288" s="79"/>
      <c r="BV288" s="79"/>
      <c r="BW288" s="79"/>
      <c r="BX288" s="77"/>
      <c r="BY288" s="77"/>
      <c r="BZ288" s="81"/>
      <c r="CA288" s="81"/>
      <c r="CD288" s="137"/>
    </row>
    <row r="289" spans="2:82" s="144" customFormat="1" ht="12.75" customHeight="1">
      <c r="B289" s="209">
        <f t="shared" si="4"/>
        <v>41732</v>
      </c>
      <c r="C289" s="217">
        <v>5.0516886600709181E-2</v>
      </c>
      <c r="D289" s="217">
        <v>4.9795907635348094E-2</v>
      </c>
      <c r="E289" s="217">
        <v>0</v>
      </c>
      <c r="F289" s="217">
        <v>0</v>
      </c>
      <c r="G289" s="217">
        <v>0</v>
      </c>
      <c r="H289" s="217">
        <v>0</v>
      </c>
      <c r="I289" s="217">
        <v>2.3321258397268826E-3</v>
      </c>
      <c r="J289" s="217">
        <v>9.3716953467632054E-4</v>
      </c>
      <c r="K289" s="217">
        <v>7.0607025970391993E-2</v>
      </c>
      <c r="L289" s="217">
        <v>7.0607025970391993E-2</v>
      </c>
      <c r="M289" s="217">
        <v>0.14375375216719932</v>
      </c>
      <c r="N289" s="217">
        <v>0.14358235813782344</v>
      </c>
      <c r="O289" s="217">
        <v>3.4130889992515628E-4</v>
      </c>
      <c r="P289" s="217">
        <v>3.3290098245201922E-4</v>
      </c>
      <c r="Q289" s="217">
        <v>0</v>
      </c>
      <c r="R289" s="217">
        <v>0</v>
      </c>
      <c r="S289" s="217">
        <v>0</v>
      </c>
      <c r="T289" s="217">
        <v>0</v>
      </c>
      <c r="U289" s="217">
        <v>2.5912497813632993E-5</v>
      </c>
      <c r="V289" s="217">
        <v>1.2956248906816498E-5</v>
      </c>
      <c r="W289" s="217">
        <v>6.0692605092135842E-4</v>
      </c>
      <c r="X289" s="217">
        <v>6.0692605092135842E-4</v>
      </c>
      <c r="Y289" s="217">
        <v>8.4518765254753376E-4</v>
      </c>
      <c r="Z289" s="217">
        <v>8.3661794250902905E-4</v>
      </c>
      <c r="AA289" s="217">
        <v>6.6052074174122446E-3</v>
      </c>
      <c r="AB289" s="217">
        <v>6.6052074174122446E-3</v>
      </c>
      <c r="AC289" s="217">
        <v>0</v>
      </c>
      <c r="AD289" s="217">
        <v>0</v>
      </c>
      <c r="AE289" s="217">
        <v>0</v>
      </c>
      <c r="AF289" s="217">
        <v>0</v>
      </c>
      <c r="AG289" s="217">
        <v>9.1627671956415191E-3</v>
      </c>
      <c r="AH289" s="217">
        <v>9.1627671956415191E-3</v>
      </c>
      <c r="AI289" s="217">
        <v>3.7821214298757377E-3</v>
      </c>
      <c r="AJ289" s="217">
        <v>3.7821214298757377E-3</v>
      </c>
      <c r="AK289" s="217">
        <v>5.6635071216968452E-3</v>
      </c>
      <c r="AL289" s="217">
        <v>5.6635071216968452E-3</v>
      </c>
      <c r="AM289" s="217">
        <v>130.19999999999999</v>
      </c>
      <c r="AN289" s="217">
        <v>117</v>
      </c>
      <c r="AO289" s="217" t="s">
        <v>253</v>
      </c>
      <c r="AP289" s="91"/>
      <c r="AQ289" s="63"/>
      <c r="AR289" s="79"/>
      <c r="AS289" s="79"/>
      <c r="AT289" s="77"/>
      <c r="AU289" s="79"/>
      <c r="AV289" s="79"/>
      <c r="AW289" s="79"/>
      <c r="AX289" s="79"/>
      <c r="AY289" s="79"/>
      <c r="AZ289" s="79"/>
      <c r="BA289" s="79"/>
      <c r="BB289" s="79"/>
      <c r="BC289" s="79"/>
      <c r="BD289" s="79"/>
      <c r="BE289" s="79"/>
      <c r="BF289" s="79"/>
      <c r="BG289" s="79"/>
      <c r="BH289" s="79"/>
      <c r="BI289" s="79"/>
      <c r="BJ289" s="79"/>
      <c r="BK289" s="79"/>
      <c r="BL289" s="79"/>
      <c r="BM289" s="79"/>
      <c r="BN289" s="79"/>
      <c r="BO289" s="79"/>
      <c r="BP289" s="79"/>
      <c r="BQ289" s="79"/>
      <c r="BR289" s="79"/>
      <c r="BS289" s="79"/>
      <c r="BT289" s="79"/>
      <c r="BU289" s="79"/>
      <c r="BV289" s="79"/>
      <c r="BW289" s="79"/>
      <c r="BX289" s="77"/>
      <c r="BY289" s="77"/>
      <c r="BZ289" s="81"/>
      <c r="CA289" s="81"/>
      <c r="CD289" s="137"/>
    </row>
    <row r="290" spans="2:82" s="144" customFormat="1" ht="12.75" customHeight="1">
      <c r="B290" s="209">
        <f t="shared" si="4"/>
        <v>41733</v>
      </c>
      <c r="C290" s="217">
        <v>0.68564751023039927</v>
      </c>
      <c r="D290" s="217">
        <v>0.68564751023039927</v>
      </c>
      <c r="E290" s="217">
        <v>0</v>
      </c>
      <c r="F290" s="217">
        <v>0</v>
      </c>
      <c r="G290" s="217">
        <v>0</v>
      </c>
      <c r="H290" s="217">
        <v>0</v>
      </c>
      <c r="I290" s="217">
        <v>5.3682144345569066E-3</v>
      </c>
      <c r="J290" s="217">
        <v>5.3682144345569066E-3</v>
      </c>
      <c r="K290" s="217">
        <v>0.9686322031284279</v>
      </c>
      <c r="L290" s="217">
        <v>0.9686322031284279</v>
      </c>
      <c r="M290" s="217">
        <v>1.9948693618190494</v>
      </c>
      <c r="N290" s="217">
        <v>1.9948693618190494</v>
      </c>
      <c r="O290" s="217">
        <v>2.1610975380172533E-2</v>
      </c>
      <c r="P290" s="217">
        <v>2.1610975380172533E-2</v>
      </c>
      <c r="Q290" s="217">
        <v>0</v>
      </c>
      <c r="R290" s="217">
        <v>0</v>
      </c>
      <c r="S290" s="217">
        <v>0</v>
      </c>
      <c r="T290" s="217">
        <v>0</v>
      </c>
      <c r="U290" s="217">
        <v>4.3187496356054994E-6</v>
      </c>
      <c r="V290" s="217">
        <v>4.3187496356054994E-6</v>
      </c>
      <c r="W290" s="217">
        <v>1.2663998118791982E-2</v>
      </c>
      <c r="X290" s="217">
        <v>1.2663998118791982E-2</v>
      </c>
      <c r="Y290" s="217">
        <v>7.7772261026940487E-2</v>
      </c>
      <c r="Z290" s="217">
        <v>7.7772261026940487E-2</v>
      </c>
      <c r="AA290" s="217">
        <v>7.6709109571323634E-3</v>
      </c>
      <c r="AB290" s="217">
        <v>7.6709109571323634E-3</v>
      </c>
      <c r="AC290" s="217">
        <v>0</v>
      </c>
      <c r="AD290" s="217">
        <v>0</v>
      </c>
      <c r="AE290" s="217">
        <v>0</v>
      </c>
      <c r="AF290" s="217">
        <v>0</v>
      </c>
      <c r="AG290" s="217">
        <v>2.8395778854106157E-3</v>
      </c>
      <c r="AH290" s="217">
        <v>2.8395778854106157E-3</v>
      </c>
      <c r="AI290" s="217">
        <v>1.0307233323655797E-2</v>
      </c>
      <c r="AJ290" s="217">
        <v>1.0307233323655797E-2</v>
      </c>
      <c r="AK290" s="217">
        <v>1.7234758101187922E-2</v>
      </c>
      <c r="AL290" s="217">
        <v>1.7234758101187922E-2</v>
      </c>
      <c r="AM290" s="217">
        <v>183</v>
      </c>
      <c r="AN290" s="217">
        <v>127</v>
      </c>
      <c r="AO290" s="217" t="s">
        <v>253</v>
      </c>
      <c r="AP290" s="91"/>
      <c r="AQ290" s="63"/>
      <c r="AR290" s="79"/>
      <c r="AS290" s="79"/>
      <c r="AT290" s="77"/>
      <c r="AU290" s="79"/>
      <c r="AV290" s="79"/>
      <c r="AW290" s="79"/>
      <c r="AX290" s="79"/>
      <c r="AY290" s="79"/>
      <c r="AZ290" s="79"/>
      <c r="BA290" s="79"/>
      <c r="BB290" s="79"/>
      <c r="BC290" s="79"/>
      <c r="BD290" s="79"/>
      <c r="BE290" s="79"/>
      <c r="BF290" s="79"/>
      <c r="BG290" s="79"/>
      <c r="BH290" s="79"/>
      <c r="BI290" s="79"/>
      <c r="BJ290" s="79"/>
      <c r="BK290" s="79"/>
      <c r="BL290" s="79"/>
      <c r="BM290" s="79"/>
      <c r="BN290" s="79"/>
      <c r="BO290" s="79"/>
      <c r="BP290" s="79"/>
      <c r="BQ290" s="79"/>
      <c r="BR290" s="79"/>
      <c r="BS290" s="79"/>
      <c r="BT290" s="79"/>
      <c r="BU290" s="79"/>
      <c r="BV290" s="79"/>
      <c r="BW290" s="79"/>
      <c r="BX290" s="77"/>
      <c r="BY290" s="77"/>
      <c r="BZ290" s="81"/>
      <c r="CA290" s="81"/>
      <c r="CD290" s="137"/>
    </row>
    <row r="291" spans="2:82" s="144" customFormat="1" ht="12.75" customHeight="1">
      <c r="B291" s="209">
        <f t="shared" si="4"/>
        <v>41734</v>
      </c>
      <c r="C291" s="217">
        <v>1.051331266614669</v>
      </c>
      <c r="D291" s="217">
        <v>1.051331266614669</v>
      </c>
      <c r="E291" s="217">
        <v>0</v>
      </c>
      <c r="F291" s="217">
        <v>0</v>
      </c>
      <c r="G291" s="217">
        <v>0</v>
      </c>
      <c r="H291" s="217">
        <v>0</v>
      </c>
      <c r="I291" s="217">
        <v>6.0030706309909161E-4</v>
      </c>
      <c r="J291" s="217">
        <v>6.0030706309909161E-4</v>
      </c>
      <c r="K291" s="217">
        <v>0.42022404714580541</v>
      </c>
      <c r="L291" s="217">
        <v>0.42022404714580541</v>
      </c>
      <c r="M291" s="217">
        <v>3.9423965858275203</v>
      </c>
      <c r="N291" s="217">
        <v>3.9423965858275203</v>
      </c>
      <c r="O291" s="217">
        <v>2.0521887319980246E-2</v>
      </c>
      <c r="P291" s="217">
        <v>2.0521887319980246E-2</v>
      </c>
      <c r="Q291" s="217">
        <v>0</v>
      </c>
      <c r="R291" s="217">
        <v>0</v>
      </c>
      <c r="S291" s="217">
        <v>0</v>
      </c>
      <c r="T291" s="217">
        <v>0</v>
      </c>
      <c r="U291" s="217">
        <v>8.6374992712109988E-6</v>
      </c>
      <c r="V291" s="217">
        <v>8.6374992712109988E-6</v>
      </c>
      <c r="W291" s="217">
        <v>7.9347042155086672E-3</v>
      </c>
      <c r="X291" s="217">
        <v>7.9347042155086672E-3</v>
      </c>
      <c r="Y291" s="217">
        <v>7.7179879820528846E-2</v>
      </c>
      <c r="Z291" s="217">
        <v>7.7179879820528846E-2</v>
      </c>
      <c r="AA291" s="217">
        <v>1.574592744781738E-2</v>
      </c>
      <c r="AB291" s="217">
        <v>1.574592744781738E-2</v>
      </c>
      <c r="AC291" s="217">
        <v>0</v>
      </c>
      <c r="AD291" s="217">
        <v>0</v>
      </c>
      <c r="AE291" s="217">
        <v>0</v>
      </c>
      <c r="AF291" s="217">
        <v>0</v>
      </c>
      <c r="AG291" s="217">
        <v>6.4808236719305027E-3</v>
      </c>
      <c r="AH291" s="217">
        <v>6.4808236719305027E-3</v>
      </c>
      <c r="AI291" s="217">
        <v>2.6579945429203129E-2</v>
      </c>
      <c r="AJ291" s="217">
        <v>2.6579945429203129E-2</v>
      </c>
      <c r="AK291" s="217">
        <v>2.9661908870774668E-2</v>
      </c>
      <c r="AL291" s="217">
        <v>2.9661908870774668E-2</v>
      </c>
      <c r="AM291" s="217">
        <v>80</v>
      </c>
      <c r="AN291" s="217">
        <v>64</v>
      </c>
      <c r="AO291" s="217" t="s">
        <v>253</v>
      </c>
      <c r="AP291" s="91"/>
      <c r="AQ291" s="63"/>
      <c r="AR291" s="79"/>
      <c r="AS291" s="79"/>
      <c r="AT291" s="77"/>
      <c r="AU291" s="79"/>
      <c r="AV291" s="79"/>
      <c r="AW291" s="79"/>
      <c r="AX291" s="79"/>
      <c r="AY291" s="79"/>
      <c r="AZ291" s="79"/>
      <c r="BA291" s="79"/>
      <c r="BB291" s="79"/>
      <c r="BC291" s="79"/>
      <c r="BD291" s="79"/>
      <c r="BE291" s="79"/>
      <c r="BF291" s="79"/>
      <c r="BG291" s="79"/>
      <c r="BH291" s="79"/>
      <c r="BI291" s="79"/>
      <c r="BJ291" s="79"/>
      <c r="BK291" s="79"/>
      <c r="BL291" s="79"/>
      <c r="BM291" s="79"/>
      <c r="BN291" s="79"/>
      <c r="BO291" s="79"/>
      <c r="BP291" s="79"/>
      <c r="BQ291" s="79"/>
      <c r="BR291" s="79"/>
      <c r="BS291" s="79"/>
      <c r="BT291" s="79"/>
      <c r="BU291" s="79"/>
      <c r="BV291" s="79"/>
      <c r="BW291" s="79"/>
      <c r="BX291" s="77"/>
      <c r="BY291" s="77"/>
      <c r="BZ291" s="81"/>
      <c r="CA291" s="81"/>
      <c r="CD291" s="137"/>
    </row>
    <row r="292" spans="2:82" s="144" customFormat="1" ht="12.75" customHeight="1">
      <c r="B292" s="209">
        <f t="shared" si="4"/>
        <v>41735</v>
      </c>
      <c r="C292" s="217">
        <v>0.35144073545210219</v>
      </c>
      <c r="D292" s="217">
        <v>0.35144073545210219</v>
      </c>
      <c r="E292" s="217">
        <v>0</v>
      </c>
      <c r="F292" s="217">
        <v>0</v>
      </c>
      <c r="G292" s="217">
        <v>0</v>
      </c>
      <c r="H292" s="217">
        <v>0</v>
      </c>
      <c r="I292" s="217">
        <v>0.39611456651846161</v>
      </c>
      <c r="J292" s="217">
        <v>0.39611456651846161</v>
      </c>
      <c r="K292" s="217">
        <v>0.38572674087279119</v>
      </c>
      <c r="L292" s="217">
        <v>0.38572674087279119</v>
      </c>
      <c r="M292" s="217">
        <v>0.33227234259986788</v>
      </c>
      <c r="N292" s="217">
        <v>0.33227234259986788</v>
      </c>
      <c r="O292" s="217">
        <v>5.0423857570928987E-3</v>
      </c>
      <c r="P292" s="217">
        <v>5.0423857570928987E-3</v>
      </c>
      <c r="Q292" s="217">
        <v>0</v>
      </c>
      <c r="R292" s="217">
        <v>0</v>
      </c>
      <c r="S292" s="217">
        <v>0</v>
      </c>
      <c r="T292" s="217">
        <v>0</v>
      </c>
      <c r="U292" s="217">
        <v>7.5464751445161607E-3</v>
      </c>
      <c r="V292" s="217">
        <v>7.5464751445161607E-3</v>
      </c>
      <c r="W292" s="217">
        <v>3.8924716209523483E-3</v>
      </c>
      <c r="X292" s="217">
        <v>3.8924716209523483E-3</v>
      </c>
      <c r="Y292" s="217">
        <v>2.4091597345746556E-3</v>
      </c>
      <c r="Z292" s="217">
        <v>2.4091597345746556E-3</v>
      </c>
      <c r="AA292" s="217">
        <v>2.8479192966041345E-3</v>
      </c>
      <c r="AB292" s="217">
        <v>2.8479192966041345E-3</v>
      </c>
      <c r="AC292" s="217">
        <v>0</v>
      </c>
      <c r="AD292" s="217">
        <v>0</v>
      </c>
      <c r="AE292" s="217">
        <v>0</v>
      </c>
      <c r="AF292" s="217">
        <v>0</v>
      </c>
      <c r="AG292" s="217">
        <v>0</v>
      </c>
      <c r="AH292" s="217">
        <v>0</v>
      </c>
      <c r="AI292" s="217">
        <v>0</v>
      </c>
      <c r="AJ292" s="217">
        <v>0</v>
      </c>
      <c r="AK292" s="217">
        <v>1.1610885888419162E-2</v>
      </c>
      <c r="AL292" s="217">
        <v>1.1610885888419162E-2</v>
      </c>
      <c r="AM292" s="217">
        <v>56.2</v>
      </c>
      <c r="AN292" s="217">
        <v>56</v>
      </c>
      <c r="AO292" s="217" t="s">
        <v>253</v>
      </c>
      <c r="AP292" s="91"/>
      <c r="AQ292" s="63"/>
      <c r="AR292" s="79"/>
      <c r="AS292" s="79"/>
      <c r="AT292" s="77"/>
      <c r="AU292" s="79"/>
      <c r="AV292" s="79"/>
      <c r="AW292" s="79"/>
      <c r="AX292" s="79"/>
      <c r="AY292" s="79"/>
      <c r="AZ292" s="79"/>
      <c r="BA292" s="79"/>
      <c r="BB292" s="79"/>
      <c r="BC292" s="79"/>
      <c r="BD292" s="79"/>
      <c r="BE292" s="79"/>
      <c r="BF292" s="79"/>
      <c r="BG292" s="79"/>
      <c r="BH292" s="79"/>
      <c r="BI292" s="79"/>
      <c r="BJ292" s="79"/>
      <c r="BK292" s="79"/>
      <c r="BL292" s="79"/>
      <c r="BM292" s="79"/>
      <c r="BN292" s="79"/>
      <c r="BO292" s="79"/>
      <c r="BP292" s="79"/>
      <c r="BQ292" s="79"/>
      <c r="BR292" s="79"/>
      <c r="BS292" s="79"/>
      <c r="BT292" s="79"/>
      <c r="BU292" s="79"/>
      <c r="BV292" s="79"/>
      <c r="BW292" s="79"/>
      <c r="BX292" s="77"/>
      <c r="BY292" s="77"/>
      <c r="BZ292" s="81"/>
      <c r="CA292" s="81"/>
      <c r="CD292" s="137"/>
    </row>
    <row r="293" spans="2:82" s="144" customFormat="1" ht="12.75" customHeight="1">
      <c r="B293" s="209">
        <f t="shared" si="4"/>
        <v>41736</v>
      </c>
      <c r="C293" s="217">
        <v>0.29141327767291964</v>
      </c>
      <c r="D293" s="217">
        <v>0.28542789133765106</v>
      </c>
      <c r="E293" s="217">
        <v>0</v>
      </c>
      <c r="F293" s="217">
        <v>0</v>
      </c>
      <c r="G293" s="217">
        <v>0</v>
      </c>
      <c r="H293" s="217">
        <v>0</v>
      </c>
      <c r="I293" s="217">
        <v>6.6863967894415205E-2</v>
      </c>
      <c r="J293" s="217">
        <v>6.6755999067150074E-2</v>
      </c>
      <c r="K293" s="217">
        <v>0.64004562331436798</v>
      </c>
      <c r="L293" s="217">
        <v>0.61530878860450366</v>
      </c>
      <c r="M293" s="217">
        <v>0.53349805307971265</v>
      </c>
      <c r="N293" s="217">
        <v>0.52948100149916355</v>
      </c>
      <c r="O293" s="217">
        <v>1.9811155546079133E-3</v>
      </c>
      <c r="P293" s="217">
        <v>1.9374994827160148E-3</v>
      </c>
      <c r="Q293" s="217">
        <v>0</v>
      </c>
      <c r="R293" s="217">
        <v>0</v>
      </c>
      <c r="S293" s="217">
        <v>0</v>
      </c>
      <c r="T293" s="217">
        <v>0</v>
      </c>
      <c r="U293" s="217">
        <v>1.9758279582895161E-4</v>
      </c>
      <c r="V293" s="217">
        <v>1.9326404619334612E-4</v>
      </c>
      <c r="W293" s="217">
        <v>5.9746746311479179E-3</v>
      </c>
      <c r="X293" s="217">
        <v>5.7999534952766184E-3</v>
      </c>
      <c r="Y293" s="217">
        <v>2.8130073201391935E-3</v>
      </c>
      <c r="Z293" s="217">
        <v>2.7862269762688662E-3</v>
      </c>
      <c r="AA293" s="217">
        <v>1.3024389660731335E-2</v>
      </c>
      <c r="AB293" s="217">
        <v>1.3024389660731335E-2</v>
      </c>
      <c r="AC293" s="217">
        <v>0</v>
      </c>
      <c r="AD293" s="217">
        <v>0</v>
      </c>
      <c r="AE293" s="217">
        <v>0</v>
      </c>
      <c r="AF293" s="217">
        <v>0</v>
      </c>
      <c r="AG293" s="217">
        <v>7.517863428180273E-3</v>
      </c>
      <c r="AH293" s="217">
        <v>7.517863428180273E-3</v>
      </c>
      <c r="AI293" s="217">
        <v>4.5970050432664708E-2</v>
      </c>
      <c r="AJ293" s="217">
        <v>4.5970050432664708E-2</v>
      </c>
      <c r="AK293" s="217">
        <v>6.9736015438332639E-4</v>
      </c>
      <c r="AL293" s="217">
        <v>6.9736015438332639E-4</v>
      </c>
      <c r="AM293" s="217">
        <v>174.4</v>
      </c>
      <c r="AN293" s="217">
        <v>141</v>
      </c>
      <c r="AO293" s="217" t="s">
        <v>253</v>
      </c>
      <c r="AP293" s="91"/>
      <c r="AQ293" s="63"/>
      <c r="AR293" s="79"/>
      <c r="AS293" s="79"/>
      <c r="AT293" s="77"/>
      <c r="AU293" s="79"/>
      <c r="AV293" s="79"/>
      <c r="AW293" s="79"/>
      <c r="AX293" s="79"/>
      <c r="AY293" s="79"/>
      <c r="AZ293" s="79"/>
      <c r="BA293" s="79"/>
      <c r="BB293" s="79"/>
      <c r="BC293" s="79"/>
      <c r="BD293" s="79"/>
      <c r="BE293" s="79"/>
      <c r="BF293" s="79"/>
      <c r="BG293" s="79"/>
      <c r="BH293" s="79"/>
      <c r="BI293" s="79"/>
      <c r="BJ293" s="79"/>
      <c r="BK293" s="79"/>
      <c r="BL293" s="79"/>
      <c r="BM293" s="79"/>
      <c r="BN293" s="79"/>
      <c r="BO293" s="79"/>
      <c r="BP293" s="79"/>
      <c r="BQ293" s="79"/>
      <c r="BR293" s="79"/>
      <c r="BS293" s="79"/>
      <c r="BT293" s="79"/>
      <c r="BU293" s="79"/>
      <c r="BV293" s="79"/>
      <c r="BW293" s="79"/>
      <c r="BX293" s="77"/>
      <c r="BY293" s="77"/>
      <c r="BZ293" s="81"/>
      <c r="CA293" s="81"/>
      <c r="CD293" s="137"/>
    </row>
    <row r="294" spans="2:82" s="144" customFormat="1" ht="12.75" customHeight="1">
      <c r="B294" s="209">
        <f t="shared" si="4"/>
        <v>41737</v>
      </c>
      <c r="C294" s="217">
        <v>5.2058962901772005E-2</v>
      </c>
      <c r="D294" s="217">
        <v>5.2058962901772005E-2</v>
      </c>
      <c r="E294" s="217">
        <v>0</v>
      </c>
      <c r="F294" s="217">
        <v>0</v>
      </c>
      <c r="G294" s="217">
        <v>0</v>
      </c>
      <c r="H294" s="217">
        <v>0</v>
      </c>
      <c r="I294" s="217">
        <v>9.7171944538617175E-4</v>
      </c>
      <c r="J294" s="217">
        <v>9.7171944538617175E-4</v>
      </c>
      <c r="K294" s="217">
        <v>0.12957349672167975</v>
      </c>
      <c r="L294" s="217">
        <v>0.12957349672167975</v>
      </c>
      <c r="M294" s="217">
        <v>0.10465766467902952</v>
      </c>
      <c r="N294" s="217">
        <v>0.10465766467902952</v>
      </c>
      <c r="O294" s="217">
        <v>1.2919290692317118E-3</v>
      </c>
      <c r="P294" s="217">
        <v>1.2919290692317118E-3</v>
      </c>
      <c r="Q294" s="217">
        <v>0</v>
      </c>
      <c r="R294" s="217">
        <v>0</v>
      </c>
      <c r="S294" s="217">
        <v>0</v>
      </c>
      <c r="T294" s="217">
        <v>0</v>
      </c>
      <c r="U294" s="217">
        <v>1.7274998542421998E-5</v>
      </c>
      <c r="V294" s="217">
        <v>1.7274998542421998E-5</v>
      </c>
      <c r="W294" s="217">
        <v>1.3622993826957763E-3</v>
      </c>
      <c r="X294" s="217">
        <v>1.3622993826957763E-3</v>
      </c>
      <c r="Y294" s="217">
        <v>4.1220305285207988E-3</v>
      </c>
      <c r="Z294" s="217">
        <v>4.1220305285207988E-3</v>
      </c>
      <c r="AA294" s="217">
        <v>6.5502932064158189E-3</v>
      </c>
      <c r="AB294" s="217">
        <v>6.5502932064158189E-3</v>
      </c>
      <c r="AC294" s="217">
        <v>0</v>
      </c>
      <c r="AD294" s="217">
        <v>0</v>
      </c>
      <c r="AE294" s="217">
        <v>0</v>
      </c>
      <c r="AF294" s="217">
        <v>0</v>
      </c>
      <c r="AG294" s="217">
        <v>3.2979051904892497E-3</v>
      </c>
      <c r="AH294" s="217">
        <v>3.2979051904892497E-3</v>
      </c>
      <c r="AI294" s="217">
        <v>1.6907225704237841E-3</v>
      </c>
      <c r="AJ294" s="217">
        <v>1.6907225704237841E-3</v>
      </c>
      <c r="AK294" s="217">
        <v>1.8782661976892847E-2</v>
      </c>
      <c r="AL294" s="217">
        <v>1.8782661976892847E-2</v>
      </c>
      <c r="AM294" s="217">
        <v>100.8</v>
      </c>
      <c r="AN294" s="217">
        <v>86</v>
      </c>
      <c r="AO294" s="217" t="s">
        <v>253</v>
      </c>
      <c r="AP294" s="91"/>
      <c r="AQ294" s="63"/>
      <c r="AR294" s="79"/>
      <c r="AS294" s="79"/>
      <c r="AT294" s="77"/>
      <c r="AU294" s="79"/>
      <c r="AV294" s="79"/>
      <c r="AW294" s="79"/>
      <c r="AX294" s="79"/>
      <c r="AY294" s="79"/>
      <c r="AZ294" s="79"/>
      <c r="BA294" s="79"/>
      <c r="BB294" s="79"/>
      <c r="BC294" s="79"/>
      <c r="BD294" s="79"/>
      <c r="BE294" s="79"/>
      <c r="BF294" s="79"/>
      <c r="BG294" s="79"/>
      <c r="BH294" s="79"/>
      <c r="BI294" s="79"/>
      <c r="BJ294" s="79"/>
      <c r="BK294" s="79"/>
      <c r="BL294" s="79"/>
      <c r="BM294" s="79"/>
      <c r="BN294" s="79"/>
      <c r="BO294" s="79"/>
      <c r="BP294" s="79"/>
      <c r="BQ294" s="79"/>
      <c r="BR294" s="79"/>
      <c r="BS294" s="79"/>
      <c r="BT294" s="79"/>
      <c r="BU294" s="79"/>
      <c r="BV294" s="79"/>
      <c r="BW294" s="79"/>
      <c r="BX294" s="77"/>
      <c r="BY294" s="77"/>
      <c r="BZ294" s="81"/>
      <c r="CA294" s="81"/>
      <c r="CD294" s="137"/>
    </row>
    <row r="295" spans="2:82" s="144" customFormat="1" ht="12.75" customHeight="1">
      <c r="B295" s="209">
        <f t="shared" si="4"/>
        <v>41738</v>
      </c>
      <c r="C295" s="217">
        <v>0.23843408055284152</v>
      </c>
      <c r="D295" s="217">
        <v>0.1686588754226456</v>
      </c>
      <c r="E295" s="217">
        <v>0</v>
      </c>
      <c r="F295" s="217">
        <v>0</v>
      </c>
      <c r="G295" s="217">
        <v>0</v>
      </c>
      <c r="H295" s="217">
        <v>0</v>
      </c>
      <c r="I295" s="217">
        <v>0.2031377328723788</v>
      </c>
      <c r="J295" s="217">
        <v>0.2031377328723788</v>
      </c>
      <c r="K295" s="217">
        <v>0.16884246616912746</v>
      </c>
      <c r="L295" s="217">
        <v>0.16868482303901799</v>
      </c>
      <c r="M295" s="217">
        <v>0.4313242088416912</v>
      </c>
      <c r="N295" s="217">
        <v>0.14698122976410266</v>
      </c>
      <c r="O295" s="217">
        <v>4.3765837921888612E-3</v>
      </c>
      <c r="P295" s="217">
        <v>3.5441999623482953E-3</v>
      </c>
      <c r="Q295" s="217">
        <v>0</v>
      </c>
      <c r="R295" s="217">
        <v>0</v>
      </c>
      <c r="S295" s="217">
        <v>0</v>
      </c>
      <c r="T295" s="217">
        <v>0</v>
      </c>
      <c r="U295" s="217">
        <v>5.7412377968330628E-3</v>
      </c>
      <c r="V295" s="217">
        <v>5.7412377968330628E-3</v>
      </c>
      <c r="W295" s="217">
        <v>2.5406817802638686E-3</v>
      </c>
      <c r="X295" s="217">
        <v>2.5301722382565723E-3</v>
      </c>
      <c r="Y295" s="217">
        <v>4.3791218296759422E-3</v>
      </c>
      <c r="Z295" s="217">
        <v>9.940863644665543E-4</v>
      </c>
      <c r="AA295" s="217">
        <v>5.2783329411828072E-3</v>
      </c>
      <c r="AB295" s="217">
        <v>5.2783329411828072E-3</v>
      </c>
      <c r="AC295" s="217">
        <v>0</v>
      </c>
      <c r="AD295" s="217">
        <v>0</v>
      </c>
      <c r="AE295" s="217">
        <v>0</v>
      </c>
      <c r="AF295" s="217">
        <v>0</v>
      </c>
      <c r="AG295" s="217">
        <v>0</v>
      </c>
      <c r="AH295" s="217">
        <v>0</v>
      </c>
      <c r="AI295" s="217">
        <v>1.0240234993359283E-2</v>
      </c>
      <c r="AJ295" s="217">
        <v>1.0240234993359283E-2</v>
      </c>
      <c r="AK295" s="217">
        <v>1.3169501901672218E-2</v>
      </c>
      <c r="AL295" s="217">
        <v>1.3169501901672218E-2</v>
      </c>
      <c r="AM295" s="217">
        <v>163</v>
      </c>
      <c r="AN295" s="217">
        <v>148</v>
      </c>
      <c r="AO295" s="217" t="s">
        <v>253</v>
      </c>
      <c r="AP295" s="91"/>
      <c r="AQ295" s="63"/>
      <c r="AR295" s="79"/>
      <c r="AS295" s="79"/>
      <c r="AT295" s="77"/>
      <c r="AU295" s="79"/>
      <c r="AV295" s="79"/>
      <c r="AW295" s="79"/>
      <c r="AX295" s="79"/>
      <c r="AY295" s="79"/>
      <c r="AZ295" s="79"/>
      <c r="BA295" s="79"/>
      <c r="BB295" s="79"/>
      <c r="BC295" s="79"/>
      <c r="BD295" s="79"/>
      <c r="BE295" s="79"/>
      <c r="BF295" s="79"/>
      <c r="BG295" s="79"/>
      <c r="BH295" s="79"/>
      <c r="BI295" s="79"/>
      <c r="BJ295" s="79"/>
      <c r="BK295" s="79"/>
      <c r="BL295" s="79"/>
      <c r="BM295" s="79"/>
      <c r="BN295" s="79"/>
      <c r="BO295" s="79"/>
      <c r="BP295" s="79"/>
      <c r="BQ295" s="79"/>
      <c r="BR295" s="79"/>
      <c r="BS295" s="79"/>
      <c r="BT295" s="79"/>
      <c r="BU295" s="79"/>
      <c r="BV295" s="79"/>
      <c r="BW295" s="79"/>
      <c r="BX295" s="77"/>
      <c r="BY295" s="77"/>
      <c r="BZ295" s="81"/>
      <c r="CA295" s="81"/>
      <c r="CD295" s="137"/>
    </row>
    <row r="296" spans="2:82" s="144" customFormat="1" ht="12.75" customHeight="1">
      <c r="B296" s="209">
        <f t="shared" si="4"/>
        <v>41739</v>
      </c>
      <c r="C296" s="217">
        <v>0.43246201568523279</v>
      </c>
      <c r="D296" s="217">
        <v>0.43246201568523279</v>
      </c>
      <c r="E296" s="217">
        <v>0</v>
      </c>
      <c r="F296" s="217">
        <v>0</v>
      </c>
      <c r="G296" s="217">
        <v>0</v>
      </c>
      <c r="H296" s="217">
        <v>0</v>
      </c>
      <c r="I296" s="217">
        <v>3.3925336236252879E-2</v>
      </c>
      <c r="J296" s="217">
        <v>3.3925336236252879E-2</v>
      </c>
      <c r="K296" s="217">
        <v>1.4821944524857038</v>
      </c>
      <c r="L296" s="217">
        <v>1.4821944524857038</v>
      </c>
      <c r="M296" s="217">
        <v>0.48720343994588222</v>
      </c>
      <c r="N296" s="217">
        <v>0.48720343994588222</v>
      </c>
      <c r="O296" s="217">
        <v>4.6251428524884744E-3</v>
      </c>
      <c r="P296" s="217">
        <v>4.6251428524884744E-3</v>
      </c>
      <c r="Q296" s="217">
        <v>0</v>
      </c>
      <c r="R296" s="217">
        <v>0</v>
      </c>
      <c r="S296" s="217">
        <v>0</v>
      </c>
      <c r="T296" s="217">
        <v>0</v>
      </c>
      <c r="U296" s="217">
        <v>3.0841270835267774E-3</v>
      </c>
      <c r="V296" s="217">
        <v>3.0841270835267774E-3</v>
      </c>
      <c r="W296" s="217">
        <v>1.1662964242597012E-2</v>
      </c>
      <c r="X296" s="217">
        <v>1.1662964242597012E-2</v>
      </c>
      <c r="Y296" s="217">
        <v>3.2264958294970494E-3</v>
      </c>
      <c r="Z296" s="217">
        <v>3.2264958294970494E-3</v>
      </c>
      <c r="AA296" s="217">
        <v>5.5752375269529589E-3</v>
      </c>
      <c r="AB296" s="217">
        <v>5.5752375269529589E-3</v>
      </c>
      <c r="AC296" s="217">
        <v>0</v>
      </c>
      <c r="AD296" s="217">
        <v>0</v>
      </c>
      <c r="AE296" s="217">
        <v>0</v>
      </c>
      <c r="AF296" s="217">
        <v>0</v>
      </c>
      <c r="AG296" s="217">
        <v>6.9623642563005159E-3</v>
      </c>
      <c r="AH296" s="217">
        <v>6.9623642563005159E-3</v>
      </c>
      <c r="AI296" s="217">
        <v>1.1560496208025875E-4</v>
      </c>
      <c r="AJ296" s="217">
        <v>1.1560496208025875E-4</v>
      </c>
      <c r="AK296" s="217">
        <v>8.8203740571310436E-3</v>
      </c>
      <c r="AL296" s="217">
        <v>8.8203740571310436E-3</v>
      </c>
      <c r="AM296" s="217">
        <v>194.2</v>
      </c>
      <c r="AN296" s="217">
        <v>157</v>
      </c>
      <c r="AO296" s="217" t="s">
        <v>253</v>
      </c>
      <c r="AP296" s="91"/>
      <c r="AQ296" s="63"/>
      <c r="AR296" s="79"/>
      <c r="AS296" s="79"/>
      <c r="AT296" s="77"/>
      <c r="AU296" s="79"/>
      <c r="AV296" s="79"/>
      <c r="AW296" s="79"/>
      <c r="AX296" s="79"/>
      <c r="AY296" s="79"/>
      <c r="AZ296" s="79"/>
      <c r="BA296" s="79"/>
      <c r="BB296" s="79"/>
      <c r="BC296" s="79"/>
      <c r="BD296" s="79"/>
      <c r="BE296" s="79"/>
      <c r="BF296" s="79"/>
      <c r="BG296" s="79"/>
      <c r="BH296" s="79"/>
      <c r="BI296" s="79"/>
      <c r="BJ296" s="79"/>
      <c r="BK296" s="79"/>
      <c r="BL296" s="79"/>
      <c r="BM296" s="79"/>
      <c r="BN296" s="79"/>
      <c r="BO296" s="79"/>
      <c r="BP296" s="79"/>
      <c r="BQ296" s="79"/>
      <c r="BR296" s="79"/>
      <c r="BS296" s="79"/>
      <c r="BT296" s="79"/>
      <c r="BU296" s="79"/>
      <c r="BV296" s="79"/>
      <c r="BW296" s="79"/>
      <c r="BX296" s="77"/>
      <c r="BY296" s="77"/>
      <c r="BZ296" s="81"/>
      <c r="CA296" s="81"/>
      <c r="CD296" s="137"/>
    </row>
    <row r="297" spans="2:82" s="144" customFormat="1" ht="12.75" customHeight="1">
      <c r="B297" s="209">
        <f t="shared" si="4"/>
        <v>41740</v>
      </c>
      <c r="C297" s="217">
        <v>0.30714961847103861</v>
      </c>
      <c r="D297" s="217">
        <v>0.30712859863531616</v>
      </c>
      <c r="E297" s="217">
        <v>0</v>
      </c>
      <c r="F297" s="217">
        <v>0</v>
      </c>
      <c r="G297" s="217">
        <v>0</v>
      </c>
      <c r="H297" s="217">
        <v>0</v>
      </c>
      <c r="I297" s="217">
        <v>7.7024884203525388E-3</v>
      </c>
      <c r="J297" s="217">
        <v>7.6593008376214912E-3</v>
      </c>
      <c r="K297" s="217">
        <v>4.8916587288971677E-2</v>
      </c>
      <c r="L297" s="217">
        <v>4.8916587288971677E-2</v>
      </c>
      <c r="M297" s="217">
        <v>1.197068521387586</v>
      </c>
      <c r="N297" s="217">
        <v>1.197068521387586</v>
      </c>
      <c r="O297" s="217">
        <v>4.915478752732739E-3</v>
      </c>
      <c r="P297" s="217">
        <v>4.9133767733644546E-3</v>
      </c>
      <c r="Q297" s="217">
        <v>0</v>
      </c>
      <c r="R297" s="217">
        <v>0</v>
      </c>
      <c r="S297" s="217">
        <v>0</v>
      </c>
      <c r="T297" s="217">
        <v>0</v>
      </c>
      <c r="U297" s="217">
        <v>7.9896868258701734E-5</v>
      </c>
      <c r="V297" s="217">
        <v>7.5578118623096237E-5</v>
      </c>
      <c r="W297" s="217">
        <v>4.7818416133197934E-4</v>
      </c>
      <c r="X297" s="217">
        <v>4.7818416133197934E-4</v>
      </c>
      <c r="Y297" s="217">
        <v>1.9491805482579116E-2</v>
      </c>
      <c r="Z297" s="217">
        <v>1.9491805482579116E-2</v>
      </c>
      <c r="AA297" s="217">
        <v>5.0720762156699142E-3</v>
      </c>
      <c r="AB297" s="217">
        <v>5.0720762156699142E-3</v>
      </c>
      <c r="AC297" s="217">
        <v>0</v>
      </c>
      <c r="AD297" s="217">
        <v>0</v>
      </c>
      <c r="AE297" s="217">
        <v>0</v>
      </c>
      <c r="AF297" s="217">
        <v>0</v>
      </c>
      <c r="AG297" s="217">
        <v>1.9315607745245596E-3</v>
      </c>
      <c r="AH297" s="217">
        <v>1.9315607745245596E-3</v>
      </c>
      <c r="AI297" s="217">
        <v>1.6040188488635899E-2</v>
      </c>
      <c r="AJ297" s="217">
        <v>1.6040188488635899E-2</v>
      </c>
      <c r="AK297" s="217">
        <v>3.7663875619228502E-3</v>
      </c>
      <c r="AL297" s="217">
        <v>3.7663875619228502E-3</v>
      </c>
      <c r="AM297" s="217">
        <v>166.2</v>
      </c>
      <c r="AN297" s="217">
        <v>136</v>
      </c>
      <c r="AO297" s="217" t="s">
        <v>253</v>
      </c>
      <c r="AP297" s="91"/>
      <c r="AQ297" s="63"/>
      <c r="AR297" s="79"/>
      <c r="AS297" s="79"/>
      <c r="AT297" s="77"/>
      <c r="AU297" s="79"/>
      <c r="AV297" s="79"/>
      <c r="AW297" s="79"/>
      <c r="AX297" s="79"/>
      <c r="AY297" s="79"/>
      <c r="AZ297" s="79"/>
      <c r="BA297" s="79"/>
      <c r="BB297" s="79"/>
      <c r="BC297" s="79"/>
      <c r="BD297" s="79"/>
      <c r="BE297" s="79"/>
      <c r="BF297" s="79"/>
      <c r="BG297" s="79"/>
      <c r="BH297" s="79"/>
      <c r="BI297" s="79"/>
      <c r="BJ297" s="79"/>
      <c r="BK297" s="79"/>
      <c r="BL297" s="79"/>
      <c r="BM297" s="79"/>
      <c r="BN297" s="79"/>
      <c r="BO297" s="79"/>
      <c r="BP297" s="79"/>
      <c r="BQ297" s="79"/>
      <c r="BR297" s="79"/>
      <c r="BS297" s="79"/>
      <c r="BT297" s="79"/>
      <c r="BU297" s="79"/>
      <c r="BV297" s="79"/>
      <c r="BW297" s="79"/>
      <c r="BX297" s="77"/>
      <c r="BY297" s="77"/>
      <c r="BZ297" s="81"/>
      <c r="CA297" s="81"/>
      <c r="CD297" s="137"/>
    </row>
    <row r="298" spans="2:82" s="144" customFormat="1" ht="12.75" customHeight="1">
      <c r="B298" s="209">
        <f t="shared" si="4"/>
        <v>41741</v>
      </c>
      <c r="C298" s="217">
        <v>1.462529584836741</v>
      </c>
      <c r="D298" s="217">
        <v>1.462529584836741</v>
      </c>
      <c r="E298" s="217">
        <v>0</v>
      </c>
      <c r="F298" s="217">
        <v>0</v>
      </c>
      <c r="G298" s="217">
        <v>0</v>
      </c>
      <c r="H298" s="217">
        <v>0</v>
      </c>
      <c r="I298" s="217">
        <v>0.18124267192402455</v>
      </c>
      <c r="J298" s="217">
        <v>0.18124267192402455</v>
      </c>
      <c r="K298" s="217">
        <v>6.4883181974033546E-2</v>
      </c>
      <c r="L298" s="217">
        <v>6.4883181974033546E-2</v>
      </c>
      <c r="M298" s="217">
        <v>5.5501438448325464</v>
      </c>
      <c r="N298" s="217">
        <v>5.5501438448325464</v>
      </c>
      <c r="O298" s="217">
        <v>1.8697106480888473E-2</v>
      </c>
      <c r="P298" s="217">
        <v>1.8697106480888473E-2</v>
      </c>
      <c r="Q298" s="217">
        <v>0</v>
      </c>
      <c r="R298" s="217">
        <v>0</v>
      </c>
      <c r="S298" s="217">
        <v>0</v>
      </c>
      <c r="T298" s="217">
        <v>0</v>
      </c>
      <c r="U298" s="217">
        <v>8.4798649095113969E-3</v>
      </c>
      <c r="V298" s="217">
        <v>8.4798649095113969E-3</v>
      </c>
      <c r="W298" s="217">
        <v>1.6237242401272705E-3</v>
      </c>
      <c r="X298" s="217">
        <v>1.6237242401272705E-3</v>
      </c>
      <c r="Y298" s="217">
        <v>5.8076924930946891E-2</v>
      </c>
      <c r="Z298" s="217">
        <v>5.8076924930946891E-2</v>
      </c>
      <c r="AA298" s="217">
        <v>8.6872179816978035E-3</v>
      </c>
      <c r="AB298" s="217">
        <v>8.6872179816978035E-3</v>
      </c>
      <c r="AC298" s="217">
        <v>0</v>
      </c>
      <c r="AD298" s="217">
        <v>0</v>
      </c>
      <c r="AE298" s="217">
        <v>0</v>
      </c>
      <c r="AF298" s="217">
        <v>0</v>
      </c>
      <c r="AG298" s="217">
        <v>5.0626542603385465E-3</v>
      </c>
      <c r="AH298" s="217">
        <v>5.0626542603385465E-3</v>
      </c>
      <c r="AI298" s="217">
        <v>2.614248574314942E-3</v>
      </c>
      <c r="AJ298" s="217">
        <v>2.614248574314942E-3</v>
      </c>
      <c r="AK298" s="217">
        <v>2.323998241067015E-2</v>
      </c>
      <c r="AL298" s="217">
        <v>2.323998241067015E-2</v>
      </c>
      <c r="AM298" s="217">
        <v>75.8</v>
      </c>
      <c r="AN298" s="217">
        <v>70</v>
      </c>
      <c r="AO298" s="217" t="s">
        <v>253</v>
      </c>
      <c r="AP298" s="91"/>
      <c r="AQ298" s="63"/>
      <c r="AR298" s="79"/>
      <c r="AS298" s="79"/>
      <c r="AT298" s="77"/>
      <c r="AU298" s="79"/>
      <c r="AV298" s="79"/>
      <c r="AW298" s="79"/>
      <c r="AX298" s="79"/>
      <c r="AY298" s="79"/>
      <c r="AZ298" s="79"/>
      <c r="BA298" s="79"/>
      <c r="BB298" s="79"/>
      <c r="BC298" s="79"/>
      <c r="BD298" s="79"/>
      <c r="BE298" s="79"/>
      <c r="BF298" s="79"/>
      <c r="BG298" s="79"/>
      <c r="BH298" s="79"/>
      <c r="BI298" s="79"/>
      <c r="BJ298" s="79"/>
      <c r="BK298" s="79"/>
      <c r="BL298" s="79"/>
      <c r="BM298" s="79"/>
      <c r="BN298" s="79"/>
      <c r="BO298" s="79"/>
      <c r="BP298" s="79"/>
      <c r="BQ298" s="79"/>
      <c r="BR298" s="79"/>
      <c r="BS298" s="79"/>
      <c r="BT298" s="79"/>
      <c r="BU298" s="79"/>
      <c r="BV298" s="79"/>
      <c r="BW298" s="79"/>
      <c r="BX298" s="77"/>
      <c r="BY298" s="77"/>
      <c r="BZ298" s="81"/>
      <c r="CA298" s="81"/>
      <c r="CD298" s="137"/>
    </row>
    <row r="299" spans="2:82" s="144" customFormat="1" ht="12.75" customHeight="1">
      <c r="B299" s="209">
        <f t="shared" si="4"/>
        <v>41742</v>
      </c>
      <c r="C299" s="217">
        <v>1.5162627574054378E-2</v>
      </c>
      <c r="D299" s="217">
        <v>1.5057528647679752E-2</v>
      </c>
      <c r="E299" s="217">
        <v>0</v>
      </c>
      <c r="F299" s="217">
        <v>0</v>
      </c>
      <c r="G299" s="217">
        <v>3.5014824925816024E-3</v>
      </c>
      <c r="H299" s="217">
        <v>3.5014824925816024E-3</v>
      </c>
      <c r="I299" s="217">
        <v>1.0926434850582062E-3</v>
      </c>
      <c r="J299" s="217">
        <v>8.7670608965292375E-4</v>
      </c>
      <c r="K299" s="217">
        <v>9.4585878065666241E-4</v>
      </c>
      <c r="L299" s="217">
        <v>9.4585878065666241E-4</v>
      </c>
      <c r="M299" s="217">
        <v>5.8372577999090541E-2</v>
      </c>
      <c r="N299" s="217">
        <v>5.8372577999090541E-2</v>
      </c>
      <c r="O299" s="217">
        <v>1.3581414193326662E-3</v>
      </c>
      <c r="P299" s="217">
        <v>1.3560394399643821E-3</v>
      </c>
      <c r="Q299" s="217">
        <v>0</v>
      </c>
      <c r="R299" s="217">
        <v>0</v>
      </c>
      <c r="S299" s="217">
        <v>5.934718100890208E-5</v>
      </c>
      <c r="T299" s="217">
        <v>5.934718100890208E-5</v>
      </c>
      <c r="U299" s="217">
        <v>1.7274998542421998E-5</v>
      </c>
      <c r="V299" s="217">
        <v>1.2956248906816498E-5</v>
      </c>
      <c r="W299" s="217">
        <v>2.10190840145925E-5</v>
      </c>
      <c r="X299" s="217">
        <v>2.10190840145925E-5</v>
      </c>
      <c r="Y299" s="217">
        <v>5.4771159283593662E-3</v>
      </c>
      <c r="Z299" s="217">
        <v>5.4771159283593662E-3</v>
      </c>
      <c r="AA299" s="217">
        <v>2.5531166902022671E-3</v>
      </c>
      <c r="AB299" s="217">
        <v>2.5531166902022671E-3</v>
      </c>
      <c r="AC299" s="217">
        <v>0</v>
      </c>
      <c r="AD299" s="217">
        <v>0</v>
      </c>
      <c r="AE299" s="217">
        <v>0</v>
      </c>
      <c r="AF299" s="217">
        <v>0</v>
      </c>
      <c r="AG299" s="217">
        <v>0</v>
      </c>
      <c r="AH299" s="217">
        <v>0</v>
      </c>
      <c r="AI299" s="217">
        <v>6.2334721030775884E-3</v>
      </c>
      <c r="AJ299" s="217">
        <v>6.2334721030775884E-3</v>
      </c>
      <c r="AK299" s="217">
        <v>5.3260747889307195E-3</v>
      </c>
      <c r="AL299" s="217">
        <v>5.3260747889307195E-3</v>
      </c>
      <c r="AM299" s="217">
        <v>49.4</v>
      </c>
      <c r="AN299" s="217">
        <v>47</v>
      </c>
      <c r="AO299" s="217" t="s">
        <v>253</v>
      </c>
      <c r="AP299" s="91"/>
      <c r="AQ299" s="63"/>
      <c r="AR299" s="79"/>
      <c r="AS299" s="79"/>
      <c r="AT299" s="77"/>
      <c r="AU299" s="79"/>
      <c r="AV299" s="79"/>
      <c r="AW299" s="79"/>
      <c r="AX299" s="79"/>
      <c r="AY299" s="79"/>
      <c r="AZ299" s="79"/>
      <c r="BA299" s="79"/>
      <c r="BB299" s="79"/>
      <c r="BC299" s="79"/>
      <c r="BD299" s="79"/>
      <c r="BE299" s="79"/>
      <c r="BF299" s="79"/>
      <c r="BG299" s="79"/>
      <c r="BH299" s="79"/>
      <c r="BI299" s="79"/>
      <c r="BJ299" s="79"/>
      <c r="BK299" s="79"/>
      <c r="BL299" s="79"/>
      <c r="BM299" s="79"/>
      <c r="BN299" s="79"/>
      <c r="BO299" s="79"/>
      <c r="BP299" s="79"/>
      <c r="BQ299" s="79"/>
      <c r="BR299" s="79"/>
      <c r="BS299" s="79"/>
      <c r="BT299" s="79"/>
      <c r="BU299" s="79"/>
      <c r="BV299" s="79"/>
      <c r="BW299" s="79"/>
      <c r="BX299" s="77"/>
      <c r="BY299" s="77"/>
      <c r="BZ299" s="81"/>
      <c r="CA299" s="81"/>
      <c r="CD299" s="137"/>
    </row>
    <row r="300" spans="2:82" s="144" customFormat="1" ht="12.75" customHeight="1">
      <c r="B300" s="209">
        <f t="shared" si="4"/>
        <v>41743</v>
      </c>
      <c r="C300" s="217">
        <v>0.24964580397597286</v>
      </c>
      <c r="D300" s="217">
        <v>0.2496352940833354</v>
      </c>
      <c r="E300" s="217">
        <v>0</v>
      </c>
      <c r="F300" s="217">
        <v>0</v>
      </c>
      <c r="G300" s="217">
        <v>0</v>
      </c>
      <c r="H300" s="217">
        <v>0</v>
      </c>
      <c r="I300" s="217">
        <v>1.7231835144688912E-3</v>
      </c>
      <c r="J300" s="217">
        <v>1.7015897749283629E-3</v>
      </c>
      <c r="K300" s="217">
        <v>0.48314986785564618</v>
      </c>
      <c r="L300" s="217">
        <v>0.48314986785564618</v>
      </c>
      <c r="M300" s="217">
        <v>0.62040856371124142</v>
      </c>
      <c r="N300" s="217">
        <v>0.62040856371124142</v>
      </c>
      <c r="O300" s="217">
        <v>2.5567951540967655E-3</v>
      </c>
      <c r="P300" s="217">
        <v>2.5546931747284811E-3</v>
      </c>
      <c r="Q300" s="217">
        <v>0</v>
      </c>
      <c r="R300" s="217">
        <v>0</v>
      </c>
      <c r="S300" s="217">
        <v>0</v>
      </c>
      <c r="T300" s="217">
        <v>0</v>
      </c>
      <c r="U300" s="217">
        <v>4.3187496356054984E-5</v>
      </c>
      <c r="V300" s="217">
        <v>3.8868746720449486E-5</v>
      </c>
      <c r="W300" s="217">
        <v>5.1706946675897552E-3</v>
      </c>
      <c r="X300" s="217">
        <v>5.1706946675897552E-3</v>
      </c>
      <c r="Y300" s="217">
        <v>6.1219866087568508E-3</v>
      </c>
      <c r="Z300" s="217">
        <v>6.1219866087568508E-3</v>
      </c>
      <c r="AA300" s="217">
        <v>9.5905436152179634E-3</v>
      </c>
      <c r="AB300" s="217">
        <v>9.5905436152179634E-3</v>
      </c>
      <c r="AC300" s="217">
        <v>0</v>
      </c>
      <c r="AD300" s="217">
        <v>0</v>
      </c>
      <c r="AE300" s="217">
        <v>0</v>
      </c>
      <c r="AF300" s="217">
        <v>0</v>
      </c>
      <c r="AG300" s="217">
        <v>1.3412416837077329E-2</v>
      </c>
      <c r="AH300" s="217">
        <v>1.3412416837077329E-2</v>
      </c>
      <c r="AI300" s="217">
        <v>4.9802092187075106E-3</v>
      </c>
      <c r="AJ300" s="217">
        <v>4.9802092187075106E-3</v>
      </c>
      <c r="AK300" s="217">
        <v>8.4250961816050105E-3</v>
      </c>
      <c r="AL300" s="217">
        <v>8.4250961816050105E-3</v>
      </c>
      <c r="AM300" s="217">
        <v>180.2</v>
      </c>
      <c r="AN300" s="217">
        <v>152</v>
      </c>
      <c r="AO300" s="217" t="s">
        <v>253</v>
      </c>
      <c r="AP300" s="91"/>
      <c r="AQ300" s="63"/>
      <c r="AR300" s="79"/>
      <c r="AS300" s="79"/>
      <c r="AT300" s="77"/>
      <c r="AU300" s="79"/>
      <c r="AV300" s="79"/>
      <c r="AW300" s="79"/>
      <c r="AX300" s="79"/>
      <c r="AY300" s="79"/>
      <c r="AZ300" s="79"/>
      <c r="BA300" s="79"/>
      <c r="BB300" s="79"/>
      <c r="BC300" s="79"/>
      <c r="BD300" s="79"/>
      <c r="BE300" s="79"/>
      <c r="BF300" s="79"/>
      <c r="BG300" s="79"/>
      <c r="BH300" s="79"/>
      <c r="BI300" s="79"/>
      <c r="BJ300" s="79"/>
      <c r="BK300" s="79"/>
      <c r="BL300" s="79"/>
      <c r="BM300" s="79"/>
      <c r="BN300" s="79"/>
      <c r="BO300" s="79"/>
      <c r="BP300" s="79"/>
      <c r="BQ300" s="79"/>
      <c r="BR300" s="79"/>
      <c r="BS300" s="79"/>
      <c r="BT300" s="79"/>
      <c r="BU300" s="79"/>
      <c r="BV300" s="79"/>
      <c r="BW300" s="79"/>
      <c r="BX300" s="77"/>
      <c r="BY300" s="77"/>
      <c r="BZ300" s="81"/>
      <c r="CA300" s="81"/>
      <c r="CD300" s="137"/>
    </row>
    <row r="301" spans="2:82" s="144" customFormat="1" ht="12.75" customHeight="1">
      <c r="B301" s="209">
        <f t="shared" si="4"/>
        <v>41744</v>
      </c>
      <c r="C301" s="217">
        <v>7.8633981253234245E-2</v>
      </c>
      <c r="D301" s="217">
        <v>7.854359611097031E-2</v>
      </c>
      <c r="E301" s="217">
        <v>0</v>
      </c>
      <c r="F301" s="217">
        <v>0</v>
      </c>
      <c r="G301" s="217">
        <v>0</v>
      </c>
      <c r="H301" s="217">
        <v>0</v>
      </c>
      <c r="I301" s="217">
        <v>2.6378943400626652E-2</v>
      </c>
      <c r="J301" s="217">
        <v>2.6292568338814548E-2</v>
      </c>
      <c r="K301" s="217">
        <v>0.17217247078018899</v>
      </c>
      <c r="L301" s="217">
        <v>0.17195177039803577</v>
      </c>
      <c r="M301" s="217">
        <v>0.1278514806948535</v>
      </c>
      <c r="N301" s="217">
        <v>0.12783434129191593</v>
      </c>
      <c r="O301" s="217">
        <v>8.2056019589396741E-4</v>
      </c>
      <c r="P301" s="217">
        <v>8.1005029905254606E-4</v>
      </c>
      <c r="Q301" s="217">
        <v>0</v>
      </c>
      <c r="R301" s="217">
        <v>0</v>
      </c>
      <c r="S301" s="217">
        <v>0</v>
      </c>
      <c r="T301" s="217">
        <v>0</v>
      </c>
      <c r="U301" s="217">
        <v>2.5480622850072447E-4</v>
      </c>
      <c r="V301" s="217">
        <v>2.4184997959390798E-4</v>
      </c>
      <c r="W301" s="217">
        <v>1.4779043447760351E-3</v>
      </c>
      <c r="X301" s="217">
        <v>1.467394802768739E-3</v>
      </c>
      <c r="Y301" s="217">
        <v>1.6346721898447864E-3</v>
      </c>
      <c r="Z301" s="217">
        <v>1.6261024798062817E-3</v>
      </c>
      <c r="AA301" s="217">
        <v>0</v>
      </c>
      <c r="AB301" s="217">
        <v>0</v>
      </c>
      <c r="AC301" s="217">
        <v>0</v>
      </c>
      <c r="AD301" s="217">
        <v>0</v>
      </c>
      <c r="AE301" s="217">
        <v>0</v>
      </c>
      <c r="AF301" s="217">
        <v>0</v>
      </c>
      <c r="AG301" s="217">
        <v>0</v>
      </c>
      <c r="AH301" s="217">
        <v>0</v>
      </c>
      <c r="AI301" s="217">
        <v>0</v>
      </c>
      <c r="AJ301" s="217">
        <v>0</v>
      </c>
      <c r="AK301" s="217">
        <v>0</v>
      </c>
      <c r="AL301" s="217">
        <v>0</v>
      </c>
      <c r="AM301" s="217">
        <v>123.4</v>
      </c>
      <c r="AN301" s="217">
        <v>114</v>
      </c>
      <c r="AO301" s="217" t="s">
        <v>253</v>
      </c>
      <c r="AP301" s="91"/>
      <c r="AQ301" s="63"/>
      <c r="AR301" s="79"/>
      <c r="AS301" s="79"/>
      <c r="AT301" s="77"/>
      <c r="AU301" s="79"/>
      <c r="AV301" s="79"/>
      <c r="AW301" s="79"/>
      <c r="AX301" s="79"/>
      <c r="AY301" s="79"/>
      <c r="AZ301" s="79"/>
      <c r="BA301" s="79"/>
      <c r="BB301" s="79"/>
      <c r="BC301" s="79"/>
      <c r="BD301" s="79"/>
      <c r="BE301" s="79"/>
      <c r="BF301" s="79"/>
      <c r="BG301" s="79"/>
      <c r="BH301" s="79"/>
      <c r="BI301" s="79"/>
      <c r="BJ301" s="79"/>
      <c r="BK301" s="79"/>
      <c r="BL301" s="79"/>
      <c r="BM301" s="79"/>
      <c r="BN301" s="79"/>
      <c r="BO301" s="79"/>
      <c r="BP301" s="79"/>
      <c r="BQ301" s="79"/>
      <c r="BR301" s="79"/>
      <c r="BS301" s="79"/>
      <c r="BT301" s="79"/>
      <c r="BU301" s="79"/>
      <c r="BV301" s="79"/>
      <c r="BW301" s="79"/>
      <c r="BX301" s="77"/>
      <c r="BY301" s="77"/>
      <c r="BZ301" s="81"/>
      <c r="CA301" s="81"/>
      <c r="CD301" s="137"/>
    </row>
    <row r="302" spans="2:82" s="144" customFormat="1" ht="12.75" customHeight="1">
      <c r="B302" s="209">
        <f t="shared" si="4"/>
        <v>41745</v>
      </c>
      <c r="C302" s="217">
        <v>0.54836702073195409</v>
      </c>
      <c r="D302" s="217">
        <v>0.54835440885574438</v>
      </c>
      <c r="E302" s="217">
        <v>0</v>
      </c>
      <c r="F302" s="217">
        <v>0</v>
      </c>
      <c r="G302" s="217">
        <v>0</v>
      </c>
      <c r="H302" s="217">
        <v>0</v>
      </c>
      <c r="I302" s="217">
        <v>8.8627220647078259E-2</v>
      </c>
      <c r="J302" s="217">
        <v>8.8627220647078259E-2</v>
      </c>
      <c r="K302" s="217">
        <v>0.9673770679166015</v>
      </c>
      <c r="L302" s="217">
        <v>0.96731401066455769</v>
      </c>
      <c r="M302" s="217">
        <v>1.2709930415025703</v>
      </c>
      <c r="N302" s="217">
        <v>1.2709930415025703</v>
      </c>
      <c r="O302" s="217">
        <v>6.9218180597600621E-3</v>
      </c>
      <c r="P302" s="217">
        <v>6.9197160803917777E-3</v>
      </c>
      <c r="Q302" s="217">
        <v>0</v>
      </c>
      <c r="R302" s="217">
        <v>0</v>
      </c>
      <c r="S302" s="217">
        <v>0</v>
      </c>
      <c r="T302" s="217">
        <v>0</v>
      </c>
      <c r="U302" s="217">
        <v>1.1768592757024985E-3</v>
      </c>
      <c r="V302" s="217">
        <v>1.1768592757024985E-3</v>
      </c>
      <c r="W302" s="217">
        <v>1.2918854512468913E-2</v>
      </c>
      <c r="X302" s="217">
        <v>1.2908344970461616E-2</v>
      </c>
      <c r="Y302" s="217">
        <v>1.5350493106471684E-2</v>
      </c>
      <c r="Z302" s="217">
        <v>1.5350493106471684E-2</v>
      </c>
      <c r="AA302" s="217">
        <v>0</v>
      </c>
      <c r="AB302" s="217">
        <v>0</v>
      </c>
      <c r="AC302" s="217">
        <v>0</v>
      </c>
      <c r="AD302" s="217">
        <v>0</v>
      </c>
      <c r="AE302" s="217">
        <v>0</v>
      </c>
      <c r="AF302" s="217">
        <v>0</v>
      </c>
      <c r="AG302" s="217">
        <v>0</v>
      </c>
      <c r="AH302" s="217">
        <v>0</v>
      </c>
      <c r="AI302" s="217">
        <v>0</v>
      </c>
      <c r="AJ302" s="217">
        <v>0</v>
      </c>
      <c r="AK302" s="217">
        <v>0</v>
      </c>
      <c r="AL302" s="217">
        <v>0</v>
      </c>
      <c r="AM302" s="217">
        <v>133.80000000000001</v>
      </c>
      <c r="AN302" s="217">
        <v>92</v>
      </c>
      <c r="AO302" s="217" t="s">
        <v>253</v>
      </c>
      <c r="AP302" s="91"/>
      <c r="AQ302" s="63"/>
      <c r="AR302" s="79"/>
      <c r="AS302" s="79"/>
      <c r="AT302" s="77"/>
      <c r="AU302" s="79"/>
      <c r="AV302" s="79"/>
      <c r="AW302" s="79"/>
      <c r="AX302" s="79"/>
      <c r="AY302" s="79"/>
      <c r="AZ302" s="79"/>
      <c r="BA302" s="79"/>
      <c r="BB302" s="79"/>
      <c r="BC302" s="79"/>
      <c r="BD302" s="79"/>
      <c r="BE302" s="79"/>
      <c r="BF302" s="79"/>
      <c r="BG302" s="79"/>
      <c r="BH302" s="79"/>
      <c r="BI302" s="79"/>
      <c r="BJ302" s="79"/>
      <c r="BK302" s="79"/>
      <c r="BL302" s="79"/>
      <c r="BM302" s="79"/>
      <c r="BN302" s="79"/>
      <c r="BO302" s="79"/>
      <c r="BP302" s="79"/>
      <c r="BQ302" s="79"/>
      <c r="BR302" s="79"/>
      <c r="BS302" s="79"/>
      <c r="BT302" s="79"/>
      <c r="BU302" s="79"/>
      <c r="BV302" s="79"/>
      <c r="BW302" s="79"/>
      <c r="BX302" s="77"/>
      <c r="BY302" s="77"/>
      <c r="BZ302" s="81"/>
      <c r="CA302" s="81"/>
      <c r="CD302" s="137"/>
    </row>
    <row r="303" spans="2:82" s="144" customFormat="1" ht="12.75" customHeight="1">
      <c r="B303" s="209">
        <f t="shared" si="4"/>
        <v>41746</v>
      </c>
      <c r="C303" s="217">
        <v>0.75871427898494903</v>
      </c>
      <c r="D303" s="217">
        <v>0.75842000134789445</v>
      </c>
      <c r="E303" s="217">
        <v>0</v>
      </c>
      <c r="F303" s="217">
        <v>0</v>
      </c>
      <c r="G303" s="217">
        <v>0</v>
      </c>
      <c r="H303" s="217">
        <v>0</v>
      </c>
      <c r="I303" s="217">
        <v>0.41996489439577456</v>
      </c>
      <c r="J303" s="217">
        <v>0.41990011315124048</v>
      </c>
      <c r="K303" s="217">
        <v>1.9609822816478437</v>
      </c>
      <c r="L303" s="217">
        <v>1.9609822816478437</v>
      </c>
      <c r="M303" s="217">
        <v>0.66089092965821306</v>
      </c>
      <c r="N303" s="217">
        <v>0.65981971376097248</v>
      </c>
      <c r="O303" s="217">
        <v>8.5729228535473441E-3</v>
      </c>
      <c r="P303" s="217">
        <v>8.5445461320755069E-3</v>
      </c>
      <c r="Q303" s="217">
        <v>0</v>
      </c>
      <c r="R303" s="217">
        <v>0</v>
      </c>
      <c r="S303" s="217">
        <v>0</v>
      </c>
      <c r="T303" s="217">
        <v>0</v>
      </c>
      <c r="U303" s="217">
        <v>3.7718879629969528E-3</v>
      </c>
      <c r="V303" s="217">
        <v>3.7675692133613474E-3</v>
      </c>
      <c r="W303" s="217">
        <v>2.484718469075016E-2</v>
      </c>
      <c r="X303" s="217">
        <v>2.484718469075016E-2</v>
      </c>
      <c r="Y303" s="217">
        <v>7.2060549286277059E-3</v>
      </c>
      <c r="Z303" s="217">
        <v>7.0989335531463959E-3</v>
      </c>
      <c r="AA303" s="217">
        <v>1.4996834550445074E-2</v>
      </c>
      <c r="AB303" s="217">
        <v>1.4996834550445074E-2</v>
      </c>
      <c r="AC303" s="217">
        <v>0</v>
      </c>
      <c r="AD303" s="217">
        <v>0</v>
      </c>
      <c r="AE303" s="217">
        <v>0</v>
      </c>
      <c r="AF303" s="217">
        <v>0</v>
      </c>
      <c r="AG303" s="217">
        <v>7.9265251124494441E-3</v>
      </c>
      <c r="AH303" s="217">
        <v>7.9265251124494441E-3</v>
      </c>
      <c r="AI303" s="217">
        <v>2.9793237897933957E-2</v>
      </c>
      <c r="AJ303" s="217">
        <v>2.9793237897933957E-2</v>
      </c>
      <c r="AK303" s="217">
        <v>2.1118979176140217E-2</v>
      </c>
      <c r="AL303" s="217">
        <v>2.1118979176140217E-2</v>
      </c>
      <c r="AM303" s="217">
        <v>146.6</v>
      </c>
      <c r="AN303" s="217">
        <v>103</v>
      </c>
      <c r="AO303" s="217" t="s">
        <v>253</v>
      </c>
      <c r="AP303" s="91"/>
      <c r="AQ303" s="63"/>
      <c r="AR303" s="79"/>
      <c r="AS303" s="79"/>
      <c r="AT303" s="77"/>
      <c r="AU303" s="79"/>
      <c r="AV303" s="79"/>
      <c r="AW303" s="79"/>
      <c r="AX303" s="79"/>
      <c r="AY303" s="79"/>
      <c r="AZ303" s="79"/>
      <c r="BA303" s="79"/>
      <c r="BB303" s="79"/>
      <c r="BC303" s="79"/>
      <c r="BD303" s="79"/>
      <c r="BE303" s="79"/>
      <c r="BF303" s="79"/>
      <c r="BG303" s="79"/>
      <c r="BH303" s="79"/>
      <c r="BI303" s="79"/>
      <c r="BJ303" s="79"/>
      <c r="BK303" s="79"/>
      <c r="BL303" s="79"/>
      <c r="BM303" s="79"/>
      <c r="BN303" s="79"/>
      <c r="BO303" s="79"/>
      <c r="BP303" s="79"/>
      <c r="BQ303" s="79"/>
      <c r="BR303" s="79"/>
      <c r="BS303" s="79"/>
      <c r="BT303" s="79"/>
      <c r="BU303" s="79"/>
      <c r="BV303" s="79"/>
      <c r="BW303" s="79"/>
      <c r="BX303" s="77"/>
      <c r="BY303" s="77"/>
      <c r="BZ303" s="81"/>
      <c r="CA303" s="81"/>
      <c r="CD303" s="137"/>
    </row>
    <row r="304" spans="2:82" s="144" customFormat="1" ht="12.75" customHeight="1">
      <c r="B304" s="209">
        <f t="shared" si="4"/>
        <v>41747</v>
      </c>
      <c r="C304" s="217">
        <v>0.42602798479165377</v>
      </c>
      <c r="D304" s="217">
        <v>0.42602798479165377</v>
      </c>
      <c r="E304" s="217">
        <v>0</v>
      </c>
      <c r="F304" s="217">
        <v>0</v>
      </c>
      <c r="G304" s="217">
        <v>0</v>
      </c>
      <c r="H304" s="217">
        <v>0</v>
      </c>
      <c r="I304" s="217">
        <v>0.16940949732993305</v>
      </c>
      <c r="J304" s="217">
        <v>0.16940949732993305</v>
      </c>
      <c r="K304" s="217">
        <v>0.68493505470873461</v>
      </c>
      <c r="L304" s="217">
        <v>0.68493505470873461</v>
      </c>
      <c r="M304" s="217">
        <v>0.84223310532548556</v>
      </c>
      <c r="N304" s="217">
        <v>0.84223310532548556</v>
      </c>
      <c r="O304" s="217">
        <v>5.3902633425439439E-3</v>
      </c>
      <c r="P304" s="217">
        <v>5.3902633425439439E-3</v>
      </c>
      <c r="Q304" s="217">
        <v>0</v>
      </c>
      <c r="R304" s="217">
        <v>0</v>
      </c>
      <c r="S304" s="217">
        <v>0</v>
      </c>
      <c r="T304" s="217">
        <v>0</v>
      </c>
      <c r="U304" s="217">
        <v>3.2590364437688002E-3</v>
      </c>
      <c r="V304" s="217">
        <v>3.2590364437688002E-3</v>
      </c>
      <c r="W304" s="217">
        <v>5.6804074549436229E-3</v>
      </c>
      <c r="X304" s="217">
        <v>5.6804074549436229E-3</v>
      </c>
      <c r="Y304" s="217">
        <v>1.0877104466372189E-2</v>
      </c>
      <c r="Z304" s="217">
        <v>1.0877104466372189E-2</v>
      </c>
      <c r="AA304" s="217">
        <v>8.5361382146023727E-3</v>
      </c>
      <c r="AB304" s="217">
        <v>8.5361382146023727E-3</v>
      </c>
      <c r="AC304" s="217">
        <v>0</v>
      </c>
      <c r="AD304" s="217">
        <v>0</v>
      </c>
      <c r="AE304" s="217">
        <v>0</v>
      </c>
      <c r="AF304" s="217">
        <v>0</v>
      </c>
      <c r="AG304" s="217">
        <v>2.6992185222534373E-3</v>
      </c>
      <c r="AH304" s="217">
        <v>2.6992185222534373E-3</v>
      </c>
      <c r="AI304" s="217">
        <v>1.8971037015920643E-2</v>
      </c>
      <c r="AJ304" s="217">
        <v>1.8971037015920643E-2</v>
      </c>
      <c r="AK304" s="217">
        <v>1.397612585904648E-2</v>
      </c>
      <c r="AL304" s="217">
        <v>1.397612585904648E-2</v>
      </c>
      <c r="AM304" s="217">
        <v>77.599999999999994</v>
      </c>
      <c r="AN304" s="217">
        <v>67</v>
      </c>
      <c r="AO304" s="217" t="s">
        <v>253</v>
      </c>
      <c r="AP304" s="91"/>
      <c r="AQ304" s="63"/>
      <c r="AR304" s="79"/>
      <c r="AS304" s="79"/>
      <c r="AT304" s="77"/>
      <c r="AU304" s="79"/>
      <c r="AV304" s="79"/>
      <c r="AW304" s="79"/>
      <c r="AX304" s="79"/>
      <c r="AY304" s="79"/>
      <c r="AZ304" s="79"/>
      <c r="BA304" s="79"/>
      <c r="BB304" s="79"/>
      <c r="BC304" s="79"/>
      <c r="BD304" s="79"/>
      <c r="BE304" s="79"/>
      <c r="BF304" s="79"/>
      <c r="BG304" s="79"/>
      <c r="BH304" s="79"/>
      <c r="BI304" s="79"/>
      <c r="BJ304" s="79"/>
      <c r="BK304" s="79"/>
      <c r="BL304" s="79"/>
      <c r="BM304" s="79"/>
      <c r="BN304" s="79"/>
      <c r="BO304" s="79"/>
      <c r="BP304" s="79"/>
      <c r="BQ304" s="79"/>
      <c r="BR304" s="79"/>
      <c r="BS304" s="79"/>
      <c r="BT304" s="79"/>
      <c r="BU304" s="79"/>
      <c r="BV304" s="79"/>
      <c r="BW304" s="79"/>
      <c r="BX304" s="77"/>
      <c r="BY304" s="77"/>
      <c r="BZ304" s="81"/>
      <c r="CA304" s="81"/>
      <c r="CD304" s="137"/>
    </row>
    <row r="305" spans="2:82" s="144" customFormat="1" ht="12.75" customHeight="1">
      <c r="B305" s="209">
        <f t="shared" si="4"/>
        <v>41748</v>
      </c>
      <c r="C305" s="217">
        <v>7.0827218336406816E-2</v>
      </c>
      <c r="D305" s="217">
        <v>7.0659060407339949E-2</v>
      </c>
      <c r="E305" s="217">
        <v>0</v>
      </c>
      <c r="F305" s="217">
        <v>0</v>
      </c>
      <c r="G305" s="217">
        <v>0</v>
      </c>
      <c r="H305" s="217">
        <v>0</v>
      </c>
      <c r="I305" s="217">
        <v>1.5435704204518707E-2</v>
      </c>
      <c r="J305" s="217">
        <v>1.5090205097420194E-2</v>
      </c>
      <c r="K305" s="217">
        <v>8.6007370867286825E-2</v>
      </c>
      <c r="L305" s="217">
        <v>8.6007370867286825E-2</v>
      </c>
      <c r="M305" s="217">
        <v>0.18799914240769217</v>
      </c>
      <c r="N305" s="217">
        <v>0.18799914240769217</v>
      </c>
      <c r="O305" s="217">
        <v>1.034699344037926E-3</v>
      </c>
      <c r="P305" s="217">
        <v>1.0325973646696416E-3</v>
      </c>
      <c r="Q305" s="217">
        <v>0</v>
      </c>
      <c r="R305" s="217">
        <v>0</v>
      </c>
      <c r="S305" s="217">
        <v>0</v>
      </c>
      <c r="T305" s="217">
        <v>0</v>
      </c>
      <c r="U305" s="217">
        <v>2.3807107366275316E-4</v>
      </c>
      <c r="V305" s="217">
        <v>2.3375232402714766E-4</v>
      </c>
      <c r="W305" s="217">
        <v>1.2099110235899808E-3</v>
      </c>
      <c r="X305" s="217">
        <v>1.2099110235899808E-3</v>
      </c>
      <c r="Y305" s="217">
        <v>2.7594466323985385E-3</v>
      </c>
      <c r="Z305" s="217">
        <v>2.7594466323985385E-3</v>
      </c>
      <c r="AA305" s="217">
        <v>1.2664425693912655E-3</v>
      </c>
      <c r="AB305" s="217">
        <v>1.2664425693912655E-3</v>
      </c>
      <c r="AC305" s="217">
        <v>0</v>
      </c>
      <c r="AD305" s="217">
        <v>0</v>
      </c>
      <c r="AE305" s="217">
        <v>0</v>
      </c>
      <c r="AF305" s="217">
        <v>0</v>
      </c>
      <c r="AG305" s="217">
        <v>0</v>
      </c>
      <c r="AH305" s="217">
        <v>0</v>
      </c>
      <c r="AI305" s="217">
        <v>6.2360994885794123E-3</v>
      </c>
      <c r="AJ305" s="217">
        <v>6.2360994885794123E-3</v>
      </c>
      <c r="AK305" s="217">
        <v>7.8198604101356109E-5</v>
      </c>
      <c r="AL305" s="217">
        <v>7.8198604101356109E-5</v>
      </c>
      <c r="AM305" s="217">
        <v>86</v>
      </c>
      <c r="AN305" s="217">
        <v>73</v>
      </c>
      <c r="AO305" s="217" t="s">
        <v>253</v>
      </c>
      <c r="AP305" s="91"/>
      <c r="AQ305" s="63"/>
      <c r="AR305" s="79"/>
      <c r="AS305" s="79"/>
      <c r="AT305" s="77"/>
      <c r="AU305" s="79"/>
      <c r="AV305" s="79"/>
      <c r="AW305" s="79"/>
      <c r="AX305" s="79"/>
      <c r="AY305" s="79"/>
      <c r="AZ305" s="79"/>
      <c r="BA305" s="79"/>
      <c r="BB305" s="79"/>
      <c r="BC305" s="79"/>
      <c r="BD305" s="79"/>
      <c r="BE305" s="79"/>
      <c r="BF305" s="79"/>
      <c r="BG305" s="79"/>
      <c r="BH305" s="79"/>
      <c r="BI305" s="79"/>
      <c r="BJ305" s="79"/>
      <c r="BK305" s="79"/>
      <c r="BL305" s="79"/>
      <c r="BM305" s="79"/>
      <c r="BN305" s="79"/>
      <c r="BO305" s="79"/>
      <c r="BP305" s="79"/>
      <c r="BQ305" s="79"/>
      <c r="BR305" s="79"/>
      <c r="BS305" s="79"/>
      <c r="BT305" s="79"/>
      <c r="BU305" s="79"/>
      <c r="BV305" s="79"/>
      <c r="BW305" s="79"/>
      <c r="BX305" s="77"/>
      <c r="BY305" s="77"/>
      <c r="BZ305" s="81"/>
      <c r="CA305" s="81"/>
      <c r="CD305" s="137"/>
    </row>
    <row r="306" spans="2:82" s="144" customFormat="1" ht="12.75" customHeight="1">
      <c r="B306" s="209">
        <f t="shared" si="4"/>
        <v>41749</v>
      </c>
      <c r="C306" s="217">
        <v>5.8624752714607826E-2</v>
      </c>
      <c r="D306" s="217">
        <v>5.8603732878885394E-2</v>
      </c>
      <c r="E306" s="217">
        <v>0</v>
      </c>
      <c r="F306" s="217">
        <v>0</v>
      </c>
      <c r="G306" s="217">
        <v>0</v>
      </c>
      <c r="H306" s="217">
        <v>0</v>
      </c>
      <c r="I306" s="217">
        <v>7.2123213927103831E-4</v>
      </c>
      <c r="J306" s="217">
        <v>6.7804455653999057E-4</v>
      </c>
      <c r="K306" s="217">
        <v>0.12866303922817923</v>
      </c>
      <c r="L306" s="217">
        <v>0.12866303922817923</v>
      </c>
      <c r="M306" s="217">
        <v>0.13266565257002927</v>
      </c>
      <c r="N306" s="217">
        <v>0.13266565257002927</v>
      </c>
      <c r="O306" s="217">
        <v>1.3344941514394676E-3</v>
      </c>
      <c r="P306" s="217">
        <v>1.3323921720711834E-3</v>
      </c>
      <c r="Q306" s="217">
        <v>0</v>
      </c>
      <c r="R306" s="217">
        <v>0</v>
      </c>
      <c r="S306" s="217">
        <v>0</v>
      </c>
      <c r="T306" s="217">
        <v>0</v>
      </c>
      <c r="U306" s="217">
        <v>1.7274998542421998E-5</v>
      </c>
      <c r="V306" s="217">
        <v>1.2956248906816498E-5</v>
      </c>
      <c r="W306" s="217">
        <v>2.6733647481059835E-3</v>
      </c>
      <c r="X306" s="217">
        <v>2.6733647481059835E-3</v>
      </c>
      <c r="Y306" s="217">
        <v>3.2264958294970498E-3</v>
      </c>
      <c r="Z306" s="217">
        <v>3.2264958294970498E-3</v>
      </c>
      <c r="AA306" s="217">
        <v>2.4606558727398635E-2</v>
      </c>
      <c r="AB306" s="217">
        <v>2.4606558727398635E-2</v>
      </c>
      <c r="AC306" s="217">
        <v>0</v>
      </c>
      <c r="AD306" s="217">
        <v>0</v>
      </c>
      <c r="AE306" s="217">
        <v>0</v>
      </c>
      <c r="AF306" s="217">
        <v>0</v>
      </c>
      <c r="AG306" s="217">
        <v>1.5341278393079636E-2</v>
      </c>
      <c r="AH306" s="217">
        <v>1.5341278393079636E-2</v>
      </c>
      <c r="AI306" s="217">
        <v>1.5198111435301288E-2</v>
      </c>
      <c r="AJ306" s="217">
        <v>1.5198111435301288E-2</v>
      </c>
      <c r="AK306" s="217">
        <v>5.7485614938290054E-2</v>
      </c>
      <c r="AL306" s="217">
        <v>5.7485614938290054E-2</v>
      </c>
      <c r="AM306" s="217">
        <v>48.8</v>
      </c>
      <c r="AN306" s="217">
        <v>48</v>
      </c>
      <c r="AO306" s="217" t="s">
        <v>253</v>
      </c>
      <c r="AP306" s="91"/>
      <c r="AQ306" s="63"/>
      <c r="AR306" s="79"/>
      <c r="AS306" s="79"/>
      <c r="AT306" s="77"/>
      <c r="AU306" s="79"/>
      <c r="AV306" s="79"/>
      <c r="AW306" s="79"/>
      <c r="AX306" s="79"/>
      <c r="AY306" s="79"/>
      <c r="AZ306" s="79"/>
      <c r="BA306" s="79"/>
      <c r="BB306" s="79"/>
      <c r="BC306" s="79"/>
      <c r="BD306" s="79"/>
      <c r="BE306" s="79"/>
      <c r="BF306" s="79"/>
      <c r="BG306" s="79"/>
      <c r="BH306" s="79"/>
      <c r="BI306" s="79"/>
      <c r="BJ306" s="79"/>
      <c r="BK306" s="79"/>
      <c r="BL306" s="79"/>
      <c r="BM306" s="79"/>
      <c r="BN306" s="79"/>
      <c r="BO306" s="79"/>
      <c r="BP306" s="79"/>
      <c r="BQ306" s="79"/>
      <c r="BR306" s="79"/>
      <c r="BS306" s="79"/>
      <c r="BT306" s="79"/>
      <c r="BU306" s="79"/>
      <c r="BV306" s="79"/>
      <c r="BW306" s="79"/>
      <c r="BX306" s="77"/>
      <c r="BY306" s="77"/>
      <c r="BZ306" s="81"/>
      <c r="CA306" s="81"/>
      <c r="CD306" s="137"/>
    </row>
    <row r="307" spans="2:82" s="144" customFormat="1" ht="12.75" customHeight="1">
      <c r="B307" s="209">
        <f t="shared" si="4"/>
        <v>41750</v>
      </c>
      <c r="C307" s="217">
        <v>2.8448836378326332</v>
      </c>
      <c r="D307" s="217">
        <v>2.8448836378326332</v>
      </c>
      <c r="E307" s="217">
        <v>0</v>
      </c>
      <c r="F307" s="217">
        <v>0</v>
      </c>
      <c r="G307" s="217">
        <v>0</v>
      </c>
      <c r="H307" s="217">
        <v>0</v>
      </c>
      <c r="I307" s="217">
        <v>0.12521084343021008</v>
      </c>
      <c r="J307" s="217">
        <v>0.12521084343021008</v>
      </c>
      <c r="K307" s="217">
        <v>7.755068862223844</v>
      </c>
      <c r="L307" s="217">
        <v>7.755068862223844</v>
      </c>
      <c r="M307" s="217">
        <v>5.026400789077476</v>
      </c>
      <c r="N307" s="217">
        <v>5.026400789077476</v>
      </c>
      <c r="O307" s="217">
        <v>1.7490570323493312E-2</v>
      </c>
      <c r="P307" s="217">
        <v>1.7490570323493312E-2</v>
      </c>
      <c r="Q307" s="217">
        <v>0</v>
      </c>
      <c r="R307" s="217">
        <v>0</v>
      </c>
      <c r="S307" s="217">
        <v>0</v>
      </c>
      <c r="T307" s="217">
        <v>0</v>
      </c>
      <c r="U307" s="217">
        <v>4.8537347467161309E-3</v>
      </c>
      <c r="V307" s="217">
        <v>4.8537347467161309E-3</v>
      </c>
      <c r="W307" s="217">
        <v>4.7504443565729963E-2</v>
      </c>
      <c r="X307" s="217">
        <v>4.7504443565729963E-2</v>
      </c>
      <c r="Y307" s="217">
        <v>2.2941113773077292E-2</v>
      </c>
      <c r="Z307" s="217">
        <v>2.2941113773077292E-2</v>
      </c>
      <c r="AA307" s="217">
        <v>2.1399726453659958E-2</v>
      </c>
      <c r="AB307" s="217">
        <v>2.1399726453659958E-2</v>
      </c>
      <c r="AC307" s="217">
        <v>0</v>
      </c>
      <c r="AD307" s="217">
        <v>0</v>
      </c>
      <c r="AE307" s="217">
        <v>0</v>
      </c>
      <c r="AF307" s="217">
        <v>0</v>
      </c>
      <c r="AG307" s="217">
        <v>7.2301267337080578E-3</v>
      </c>
      <c r="AH307" s="217">
        <v>7.2301267337080578E-3</v>
      </c>
      <c r="AI307" s="217">
        <v>5.1002807361408706E-2</v>
      </c>
      <c r="AJ307" s="217">
        <v>5.1002807361408706E-2</v>
      </c>
      <c r="AK307" s="217">
        <v>3.1310506839432019E-2</v>
      </c>
      <c r="AL307" s="217">
        <v>3.1310506839432019E-2</v>
      </c>
      <c r="AM307" s="217">
        <v>161.80000000000001</v>
      </c>
      <c r="AN307" s="217">
        <v>101</v>
      </c>
      <c r="AO307" s="217" t="s">
        <v>253</v>
      </c>
      <c r="AP307" s="91"/>
      <c r="AQ307" s="63"/>
      <c r="AR307" s="79"/>
      <c r="AS307" s="79"/>
      <c r="AT307" s="77"/>
      <c r="AU307" s="79"/>
      <c r="AV307" s="79"/>
      <c r="AW307" s="79"/>
      <c r="AX307" s="79"/>
      <c r="AY307" s="79"/>
      <c r="AZ307" s="79"/>
      <c r="BA307" s="79"/>
      <c r="BB307" s="79"/>
      <c r="BC307" s="79"/>
      <c r="BD307" s="79"/>
      <c r="BE307" s="79"/>
      <c r="BF307" s="79"/>
      <c r="BG307" s="79"/>
      <c r="BH307" s="79"/>
      <c r="BI307" s="79"/>
      <c r="BJ307" s="79"/>
      <c r="BK307" s="79"/>
      <c r="BL307" s="79"/>
      <c r="BM307" s="79"/>
      <c r="BN307" s="79"/>
      <c r="BO307" s="79"/>
      <c r="BP307" s="79"/>
      <c r="BQ307" s="79"/>
      <c r="BR307" s="79"/>
      <c r="BS307" s="79"/>
      <c r="BT307" s="79"/>
      <c r="BU307" s="79"/>
      <c r="BV307" s="79"/>
      <c r="BW307" s="79"/>
      <c r="BX307" s="77"/>
      <c r="BY307" s="77"/>
      <c r="BZ307" s="81"/>
      <c r="CA307" s="81"/>
      <c r="CD307" s="137"/>
    </row>
    <row r="308" spans="2:82" s="144" customFormat="1" ht="12.75" customHeight="1">
      <c r="B308" s="209">
        <f t="shared" si="4"/>
        <v>41751</v>
      </c>
      <c r="C308" s="217">
        <v>1.1134743912763652</v>
      </c>
      <c r="D308" s="217">
        <v>1.1057154598112713</v>
      </c>
      <c r="E308" s="217">
        <v>0</v>
      </c>
      <c r="F308" s="217">
        <v>0</v>
      </c>
      <c r="G308" s="217">
        <v>0</v>
      </c>
      <c r="H308" s="217">
        <v>0</v>
      </c>
      <c r="I308" s="217">
        <v>8.5727168195863929E-3</v>
      </c>
      <c r="J308" s="217">
        <v>8.4647479145837697E-3</v>
      </c>
      <c r="K308" s="217">
        <v>0.95187803794732884</v>
      </c>
      <c r="L308" s="217">
        <v>0.95187803794732884</v>
      </c>
      <c r="M308" s="217">
        <v>3.7464103818930603</v>
      </c>
      <c r="N308" s="217">
        <v>3.7149916822929976</v>
      </c>
      <c r="O308" s="217">
        <v>8.3755995403496635E-3</v>
      </c>
      <c r="P308" s="217">
        <v>8.3606229373506379E-3</v>
      </c>
      <c r="Q308" s="217">
        <v>0</v>
      </c>
      <c r="R308" s="217">
        <v>0</v>
      </c>
      <c r="S308" s="217">
        <v>0</v>
      </c>
      <c r="T308" s="217">
        <v>0</v>
      </c>
      <c r="U308" s="217">
        <v>1.0203046014117992E-4</v>
      </c>
      <c r="V308" s="217">
        <v>8.9074211234363424E-5</v>
      </c>
      <c r="W308" s="217">
        <v>7.3737574108692309E-3</v>
      </c>
      <c r="X308" s="217">
        <v>7.3737574108692309E-3</v>
      </c>
      <c r="Y308" s="217">
        <v>2.7931898656751514E-2</v>
      </c>
      <c r="Z308" s="217">
        <v>2.7896548602842682E-2</v>
      </c>
      <c r="AA308" s="217">
        <v>7.1772085530065997E-3</v>
      </c>
      <c r="AB308" s="217">
        <v>7.1772085530065997E-3</v>
      </c>
      <c r="AC308" s="217">
        <v>0</v>
      </c>
      <c r="AD308" s="217">
        <v>0</v>
      </c>
      <c r="AE308" s="217">
        <v>0</v>
      </c>
      <c r="AF308" s="217">
        <v>0</v>
      </c>
      <c r="AG308" s="217">
        <v>8.0976555667603116E-6</v>
      </c>
      <c r="AH308" s="217">
        <v>8.0976555667603116E-6</v>
      </c>
      <c r="AI308" s="217">
        <v>3.3814451408475683E-3</v>
      </c>
      <c r="AJ308" s="217">
        <v>3.3814451408475683E-3</v>
      </c>
      <c r="AK308" s="217">
        <v>2.6487902515263458E-2</v>
      </c>
      <c r="AL308" s="217">
        <v>2.6487902515263458E-2</v>
      </c>
      <c r="AM308" s="217">
        <v>223</v>
      </c>
      <c r="AN308" s="217">
        <v>188</v>
      </c>
      <c r="AO308" s="217" t="s">
        <v>253</v>
      </c>
      <c r="AP308" s="91"/>
      <c r="AQ308" s="63"/>
      <c r="AR308" s="79"/>
      <c r="AS308" s="79"/>
      <c r="AT308" s="77"/>
      <c r="AU308" s="79"/>
      <c r="AV308" s="79"/>
      <c r="AW308" s="79"/>
      <c r="AX308" s="79"/>
      <c r="AY308" s="79"/>
      <c r="AZ308" s="79"/>
      <c r="BA308" s="79"/>
      <c r="BB308" s="79"/>
      <c r="BC308" s="79"/>
      <c r="BD308" s="79"/>
      <c r="BE308" s="79"/>
      <c r="BF308" s="79"/>
      <c r="BG308" s="79"/>
      <c r="BH308" s="79"/>
      <c r="BI308" s="79"/>
      <c r="BJ308" s="79"/>
      <c r="BK308" s="79"/>
      <c r="BL308" s="79"/>
      <c r="BM308" s="79"/>
      <c r="BN308" s="79"/>
      <c r="BO308" s="79"/>
      <c r="BP308" s="79"/>
      <c r="BQ308" s="79"/>
      <c r="BR308" s="79"/>
      <c r="BS308" s="79"/>
      <c r="BT308" s="79"/>
      <c r="BU308" s="79"/>
      <c r="BV308" s="79"/>
      <c r="BW308" s="79"/>
      <c r="BX308" s="77"/>
      <c r="BY308" s="77"/>
      <c r="BZ308" s="81"/>
      <c r="CA308" s="81"/>
      <c r="CD308" s="137"/>
    </row>
    <row r="309" spans="2:82" s="144" customFormat="1" ht="12.75" customHeight="1">
      <c r="B309" s="209">
        <f t="shared" si="4"/>
        <v>41752</v>
      </c>
      <c r="C309" s="217">
        <v>0.26929365372753861</v>
      </c>
      <c r="D309" s="217">
        <v>0.26927263389181616</v>
      </c>
      <c r="E309" s="217">
        <v>0</v>
      </c>
      <c r="F309" s="217">
        <v>0</v>
      </c>
      <c r="G309" s="217">
        <v>0</v>
      </c>
      <c r="H309" s="217">
        <v>0</v>
      </c>
      <c r="I309" s="217">
        <v>1.3107382772939578E-2</v>
      </c>
      <c r="J309" s="217">
        <v>1.3107382772939578E-2</v>
      </c>
      <c r="K309" s="217">
        <v>0.14937081024627799</v>
      </c>
      <c r="L309" s="217">
        <v>0.14926571461601421</v>
      </c>
      <c r="M309" s="217">
        <v>0.95009331321593893</v>
      </c>
      <c r="N309" s="217">
        <v>0.95009331321593893</v>
      </c>
      <c r="O309" s="217">
        <v>1.5347076862685432E-3</v>
      </c>
      <c r="P309" s="217">
        <v>1.5326057069002591E-3</v>
      </c>
      <c r="Q309" s="217">
        <v>0</v>
      </c>
      <c r="R309" s="217">
        <v>0</v>
      </c>
      <c r="S309" s="217">
        <v>0</v>
      </c>
      <c r="T309" s="217">
        <v>0</v>
      </c>
      <c r="U309" s="217">
        <v>1.4305858167943216E-4</v>
      </c>
      <c r="V309" s="217">
        <v>1.4305858167943216E-4</v>
      </c>
      <c r="W309" s="217">
        <v>2.9939057793285186E-3</v>
      </c>
      <c r="X309" s="217">
        <v>2.9833962373212223E-3</v>
      </c>
      <c r="Y309" s="217">
        <v>3.5317917496187818E-3</v>
      </c>
      <c r="Z309" s="217">
        <v>3.5317917496187818E-3</v>
      </c>
      <c r="AA309" s="217">
        <v>1.3794239604365444E-4</v>
      </c>
      <c r="AB309" s="217">
        <v>1.3794239604365444E-4</v>
      </c>
      <c r="AC309" s="217">
        <v>0</v>
      </c>
      <c r="AD309" s="217">
        <v>0</v>
      </c>
      <c r="AE309" s="217">
        <v>0</v>
      </c>
      <c r="AF309" s="217">
        <v>0</v>
      </c>
      <c r="AG309" s="217">
        <v>0</v>
      </c>
      <c r="AH309" s="217">
        <v>0</v>
      </c>
      <c r="AI309" s="217">
        <v>0</v>
      </c>
      <c r="AJ309" s="217">
        <v>0</v>
      </c>
      <c r="AK309" s="217">
        <v>5.6238722127687608E-4</v>
      </c>
      <c r="AL309" s="217">
        <v>5.6238722127687608E-4</v>
      </c>
      <c r="AM309" s="217">
        <v>164.8</v>
      </c>
      <c r="AN309" s="217">
        <v>113</v>
      </c>
      <c r="AO309" s="217" t="s">
        <v>253</v>
      </c>
      <c r="AP309" s="91"/>
      <c r="AQ309" s="63"/>
      <c r="AR309" s="79"/>
      <c r="AS309" s="79"/>
      <c r="AT309" s="77"/>
      <c r="AU309" s="79"/>
      <c r="AV309" s="79"/>
      <c r="AW309" s="79"/>
      <c r="AX309" s="79"/>
      <c r="AY309" s="79"/>
      <c r="AZ309" s="79"/>
      <c r="BA309" s="79"/>
      <c r="BB309" s="79"/>
      <c r="BC309" s="79"/>
      <c r="BD309" s="79"/>
      <c r="BE309" s="79"/>
      <c r="BF309" s="79"/>
      <c r="BG309" s="79"/>
      <c r="BH309" s="79"/>
      <c r="BI309" s="79"/>
      <c r="BJ309" s="79"/>
      <c r="BK309" s="79"/>
      <c r="BL309" s="79"/>
      <c r="BM309" s="79"/>
      <c r="BN309" s="79"/>
      <c r="BO309" s="79"/>
      <c r="BP309" s="79"/>
      <c r="BQ309" s="79"/>
      <c r="BR309" s="79"/>
      <c r="BS309" s="79"/>
      <c r="BT309" s="79"/>
      <c r="BU309" s="79"/>
      <c r="BV309" s="79"/>
      <c r="BW309" s="79"/>
      <c r="BX309" s="77"/>
      <c r="BY309" s="77"/>
      <c r="BZ309" s="81"/>
      <c r="CA309" s="81"/>
      <c r="CD309" s="137"/>
    </row>
    <row r="310" spans="2:82" s="144" customFormat="1" ht="12.75" customHeight="1">
      <c r="B310" s="209">
        <f t="shared" si="4"/>
        <v>41753</v>
      </c>
      <c r="C310" s="217">
        <v>2.5962074397142461</v>
      </c>
      <c r="D310" s="217">
        <v>2.5955931360336675</v>
      </c>
      <c r="E310" s="217">
        <v>0</v>
      </c>
      <c r="F310" s="217">
        <v>0</v>
      </c>
      <c r="G310" s="217">
        <v>0</v>
      </c>
      <c r="H310" s="217">
        <v>0</v>
      </c>
      <c r="I310" s="217">
        <v>3.8349543215028383</v>
      </c>
      <c r="J310" s="217">
        <v>3.8348204401777597</v>
      </c>
      <c r="K310" s="217">
        <v>0.75424242720500057</v>
      </c>
      <c r="L310" s="217">
        <v>0.75403223594447288</v>
      </c>
      <c r="M310" s="217">
        <v>2.3599247685937277</v>
      </c>
      <c r="N310" s="217">
        <v>2.3578573257041495</v>
      </c>
      <c r="O310" s="217">
        <v>2.0889996456851027E-2</v>
      </c>
      <c r="P310" s="217">
        <v>2.0868713915747149E-2</v>
      </c>
      <c r="Q310" s="217">
        <v>0</v>
      </c>
      <c r="R310" s="217">
        <v>0</v>
      </c>
      <c r="S310" s="217">
        <v>0</v>
      </c>
      <c r="T310" s="217">
        <v>0</v>
      </c>
      <c r="U310" s="217">
        <v>2.1628838018816796E-2</v>
      </c>
      <c r="V310" s="217">
        <v>2.1620200519545583E-2</v>
      </c>
      <c r="W310" s="217">
        <v>1.4044689200000524E-2</v>
      </c>
      <c r="X310" s="217">
        <v>1.4023670115985933E-2</v>
      </c>
      <c r="Y310" s="217">
        <v>3.0797395450876539E-2</v>
      </c>
      <c r="Z310" s="217">
        <v>3.07449059768907E-2</v>
      </c>
      <c r="AA310" s="217">
        <v>8.9000433927365827E-3</v>
      </c>
      <c r="AB310" s="217">
        <v>8.9000433927365827E-3</v>
      </c>
      <c r="AC310" s="217">
        <v>0</v>
      </c>
      <c r="AD310" s="217">
        <v>0</v>
      </c>
      <c r="AE310" s="217">
        <v>0</v>
      </c>
      <c r="AF310" s="217">
        <v>0</v>
      </c>
      <c r="AG310" s="217">
        <v>1.2744630174671829E-2</v>
      </c>
      <c r="AH310" s="217">
        <v>1.2744630174671829E-2</v>
      </c>
      <c r="AI310" s="217">
        <v>2.6273855018240624E-4</v>
      </c>
      <c r="AJ310" s="217">
        <v>2.6273855018240624E-4</v>
      </c>
      <c r="AK310" s="217">
        <v>1.0781766442193825E-2</v>
      </c>
      <c r="AL310" s="217">
        <v>1.0781766442193825E-2</v>
      </c>
      <c r="AM310" s="217">
        <v>146.80000000000001</v>
      </c>
      <c r="AN310" s="217">
        <v>89</v>
      </c>
      <c r="AO310" s="217" t="s">
        <v>253</v>
      </c>
      <c r="AP310" s="91"/>
      <c r="AQ310" s="63"/>
      <c r="AR310" s="79"/>
      <c r="AS310" s="79"/>
      <c r="AT310" s="77"/>
      <c r="AU310" s="79"/>
      <c r="AV310" s="79"/>
      <c r="AW310" s="79"/>
      <c r="AX310" s="79"/>
      <c r="AY310" s="79"/>
      <c r="AZ310" s="79"/>
      <c r="BA310" s="79"/>
      <c r="BB310" s="79"/>
      <c r="BC310" s="79"/>
      <c r="BD310" s="79"/>
      <c r="BE310" s="79"/>
      <c r="BF310" s="79"/>
      <c r="BG310" s="79"/>
      <c r="BH310" s="79"/>
      <c r="BI310" s="79"/>
      <c r="BJ310" s="79"/>
      <c r="BK310" s="79"/>
      <c r="BL310" s="79"/>
      <c r="BM310" s="79"/>
      <c r="BN310" s="79"/>
      <c r="BO310" s="79"/>
      <c r="BP310" s="79"/>
      <c r="BQ310" s="79"/>
      <c r="BR310" s="79"/>
      <c r="BS310" s="79"/>
      <c r="BT310" s="79"/>
      <c r="BU310" s="79"/>
      <c r="BV310" s="79"/>
      <c r="BW310" s="79"/>
      <c r="BX310" s="77"/>
      <c r="BY310" s="77"/>
      <c r="BZ310" s="81"/>
      <c r="CA310" s="81"/>
      <c r="CD310" s="137"/>
    </row>
    <row r="311" spans="2:82" s="144" customFormat="1" ht="12.75" customHeight="1">
      <c r="B311" s="209">
        <f t="shared" si="4"/>
        <v>41754</v>
      </c>
      <c r="C311" s="217">
        <v>2.4335409707439946E-2</v>
      </c>
      <c r="D311" s="217">
        <v>2.4293370086442591E-2</v>
      </c>
      <c r="E311" s="217">
        <v>0</v>
      </c>
      <c r="F311" s="217">
        <v>0</v>
      </c>
      <c r="G311" s="217">
        <v>0</v>
      </c>
      <c r="H311" s="217">
        <v>0</v>
      </c>
      <c r="I311" s="217">
        <v>1.8052375117955852E-3</v>
      </c>
      <c r="J311" s="217">
        <v>1.7404561895240092E-3</v>
      </c>
      <c r="K311" s="217">
        <v>2.2924002559073477E-2</v>
      </c>
      <c r="L311" s="217">
        <v>2.2924002559073477E-2</v>
      </c>
      <c r="M311" s="217">
        <v>7.6939901141967415E-2</v>
      </c>
      <c r="N311" s="217">
        <v>7.6897052608914315E-2</v>
      </c>
      <c r="O311" s="217">
        <v>2.4435510156304506E-4</v>
      </c>
      <c r="P311" s="217">
        <v>2.3804916345819224E-4</v>
      </c>
      <c r="Q311" s="217">
        <v>0</v>
      </c>
      <c r="R311" s="217">
        <v>0</v>
      </c>
      <c r="S311" s="217">
        <v>0</v>
      </c>
      <c r="T311" s="217">
        <v>0</v>
      </c>
      <c r="U311" s="217">
        <v>3.0231247449238491E-5</v>
      </c>
      <c r="V311" s="217">
        <v>2.1593748178027495E-5</v>
      </c>
      <c r="W311" s="217">
        <v>3.2973688047891982E-4</v>
      </c>
      <c r="X311" s="217">
        <v>3.2973688047891982E-4</v>
      </c>
      <c r="Y311" s="217">
        <v>6.6736616924855958E-4</v>
      </c>
      <c r="Z311" s="217">
        <v>6.5879645921005487E-4</v>
      </c>
      <c r="AA311" s="217">
        <v>1.6532067731555689E-2</v>
      </c>
      <c r="AB311" s="217">
        <v>1.6532067731555689E-2</v>
      </c>
      <c r="AC311" s="217">
        <v>0</v>
      </c>
      <c r="AD311" s="217">
        <v>0</v>
      </c>
      <c r="AE311" s="217">
        <v>0</v>
      </c>
      <c r="AF311" s="217">
        <v>0</v>
      </c>
      <c r="AG311" s="217">
        <v>3.3945372135859228E-3</v>
      </c>
      <c r="AH311" s="217">
        <v>3.3945372135859228E-3</v>
      </c>
      <c r="AI311" s="217">
        <v>3.7804136292995519E-2</v>
      </c>
      <c r="AJ311" s="217">
        <v>3.7804136292995519E-2</v>
      </c>
      <c r="AK311" s="217">
        <v>2.9838659140318826E-2</v>
      </c>
      <c r="AL311" s="217">
        <v>2.9838659140318826E-2</v>
      </c>
      <c r="AM311" s="217">
        <v>56.8</v>
      </c>
      <c r="AN311" s="217">
        <v>49</v>
      </c>
      <c r="AO311" s="217" t="s">
        <v>253</v>
      </c>
      <c r="AP311" s="91"/>
      <c r="AQ311" s="63"/>
      <c r="AR311" s="79"/>
      <c r="AS311" s="79"/>
      <c r="AT311" s="77"/>
      <c r="AU311" s="79"/>
      <c r="AV311" s="79"/>
      <c r="AW311" s="79"/>
      <c r="AX311" s="79"/>
      <c r="AY311" s="79"/>
      <c r="AZ311" s="79"/>
      <c r="BA311" s="79"/>
      <c r="BB311" s="79"/>
      <c r="BC311" s="79"/>
      <c r="BD311" s="79"/>
      <c r="BE311" s="79"/>
      <c r="BF311" s="79"/>
      <c r="BG311" s="79"/>
      <c r="BH311" s="79"/>
      <c r="BI311" s="79"/>
      <c r="BJ311" s="79"/>
      <c r="BK311" s="79"/>
      <c r="BL311" s="79"/>
      <c r="BM311" s="79"/>
      <c r="BN311" s="79"/>
      <c r="BO311" s="79"/>
      <c r="BP311" s="79"/>
      <c r="BQ311" s="79"/>
      <c r="BR311" s="79"/>
      <c r="BS311" s="79"/>
      <c r="BT311" s="79"/>
      <c r="BU311" s="79"/>
      <c r="BV311" s="79"/>
      <c r="BW311" s="79"/>
      <c r="BX311" s="77"/>
      <c r="BY311" s="77"/>
      <c r="BZ311" s="81"/>
      <c r="CA311" s="81"/>
      <c r="CD311" s="137"/>
    </row>
    <row r="312" spans="2:82" s="144" customFormat="1" ht="12.75" customHeight="1">
      <c r="B312" s="209">
        <f t="shared" si="4"/>
        <v>41755</v>
      </c>
      <c r="C312" s="217">
        <v>2.4419309861643783</v>
      </c>
      <c r="D312" s="217">
        <v>2.4414685510018375</v>
      </c>
      <c r="E312" s="217">
        <v>1.2708127242672257E-2</v>
      </c>
      <c r="F312" s="217">
        <v>1.2708127242672257E-2</v>
      </c>
      <c r="G312" s="217">
        <v>0</v>
      </c>
      <c r="H312" s="217">
        <v>0</v>
      </c>
      <c r="I312" s="217">
        <v>0.8560468691030173</v>
      </c>
      <c r="J312" s="217">
        <v>0.85560203850381233</v>
      </c>
      <c r="K312" s="217">
        <v>4.3779655299633609</v>
      </c>
      <c r="L312" s="217">
        <v>4.3779655299633609</v>
      </c>
      <c r="M312" s="217">
        <v>4.6854493817757605</v>
      </c>
      <c r="N312" s="217">
        <v>4.6844467257012559</v>
      </c>
      <c r="O312" s="217">
        <v>2.3138588886073123E-2</v>
      </c>
      <c r="P312" s="217">
        <v>2.3125977009863411E-2</v>
      </c>
      <c r="Q312" s="217">
        <v>6.450832560577349E-5</v>
      </c>
      <c r="R312" s="217">
        <v>6.450832560577349E-5</v>
      </c>
      <c r="S312" s="217">
        <v>0</v>
      </c>
      <c r="T312" s="217">
        <v>0</v>
      </c>
      <c r="U312" s="217">
        <v>1.5563154155608862E-2</v>
      </c>
      <c r="V312" s="217">
        <v>1.5541560407430837E-2</v>
      </c>
      <c r="W312" s="217">
        <v>3.8887932812497958E-2</v>
      </c>
      <c r="X312" s="217">
        <v>3.8887932812497958E-2</v>
      </c>
      <c r="Y312" s="217">
        <v>3.1734707486338005E-2</v>
      </c>
      <c r="Z312" s="217">
        <v>3.1726137776299498E-2</v>
      </c>
      <c r="AA312" s="217">
        <v>2.7617906919886866E-2</v>
      </c>
      <c r="AB312" s="217">
        <v>2.7617906919886866E-2</v>
      </c>
      <c r="AC312" s="217">
        <v>0</v>
      </c>
      <c r="AD312" s="217">
        <v>0</v>
      </c>
      <c r="AE312" s="217">
        <v>0</v>
      </c>
      <c r="AF312" s="217">
        <v>0</v>
      </c>
      <c r="AG312" s="217">
        <v>2.4473814341271913E-2</v>
      </c>
      <c r="AH312" s="217">
        <v>2.4473814341271913E-2</v>
      </c>
      <c r="AI312" s="217">
        <v>4.2798796131963066E-2</v>
      </c>
      <c r="AJ312" s="217">
        <v>4.2798796131963066E-2</v>
      </c>
      <c r="AK312" s="217">
        <v>2.9134871703406621E-2</v>
      </c>
      <c r="AL312" s="217">
        <v>2.9134871703406621E-2</v>
      </c>
      <c r="AM312" s="217">
        <v>241</v>
      </c>
      <c r="AN312" s="217">
        <v>192</v>
      </c>
      <c r="AO312" s="217" t="s">
        <v>253</v>
      </c>
      <c r="AP312" s="91"/>
      <c r="AQ312" s="63"/>
      <c r="AR312" s="79"/>
      <c r="AS312" s="79"/>
      <c r="AT312" s="77"/>
      <c r="AU312" s="79"/>
      <c r="AV312" s="79"/>
      <c r="AW312" s="79"/>
      <c r="AX312" s="79"/>
      <c r="AY312" s="79"/>
      <c r="AZ312" s="79"/>
      <c r="BA312" s="79"/>
      <c r="BB312" s="79"/>
      <c r="BC312" s="79"/>
      <c r="BD312" s="79"/>
      <c r="BE312" s="79"/>
      <c r="BF312" s="79"/>
      <c r="BG312" s="79"/>
      <c r="BH312" s="79"/>
      <c r="BI312" s="79"/>
      <c r="BJ312" s="79"/>
      <c r="BK312" s="79"/>
      <c r="BL312" s="79"/>
      <c r="BM312" s="79"/>
      <c r="BN312" s="79"/>
      <c r="BO312" s="79"/>
      <c r="BP312" s="79"/>
      <c r="BQ312" s="79"/>
      <c r="BR312" s="79"/>
      <c r="BS312" s="79"/>
      <c r="BT312" s="79"/>
      <c r="BU312" s="79"/>
      <c r="BV312" s="79"/>
      <c r="BW312" s="79"/>
      <c r="BX312" s="77"/>
      <c r="BY312" s="77"/>
      <c r="BZ312" s="81"/>
      <c r="CA312" s="81"/>
      <c r="CD312" s="137"/>
    </row>
    <row r="313" spans="2:82" s="144" customFormat="1" ht="12.75" customHeight="1">
      <c r="B313" s="209">
        <f t="shared" si="4"/>
        <v>41756</v>
      </c>
      <c r="C313" s="217">
        <v>0.86705037687833197</v>
      </c>
      <c r="D313" s="217">
        <v>0.86702935704260953</v>
      </c>
      <c r="E313" s="217">
        <v>0</v>
      </c>
      <c r="F313" s="217">
        <v>0</v>
      </c>
      <c r="G313" s="217">
        <v>0</v>
      </c>
      <c r="H313" s="217">
        <v>0</v>
      </c>
      <c r="I313" s="217">
        <v>4.3597793766748646E-2</v>
      </c>
      <c r="J313" s="217">
        <v>4.3597793766748646E-2</v>
      </c>
      <c r="K313" s="217">
        <v>2.9193364250216431</v>
      </c>
      <c r="L313" s="217">
        <v>2.9193364250216431</v>
      </c>
      <c r="M313" s="217">
        <v>1.0679377781205661</v>
      </c>
      <c r="N313" s="217">
        <v>1.067852080848787</v>
      </c>
      <c r="O313" s="217">
        <v>1.2903525847054982E-2</v>
      </c>
      <c r="P313" s="217">
        <v>1.2901423867686701E-2</v>
      </c>
      <c r="Q313" s="217">
        <v>0</v>
      </c>
      <c r="R313" s="217">
        <v>0</v>
      </c>
      <c r="S313" s="217">
        <v>0</v>
      </c>
      <c r="T313" s="217">
        <v>0</v>
      </c>
      <c r="U313" s="217">
        <v>9.8899366655365957E-4</v>
      </c>
      <c r="V313" s="217">
        <v>9.8899366655365957E-4</v>
      </c>
      <c r="W313" s="217">
        <v>4.2851343841999553E-2</v>
      </c>
      <c r="X313" s="217">
        <v>4.2851343841999553E-2</v>
      </c>
      <c r="Y313" s="217">
        <v>1.5702922431805197E-2</v>
      </c>
      <c r="Z313" s="217">
        <v>1.569435272176669E-2</v>
      </c>
      <c r="AA313" s="217">
        <v>4.6553588059075604E-3</v>
      </c>
      <c r="AB313" s="217">
        <v>4.6553588059075604E-3</v>
      </c>
      <c r="AC313" s="217">
        <v>0</v>
      </c>
      <c r="AD313" s="217">
        <v>0</v>
      </c>
      <c r="AE313" s="217">
        <v>0</v>
      </c>
      <c r="AF313" s="217">
        <v>0</v>
      </c>
      <c r="AG313" s="217">
        <v>6.4808236719305027E-3</v>
      </c>
      <c r="AH313" s="217">
        <v>6.4808236719305027E-3</v>
      </c>
      <c r="AI313" s="217">
        <v>7.5051266859604343E-3</v>
      </c>
      <c r="AJ313" s="217">
        <v>7.5051266859604343E-3</v>
      </c>
      <c r="AK313" s="217">
        <v>0</v>
      </c>
      <c r="AL313" s="217">
        <v>0</v>
      </c>
      <c r="AM313" s="217">
        <v>72.599999999999994</v>
      </c>
      <c r="AN313" s="217">
        <v>74</v>
      </c>
      <c r="AO313" s="217" t="s">
        <v>253</v>
      </c>
      <c r="AP313" s="91"/>
      <c r="AQ313" s="63"/>
      <c r="AR313" s="79"/>
      <c r="AS313" s="79"/>
      <c r="AT313" s="77"/>
      <c r="AU313" s="79"/>
      <c r="AV313" s="79"/>
      <c r="AW313" s="79"/>
      <c r="AX313" s="79"/>
      <c r="AY313" s="79"/>
      <c r="AZ313" s="79"/>
      <c r="BA313" s="79"/>
      <c r="BB313" s="79"/>
      <c r="BC313" s="79"/>
      <c r="BD313" s="79"/>
      <c r="BE313" s="79"/>
      <c r="BF313" s="79"/>
      <c r="BG313" s="79"/>
      <c r="BH313" s="79"/>
      <c r="BI313" s="79"/>
      <c r="BJ313" s="79"/>
      <c r="BK313" s="79"/>
      <c r="BL313" s="79"/>
      <c r="BM313" s="79"/>
      <c r="BN313" s="79"/>
      <c r="BO313" s="79"/>
      <c r="BP313" s="79"/>
      <c r="BQ313" s="79"/>
      <c r="BR313" s="79"/>
      <c r="BS313" s="79"/>
      <c r="BT313" s="79"/>
      <c r="BU313" s="79"/>
      <c r="BV313" s="79"/>
      <c r="BW313" s="79"/>
      <c r="BX313" s="77"/>
      <c r="BY313" s="77"/>
      <c r="BZ313" s="81"/>
      <c r="CA313" s="81"/>
      <c r="CD313" s="137"/>
    </row>
    <row r="314" spans="2:82" s="144" customFormat="1" ht="12.75" customHeight="1">
      <c r="B314" s="209">
        <f t="shared" si="4"/>
        <v>41757</v>
      </c>
      <c r="C314" s="217">
        <v>0.15252330415391852</v>
      </c>
      <c r="D314" s="217">
        <v>0.15246024477286996</v>
      </c>
      <c r="E314" s="217">
        <v>0</v>
      </c>
      <c r="F314" s="217">
        <v>0</v>
      </c>
      <c r="G314" s="217">
        <v>0</v>
      </c>
      <c r="H314" s="217">
        <v>0</v>
      </c>
      <c r="I314" s="217">
        <v>0.12766869541370385</v>
      </c>
      <c r="J314" s="217">
        <v>0.12758232050736673</v>
      </c>
      <c r="K314" s="217">
        <v>0.22761709949777525</v>
      </c>
      <c r="L314" s="217">
        <v>0.22751200386751144</v>
      </c>
      <c r="M314" s="217">
        <v>0.18289577557214864</v>
      </c>
      <c r="N314" s="217">
        <v>0.18289577557214864</v>
      </c>
      <c r="O314" s="217">
        <v>3.1605887276364192E-3</v>
      </c>
      <c r="P314" s="217">
        <v>3.1563847688998504E-3</v>
      </c>
      <c r="Q314" s="217">
        <v>0</v>
      </c>
      <c r="R314" s="217">
        <v>0</v>
      </c>
      <c r="S314" s="217">
        <v>0</v>
      </c>
      <c r="T314" s="217">
        <v>0</v>
      </c>
      <c r="U314" s="217">
        <v>9.5660304428661863E-4</v>
      </c>
      <c r="V314" s="217">
        <v>9.5228429465101308E-4</v>
      </c>
      <c r="W314" s="217">
        <v>9.6595827974561652E-3</v>
      </c>
      <c r="X314" s="217">
        <v>9.6490732554488697E-3</v>
      </c>
      <c r="Y314" s="217">
        <v>3.1108047439772349E-3</v>
      </c>
      <c r="Z314" s="217">
        <v>3.1108047439772349E-3</v>
      </c>
      <c r="AA314" s="217">
        <v>2.4827003813647445E-3</v>
      </c>
      <c r="AB314" s="217">
        <v>2.4827003813647445E-3</v>
      </c>
      <c r="AC314" s="217">
        <v>0</v>
      </c>
      <c r="AD314" s="217">
        <v>0</v>
      </c>
      <c r="AE314" s="217">
        <v>0</v>
      </c>
      <c r="AF314" s="217">
        <v>0</v>
      </c>
      <c r="AG314" s="217">
        <v>0</v>
      </c>
      <c r="AH314" s="217">
        <v>0</v>
      </c>
      <c r="AI314" s="217">
        <v>8.9922268799928536E-3</v>
      </c>
      <c r="AJ314" s="217">
        <v>8.9922268799928536E-3</v>
      </c>
      <c r="AK314" s="217">
        <v>2.7894406175333055E-3</v>
      </c>
      <c r="AL314" s="217">
        <v>2.7894406175333055E-3</v>
      </c>
      <c r="AM314" s="217">
        <v>219.4</v>
      </c>
      <c r="AN314" s="217">
        <v>163</v>
      </c>
      <c r="AO314" s="217" t="s">
        <v>253</v>
      </c>
      <c r="AP314" s="91"/>
      <c r="AQ314" s="63"/>
      <c r="AR314" s="79"/>
      <c r="AS314" s="79"/>
      <c r="AT314" s="77"/>
      <c r="AU314" s="79"/>
      <c r="AV314" s="79"/>
      <c r="AW314" s="79"/>
      <c r="AX314" s="79"/>
      <c r="AY314" s="79"/>
      <c r="AZ314" s="79"/>
      <c r="BA314" s="79"/>
      <c r="BB314" s="79"/>
      <c r="BC314" s="79"/>
      <c r="BD314" s="79"/>
      <c r="BE314" s="79"/>
      <c r="BF314" s="79"/>
      <c r="BG314" s="79"/>
      <c r="BH314" s="79"/>
      <c r="BI314" s="79"/>
      <c r="BJ314" s="79"/>
      <c r="BK314" s="79"/>
      <c r="BL314" s="79"/>
      <c r="BM314" s="79"/>
      <c r="BN314" s="79"/>
      <c r="BO314" s="79"/>
      <c r="BP314" s="79"/>
      <c r="BQ314" s="79"/>
      <c r="BR314" s="79"/>
      <c r="BS314" s="79"/>
      <c r="BT314" s="79"/>
      <c r="BU314" s="79"/>
      <c r="BV314" s="79"/>
      <c r="BW314" s="79"/>
      <c r="BX314" s="77"/>
      <c r="BY314" s="77"/>
      <c r="BZ314" s="81"/>
      <c r="CA314" s="81"/>
      <c r="CD314" s="137"/>
    </row>
    <row r="315" spans="2:82" s="144" customFormat="1" ht="12.75" customHeight="1">
      <c r="B315" s="209">
        <f t="shared" si="4"/>
        <v>41758</v>
      </c>
      <c r="C315" s="217">
        <v>0.8795203099210932</v>
      </c>
      <c r="D315" s="217">
        <v>0.87943623057820342</v>
      </c>
      <c r="E315" s="217">
        <v>0</v>
      </c>
      <c r="F315" s="217">
        <v>0</v>
      </c>
      <c r="G315" s="217">
        <v>0</v>
      </c>
      <c r="H315" s="217">
        <v>0</v>
      </c>
      <c r="I315" s="217">
        <v>0.7076440812831869</v>
      </c>
      <c r="J315" s="217">
        <v>0.70755770611772473</v>
      </c>
      <c r="K315" s="217">
        <v>1.3868611454612569</v>
      </c>
      <c r="L315" s="217">
        <v>1.3866509542007295</v>
      </c>
      <c r="M315" s="217">
        <v>1.0507217703949725</v>
      </c>
      <c r="N315" s="217">
        <v>1.0507217703949725</v>
      </c>
      <c r="O315" s="217">
        <v>2.1794898574897394E-2</v>
      </c>
      <c r="P315" s="217">
        <v>2.1786490657424259E-2</v>
      </c>
      <c r="Q315" s="217">
        <v>0</v>
      </c>
      <c r="R315" s="217">
        <v>0</v>
      </c>
      <c r="S315" s="217">
        <v>0</v>
      </c>
      <c r="T315" s="217">
        <v>0</v>
      </c>
      <c r="U315" s="217">
        <v>1.8807614819357506E-2</v>
      </c>
      <c r="V315" s="217">
        <v>1.8798977320086292E-2</v>
      </c>
      <c r="W315" s="217">
        <v>3.4293949262558569E-2</v>
      </c>
      <c r="X315" s="217">
        <v>3.4272930178543985E-2</v>
      </c>
      <c r="Y315" s="217">
        <v>2.3573129888417026E-2</v>
      </c>
      <c r="Z315" s="217">
        <v>2.3573129888417026E-2</v>
      </c>
      <c r="AA315" s="217">
        <v>6.1038853380764504E-3</v>
      </c>
      <c r="AB315" s="217">
        <v>6.1038853380764504E-3</v>
      </c>
      <c r="AC315" s="217">
        <v>0</v>
      </c>
      <c r="AD315" s="217">
        <v>0</v>
      </c>
      <c r="AE315" s="217">
        <v>0</v>
      </c>
      <c r="AF315" s="217">
        <v>0</v>
      </c>
      <c r="AG315" s="217">
        <v>6.7426478685890861E-3</v>
      </c>
      <c r="AH315" s="217">
        <v>6.7426478685890861E-3</v>
      </c>
      <c r="AI315" s="217">
        <v>1.3314276030493434E-2</v>
      </c>
      <c r="AJ315" s="217">
        <v>1.3314276030493434E-2</v>
      </c>
      <c r="AK315" s="217">
        <v>6.4915553541673699E-4</v>
      </c>
      <c r="AL315" s="217">
        <v>6.4915553541673699E-4</v>
      </c>
      <c r="AM315" s="217">
        <v>278.2</v>
      </c>
      <c r="AN315" s="217">
        <v>146</v>
      </c>
      <c r="AO315" s="217" t="s">
        <v>253</v>
      </c>
      <c r="AP315" s="91"/>
      <c r="AQ315" s="63"/>
      <c r="AR315" s="79"/>
      <c r="AS315" s="79"/>
      <c r="AT315" s="77"/>
      <c r="AU315" s="79"/>
      <c r="AV315" s="79"/>
      <c r="AW315" s="79"/>
      <c r="AX315" s="79"/>
      <c r="AY315" s="79"/>
      <c r="AZ315" s="79"/>
      <c r="BA315" s="79"/>
      <c r="BB315" s="79"/>
      <c r="BC315" s="79"/>
      <c r="BD315" s="79"/>
      <c r="BE315" s="79"/>
      <c r="BF315" s="79"/>
      <c r="BG315" s="79"/>
      <c r="BH315" s="79"/>
      <c r="BI315" s="79"/>
      <c r="BJ315" s="79"/>
      <c r="BK315" s="79"/>
      <c r="BL315" s="79"/>
      <c r="BM315" s="79"/>
      <c r="BN315" s="79"/>
      <c r="BO315" s="79"/>
      <c r="BP315" s="79"/>
      <c r="BQ315" s="79"/>
      <c r="BR315" s="79"/>
      <c r="BS315" s="79"/>
      <c r="BT315" s="79"/>
      <c r="BU315" s="79"/>
      <c r="BV315" s="79"/>
      <c r="BW315" s="79"/>
      <c r="BX315" s="77"/>
      <c r="BY315" s="77"/>
      <c r="BZ315" s="81"/>
      <c r="CA315" s="81"/>
      <c r="CD315" s="137"/>
    </row>
    <row r="316" spans="2:82" s="144" customFormat="1" ht="12.75" customHeight="1">
      <c r="B316" s="209">
        <f t="shared" si="4"/>
        <v>41759</v>
      </c>
      <c r="C316" s="217">
        <v>0.1955172193965927</v>
      </c>
      <c r="D316" s="217">
        <v>0.19547517972514786</v>
      </c>
      <c r="E316" s="217">
        <v>0</v>
      </c>
      <c r="F316" s="217">
        <v>0</v>
      </c>
      <c r="G316" s="217">
        <v>0</v>
      </c>
      <c r="H316" s="217">
        <v>0</v>
      </c>
      <c r="I316" s="217">
        <v>9.1841606272551973E-2</v>
      </c>
      <c r="J316" s="217">
        <v>9.1798418689820915E-2</v>
      </c>
      <c r="K316" s="217">
        <v>0.4649208814352882</v>
      </c>
      <c r="L316" s="217">
        <v>0.46481578580502436</v>
      </c>
      <c r="M316" s="217">
        <v>0.23576987693360776</v>
      </c>
      <c r="N316" s="217">
        <v>0.23576987693360776</v>
      </c>
      <c r="O316" s="217">
        <v>4.4359647093428914E-3</v>
      </c>
      <c r="P316" s="217">
        <v>4.4317607506063226E-3</v>
      </c>
      <c r="Q316" s="217">
        <v>0</v>
      </c>
      <c r="R316" s="217">
        <v>0</v>
      </c>
      <c r="S316" s="217">
        <v>0</v>
      </c>
      <c r="T316" s="217">
        <v>0</v>
      </c>
      <c r="U316" s="217">
        <v>1.7760857876427617E-3</v>
      </c>
      <c r="V316" s="217">
        <v>1.7717670380071563E-3</v>
      </c>
      <c r="W316" s="217">
        <v>1.3400979752053628E-2</v>
      </c>
      <c r="X316" s="217">
        <v>1.3390470210046333E-2</v>
      </c>
      <c r="Y316" s="217">
        <v>3.6335570563260262E-3</v>
      </c>
      <c r="Z316" s="217">
        <v>3.6335570563260262E-3</v>
      </c>
      <c r="AA316" s="217">
        <v>7.4988113963540901E-4</v>
      </c>
      <c r="AB316" s="217">
        <v>7.4988113963540901E-4</v>
      </c>
      <c r="AC316" s="217">
        <v>0</v>
      </c>
      <c r="AD316" s="217">
        <v>0</v>
      </c>
      <c r="AE316" s="217">
        <v>0</v>
      </c>
      <c r="AF316" s="217">
        <v>0</v>
      </c>
      <c r="AG316" s="217">
        <v>3.4010153380393308E-5</v>
      </c>
      <c r="AH316" s="217">
        <v>3.4010153380393308E-5</v>
      </c>
      <c r="AI316" s="217">
        <v>1.3189475219156793E-3</v>
      </c>
      <c r="AJ316" s="217">
        <v>1.3189475219156793E-3</v>
      </c>
      <c r="AK316" s="217">
        <v>1.9142589798510049E-3</v>
      </c>
      <c r="AL316" s="217">
        <v>1.9142589798510049E-3</v>
      </c>
      <c r="AM316" s="217">
        <v>173.2</v>
      </c>
      <c r="AN316" s="217">
        <v>131</v>
      </c>
      <c r="AO316" s="217" t="s">
        <v>253</v>
      </c>
      <c r="AP316" s="91"/>
      <c r="AQ316" s="63"/>
      <c r="AR316" s="79"/>
      <c r="AS316" s="79"/>
      <c r="AT316" s="77"/>
      <c r="AU316" s="79"/>
      <c r="AV316" s="79"/>
      <c r="AW316" s="79"/>
      <c r="AX316" s="79"/>
      <c r="AY316" s="79"/>
      <c r="AZ316" s="79"/>
      <c r="BA316" s="79"/>
      <c r="BB316" s="79"/>
      <c r="BC316" s="79"/>
      <c r="BD316" s="79"/>
      <c r="BE316" s="79"/>
      <c r="BF316" s="79"/>
      <c r="BG316" s="79"/>
      <c r="BH316" s="79"/>
      <c r="BI316" s="79"/>
      <c r="BJ316" s="79"/>
      <c r="BK316" s="79"/>
      <c r="BL316" s="79"/>
      <c r="BM316" s="79"/>
      <c r="BN316" s="79"/>
      <c r="BO316" s="79"/>
      <c r="BP316" s="79"/>
      <c r="BQ316" s="79"/>
      <c r="BR316" s="79"/>
      <c r="BS316" s="79"/>
      <c r="BT316" s="79"/>
      <c r="BU316" s="79"/>
      <c r="BV316" s="79"/>
      <c r="BW316" s="79"/>
      <c r="BX316" s="77"/>
      <c r="BY316" s="77"/>
      <c r="BZ316" s="81"/>
      <c r="CA316" s="81"/>
      <c r="CD316" s="137"/>
    </row>
    <row r="317" spans="2:82" s="144" customFormat="1" ht="12.75" customHeight="1">
      <c r="B317" s="209">
        <f t="shared" si="4"/>
        <v>41760</v>
      </c>
      <c r="C317" s="217">
        <v>0.13861878043945294</v>
      </c>
      <c r="D317" s="217">
        <v>0.13861878043945294</v>
      </c>
      <c r="E317" s="217">
        <v>0</v>
      </c>
      <c r="F317" s="217">
        <v>0</v>
      </c>
      <c r="G317" s="217">
        <v>0</v>
      </c>
      <c r="H317" s="217">
        <v>0</v>
      </c>
      <c r="I317" s="217">
        <v>3.2520187995171636E-3</v>
      </c>
      <c r="J317" s="217">
        <v>3.2520187995171636E-3</v>
      </c>
      <c r="K317" s="217">
        <v>3.2678041100191409E-2</v>
      </c>
      <c r="L317" s="217">
        <v>3.2678041100191409E-2</v>
      </c>
      <c r="M317" s="217">
        <v>0.53204544063038783</v>
      </c>
      <c r="N317" s="217">
        <v>0.53204544063038783</v>
      </c>
      <c r="O317" s="217">
        <v>6.0195434159240446E-4</v>
      </c>
      <c r="P317" s="217">
        <v>6.0195434159240446E-4</v>
      </c>
      <c r="Q317" s="217">
        <v>0</v>
      </c>
      <c r="R317" s="217">
        <v>0</v>
      </c>
      <c r="S317" s="217">
        <v>0</v>
      </c>
      <c r="T317" s="217">
        <v>0</v>
      </c>
      <c r="U317" s="217">
        <v>3.9948434129350867E-5</v>
      </c>
      <c r="V317" s="217">
        <v>3.9948434129350867E-5</v>
      </c>
      <c r="W317" s="217">
        <v>5.2547710036481247E-5</v>
      </c>
      <c r="X317" s="217">
        <v>5.2547710036481247E-5</v>
      </c>
      <c r="Y317" s="217">
        <v>2.332032344228113E-3</v>
      </c>
      <c r="Z317" s="217">
        <v>2.332032344228113E-3</v>
      </c>
      <c r="AA317" s="217">
        <v>5.7980473399910906E-3</v>
      </c>
      <c r="AB317" s="217">
        <v>5.7980473399910906E-3</v>
      </c>
      <c r="AC317" s="217">
        <v>0</v>
      </c>
      <c r="AD317" s="217">
        <v>0</v>
      </c>
      <c r="AE317" s="217">
        <v>0</v>
      </c>
      <c r="AF317" s="217">
        <v>0</v>
      </c>
      <c r="AG317" s="217">
        <v>7.0368626875147106E-3</v>
      </c>
      <c r="AH317" s="217">
        <v>7.0368626875147106E-3</v>
      </c>
      <c r="AI317" s="217">
        <v>0</v>
      </c>
      <c r="AJ317" s="217">
        <v>0</v>
      </c>
      <c r="AK317" s="217">
        <v>9.6752026334718938E-3</v>
      </c>
      <c r="AL317" s="217">
        <v>9.6752026334718938E-3</v>
      </c>
      <c r="AM317" s="217">
        <v>163.80000000000001</v>
      </c>
      <c r="AN317" s="217">
        <v>126</v>
      </c>
      <c r="AO317" s="217" t="s">
        <v>253</v>
      </c>
      <c r="AP317" s="91"/>
      <c r="AQ317" s="63"/>
      <c r="AR317" s="79"/>
      <c r="AS317" s="79"/>
      <c r="AT317" s="77"/>
      <c r="AU317" s="79"/>
      <c r="AV317" s="79"/>
      <c r="AW317" s="79"/>
      <c r="AX317" s="79"/>
      <c r="AY317" s="79"/>
      <c r="AZ317" s="79"/>
      <c r="BA317" s="79"/>
      <c r="BB317" s="79"/>
      <c r="BC317" s="79"/>
      <c r="BD317" s="79"/>
      <c r="BE317" s="79"/>
      <c r="BF317" s="79"/>
      <c r="BG317" s="79"/>
      <c r="BH317" s="79"/>
      <c r="BI317" s="79"/>
      <c r="BJ317" s="79"/>
      <c r="BK317" s="79"/>
      <c r="BL317" s="79"/>
      <c r="BM317" s="79"/>
      <c r="BN317" s="79"/>
      <c r="BO317" s="79"/>
      <c r="BP317" s="79"/>
      <c r="BQ317" s="79"/>
      <c r="BR317" s="79"/>
      <c r="BS317" s="79"/>
      <c r="BT317" s="79"/>
      <c r="BU317" s="79"/>
      <c r="BV317" s="79"/>
      <c r="BW317" s="79"/>
      <c r="BX317" s="77"/>
      <c r="BY317" s="77"/>
      <c r="BZ317" s="81"/>
      <c r="CA317" s="81"/>
      <c r="CD317" s="137"/>
    </row>
    <row r="318" spans="2:82" s="144" customFormat="1" ht="12.75" customHeight="1">
      <c r="B318" s="209">
        <f t="shared" si="4"/>
        <v>41761</v>
      </c>
      <c r="C318" s="217">
        <v>8.5567798348711296E-2</v>
      </c>
      <c r="D318" s="217">
        <v>8.554677851298885E-2</v>
      </c>
      <c r="E318" s="217">
        <v>0</v>
      </c>
      <c r="F318" s="217">
        <v>0</v>
      </c>
      <c r="G318" s="217">
        <v>0</v>
      </c>
      <c r="H318" s="217">
        <v>0</v>
      </c>
      <c r="I318" s="217">
        <v>0.14490900057655307</v>
      </c>
      <c r="J318" s="217">
        <v>0.14490900057655307</v>
      </c>
      <c r="K318" s="217">
        <v>2.4534503535804036E-2</v>
      </c>
      <c r="L318" s="217">
        <v>2.4534503535804036E-2</v>
      </c>
      <c r="M318" s="217">
        <v>4.1308069999534021E-2</v>
      </c>
      <c r="N318" s="217">
        <v>4.1222372727754773E-2</v>
      </c>
      <c r="O318" s="217">
        <v>4.3952388590823843E-3</v>
      </c>
      <c r="P318" s="217">
        <v>4.3931368797140999E-3</v>
      </c>
      <c r="Q318" s="217">
        <v>0</v>
      </c>
      <c r="R318" s="217">
        <v>0</v>
      </c>
      <c r="S318" s="217">
        <v>0</v>
      </c>
      <c r="T318" s="217">
        <v>0</v>
      </c>
      <c r="U318" s="217">
        <v>8.3222305478117976E-3</v>
      </c>
      <c r="V318" s="217">
        <v>8.3222305478117976E-3</v>
      </c>
      <c r="W318" s="217">
        <v>1.2296164148536612E-3</v>
      </c>
      <c r="X318" s="217">
        <v>1.2296164148536612E-3</v>
      </c>
      <c r="Y318" s="217">
        <v>4.0277637180972459E-4</v>
      </c>
      <c r="Z318" s="217">
        <v>3.9420666177121983E-4</v>
      </c>
      <c r="AA318" s="217">
        <v>1.7420154014655788E-3</v>
      </c>
      <c r="AB318" s="217">
        <v>1.7420154014655788E-3</v>
      </c>
      <c r="AC318" s="217">
        <v>0</v>
      </c>
      <c r="AD318" s="217">
        <v>0</v>
      </c>
      <c r="AE318" s="217">
        <v>0</v>
      </c>
      <c r="AF318" s="217">
        <v>0</v>
      </c>
      <c r="AG318" s="217">
        <v>0</v>
      </c>
      <c r="AH318" s="217">
        <v>0</v>
      </c>
      <c r="AI318" s="217">
        <v>3.8018268211394181E-3</v>
      </c>
      <c r="AJ318" s="217">
        <v>3.8018268211394181E-3</v>
      </c>
      <c r="AK318" s="217">
        <v>4.0020545879817316E-3</v>
      </c>
      <c r="AL318" s="217">
        <v>4.0020545879817316E-3</v>
      </c>
      <c r="AM318" s="217">
        <v>144</v>
      </c>
      <c r="AN318" s="217">
        <v>100</v>
      </c>
      <c r="AO318" s="217" t="s">
        <v>253</v>
      </c>
      <c r="AP318" s="91"/>
      <c r="AQ318" s="63"/>
      <c r="AR318" s="79"/>
      <c r="AS318" s="79"/>
      <c r="AT318" s="77"/>
      <c r="AU318" s="79"/>
      <c r="AV318" s="79"/>
      <c r="AW318" s="79"/>
      <c r="AX318" s="79"/>
      <c r="AY318" s="79"/>
      <c r="AZ318" s="79"/>
      <c r="BA318" s="79"/>
      <c r="BB318" s="79"/>
      <c r="BC318" s="79"/>
      <c r="BD318" s="79"/>
      <c r="BE318" s="79"/>
      <c r="BF318" s="79"/>
      <c r="BG318" s="79"/>
      <c r="BH318" s="79"/>
      <c r="BI318" s="79"/>
      <c r="BJ318" s="79"/>
      <c r="BK318" s="79"/>
      <c r="BL318" s="79"/>
      <c r="BM318" s="79"/>
      <c r="BN318" s="79"/>
      <c r="BO318" s="79"/>
      <c r="BP318" s="79"/>
      <c r="BQ318" s="79"/>
      <c r="BR318" s="79"/>
      <c r="BS318" s="79"/>
      <c r="BT318" s="79"/>
      <c r="BU318" s="79"/>
      <c r="BV318" s="79"/>
      <c r="BW318" s="79"/>
      <c r="BX318" s="77"/>
      <c r="BY318" s="77"/>
      <c r="BZ318" s="81"/>
      <c r="CA318" s="81"/>
      <c r="CD318" s="137"/>
    </row>
    <row r="319" spans="2:82" s="144" customFormat="1" ht="12.75" customHeight="1">
      <c r="B319" s="209">
        <f t="shared" si="4"/>
        <v>41762</v>
      </c>
      <c r="C319" s="217">
        <v>7.9306612256930725E-2</v>
      </c>
      <c r="D319" s="217">
        <v>7.9104822237575423E-2</v>
      </c>
      <c r="E319" s="217">
        <v>0</v>
      </c>
      <c r="F319" s="217">
        <v>0</v>
      </c>
      <c r="G319" s="217">
        <v>5.6973293768545997E-3</v>
      </c>
      <c r="H319" s="217">
        <v>0</v>
      </c>
      <c r="I319" s="217">
        <v>8.2099440074109749E-3</v>
      </c>
      <c r="J319" s="217">
        <v>8.2099440074109749E-3</v>
      </c>
      <c r="K319" s="217">
        <v>0.14993421394537401</v>
      </c>
      <c r="L319" s="217">
        <v>0.14993421394537401</v>
      </c>
      <c r="M319" s="217">
        <v>0.18395745537457397</v>
      </c>
      <c r="N319" s="217">
        <v>0.18395745537457397</v>
      </c>
      <c r="O319" s="217">
        <v>1.0155187823023323E-3</v>
      </c>
      <c r="P319" s="217">
        <v>1.0134168029340481E-3</v>
      </c>
      <c r="Q319" s="217">
        <v>0</v>
      </c>
      <c r="R319" s="217">
        <v>0</v>
      </c>
      <c r="S319" s="217">
        <v>5.934718100890208E-5</v>
      </c>
      <c r="T319" s="217">
        <v>0</v>
      </c>
      <c r="U319" s="217">
        <v>1.1660624016134848E-4</v>
      </c>
      <c r="V319" s="217">
        <v>1.1660624016134848E-4</v>
      </c>
      <c r="W319" s="217">
        <v>8.4601813158734814E-4</v>
      </c>
      <c r="X319" s="217">
        <v>8.4601813158734814E-4</v>
      </c>
      <c r="Y319" s="217">
        <v>3.2104276231748529E-3</v>
      </c>
      <c r="Z319" s="217">
        <v>3.2104276231748529E-3</v>
      </c>
      <c r="AA319" s="217">
        <v>8.2581514431467786E-4</v>
      </c>
      <c r="AB319" s="217">
        <v>8.2581514431467786E-4</v>
      </c>
      <c r="AC319" s="217">
        <v>0</v>
      </c>
      <c r="AD319" s="217">
        <v>0</v>
      </c>
      <c r="AE319" s="217">
        <v>0</v>
      </c>
      <c r="AF319" s="217">
        <v>0</v>
      </c>
      <c r="AG319" s="217">
        <v>0</v>
      </c>
      <c r="AH319" s="217">
        <v>0</v>
      </c>
      <c r="AI319" s="217">
        <v>0</v>
      </c>
      <c r="AJ319" s="217">
        <v>0</v>
      </c>
      <c r="AK319" s="217">
        <v>3.3668248313775649E-3</v>
      </c>
      <c r="AL319" s="217">
        <v>3.3668248313775649E-3</v>
      </c>
      <c r="AM319" s="217">
        <v>80.599999999999994</v>
      </c>
      <c r="AN319" s="217">
        <v>74</v>
      </c>
      <c r="AO319" s="217" t="s">
        <v>253</v>
      </c>
      <c r="AP319" s="91"/>
      <c r="AQ319" s="63"/>
      <c r="AR319" s="79"/>
      <c r="AS319" s="79"/>
      <c r="AT319" s="77"/>
      <c r="AU319" s="79"/>
      <c r="AV319" s="79"/>
      <c r="AW319" s="79"/>
      <c r="AX319" s="79"/>
      <c r="AY319" s="79"/>
      <c r="AZ319" s="79"/>
      <c r="BA319" s="79"/>
      <c r="BB319" s="79"/>
      <c r="BC319" s="79"/>
      <c r="BD319" s="79"/>
      <c r="BE319" s="79"/>
      <c r="BF319" s="79"/>
      <c r="BG319" s="79"/>
      <c r="BH319" s="79"/>
      <c r="BI319" s="79"/>
      <c r="BJ319" s="79"/>
      <c r="BK319" s="79"/>
      <c r="BL319" s="79"/>
      <c r="BM319" s="79"/>
      <c r="BN319" s="79"/>
      <c r="BO319" s="79"/>
      <c r="BP319" s="79"/>
      <c r="BQ319" s="79"/>
      <c r="BR319" s="79"/>
      <c r="BS319" s="79"/>
      <c r="BT319" s="79"/>
      <c r="BU319" s="79"/>
      <c r="BV319" s="79"/>
      <c r="BW319" s="79"/>
      <c r="BX319" s="77"/>
      <c r="BY319" s="77"/>
      <c r="BZ319" s="81"/>
      <c r="CA319" s="81"/>
      <c r="CD319" s="137"/>
    </row>
    <row r="320" spans="2:82" s="144" customFormat="1" ht="12.75" customHeight="1">
      <c r="B320" s="209">
        <f t="shared" si="4"/>
        <v>41763</v>
      </c>
      <c r="C320" s="217">
        <v>4.5093763529685804E-2</v>
      </c>
      <c r="D320" s="217">
        <v>4.4757446284245689E-2</v>
      </c>
      <c r="E320" s="217">
        <v>6.4508454622424713E-4</v>
      </c>
      <c r="F320" s="217">
        <v>0</v>
      </c>
      <c r="G320" s="217">
        <v>0</v>
      </c>
      <c r="H320" s="217">
        <v>0</v>
      </c>
      <c r="I320" s="217">
        <v>4.5513650682254464E-2</v>
      </c>
      <c r="J320" s="217">
        <v>4.4952212365875821E-2</v>
      </c>
      <c r="K320" s="217">
        <v>2.9374187907983709E-2</v>
      </c>
      <c r="L320" s="217">
        <v>2.9374187907983709E-2</v>
      </c>
      <c r="M320" s="217">
        <v>6.9495041962120807E-2</v>
      </c>
      <c r="N320" s="217">
        <v>6.9323647418562312E-2</v>
      </c>
      <c r="O320" s="217">
        <v>4.8976119281023221E-4</v>
      </c>
      <c r="P320" s="217">
        <v>4.8135327533709499E-4</v>
      </c>
      <c r="Q320" s="217">
        <v>6.450832560577349E-5</v>
      </c>
      <c r="R320" s="217">
        <v>0</v>
      </c>
      <c r="S320" s="217">
        <v>0</v>
      </c>
      <c r="T320" s="217">
        <v>0</v>
      </c>
      <c r="U320" s="217">
        <v>6.5051166386307843E-4</v>
      </c>
      <c r="V320" s="217">
        <v>6.4619291422747288E-4</v>
      </c>
      <c r="W320" s="217">
        <v>3.8097089776448906E-4</v>
      </c>
      <c r="X320" s="217">
        <v>3.8097089776448906E-4</v>
      </c>
      <c r="Y320" s="217">
        <v>3.8670816548752813E-4</v>
      </c>
      <c r="Z320" s="217">
        <v>3.695687454105186E-4</v>
      </c>
      <c r="AA320" s="217">
        <v>1.3745631331473869E-2</v>
      </c>
      <c r="AB320" s="217">
        <v>1.3745631331473869E-2</v>
      </c>
      <c r="AC320" s="217">
        <v>0</v>
      </c>
      <c r="AD320" s="217">
        <v>0</v>
      </c>
      <c r="AE320" s="217">
        <v>0</v>
      </c>
      <c r="AF320" s="217">
        <v>0</v>
      </c>
      <c r="AG320" s="217">
        <v>2.7801950779210406E-4</v>
      </c>
      <c r="AH320" s="217">
        <v>2.7801950779210406E-4</v>
      </c>
      <c r="AI320" s="217">
        <v>3.5947888435956823E-2</v>
      </c>
      <c r="AJ320" s="217">
        <v>3.5947888435956823E-2</v>
      </c>
      <c r="AK320" s="217">
        <v>2.6176179312612843E-2</v>
      </c>
      <c r="AL320" s="217">
        <v>2.6176179312612843E-2</v>
      </c>
      <c r="AM320" s="217">
        <v>96.6</v>
      </c>
      <c r="AN320" s="217">
        <v>89</v>
      </c>
      <c r="AO320" s="217" t="s">
        <v>253</v>
      </c>
      <c r="AP320" s="91"/>
      <c r="AQ320" s="63"/>
      <c r="AR320" s="79"/>
      <c r="AS320" s="79"/>
      <c r="AT320" s="77"/>
      <c r="AU320" s="79"/>
      <c r="AV320" s="79"/>
      <c r="AW320" s="79"/>
      <c r="AX320" s="79"/>
      <c r="AY320" s="79"/>
      <c r="AZ320" s="79"/>
      <c r="BA320" s="79"/>
      <c r="BB320" s="79"/>
      <c r="BC320" s="79"/>
      <c r="BD320" s="79"/>
      <c r="BE320" s="79"/>
      <c r="BF320" s="79"/>
      <c r="BG320" s="79"/>
      <c r="BH320" s="79"/>
      <c r="BI320" s="79"/>
      <c r="BJ320" s="79"/>
      <c r="BK320" s="79"/>
      <c r="BL320" s="79"/>
      <c r="BM320" s="79"/>
      <c r="BN320" s="79"/>
      <c r="BO320" s="79"/>
      <c r="BP320" s="79"/>
      <c r="BQ320" s="79"/>
      <c r="BR320" s="79"/>
      <c r="BS320" s="79"/>
      <c r="BT320" s="79"/>
      <c r="BU320" s="79"/>
      <c r="BV320" s="79"/>
      <c r="BW320" s="79"/>
      <c r="BX320" s="77"/>
      <c r="BY320" s="77"/>
      <c r="BZ320" s="81"/>
      <c r="CA320" s="81"/>
      <c r="CD320" s="137"/>
    </row>
    <row r="321" spans="2:82" s="144" customFormat="1" ht="12.75" customHeight="1">
      <c r="B321" s="209">
        <f t="shared" si="4"/>
        <v>41764</v>
      </c>
      <c r="C321" s="217">
        <v>0.41882551294274095</v>
      </c>
      <c r="D321" s="217">
        <v>0.41869308824253904</v>
      </c>
      <c r="E321" s="217">
        <v>0</v>
      </c>
      <c r="F321" s="217">
        <v>0</v>
      </c>
      <c r="G321" s="217">
        <v>0</v>
      </c>
      <c r="H321" s="217">
        <v>0</v>
      </c>
      <c r="I321" s="217">
        <v>4.321338743287044E-2</v>
      </c>
      <c r="J321" s="217">
        <v>4.321338743287044E-2</v>
      </c>
      <c r="K321" s="217">
        <v>0.1673303375796262</v>
      </c>
      <c r="L321" s="217">
        <v>0.1673303375796262</v>
      </c>
      <c r="M321" s="217">
        <v>1.4853464045620852</v>
      </c>
      <c r="N321" s="217">
        <v>1.4848065128296593</v>
      </c>
      <c r="O321" s="217">
        <v>4.121456046363361E-3</v>
      </c>
      <c r="P321" s="217">
        <v>4.1172520876267922E-3</v>
      </c>
      <c r="Q321" s="217">
        <v>0</v>
      </c>
      <c r="R321" s="217">
        <v>0</v>
      </c>
      <c r="S321" s="217">
        <v>0</v>
      </c>
      <c r="T321" s="217">
        <v>0</v>
      </c>
      <c r="U321" s="217">
        <v>7.3634681287073765E-4</v>
      </c>
      <c r="V321" s="217">
        <v>7.3634681287073765E-4</v>
      </c>
      <c r="W321" s="217">
        <v>5.6081543536434615E-3</v>
      </c>
      <c r="X321" s="217">
        <v>5.6081543536434615E-3</v>
      </c>
      <c r="Y321" s="217">
        <v>1.0768911877136069E-2</v>
      </c>
      <c r="Z321" s="217">
        <v>1.0751772457059059E-2</v>
      </c>
      <c r="AA321" s="217">
        <v>0</v>
      </c>
      <c r="AB321" s="217">
        <v>0</v>
      </c>
      <c r="AC321" s="217">
        <v>0</v>
      </c>
      <c r="AD321" s="217">
        <v>0</v>
      </c>
      <c r="AE321" s="217">
        <v>0</v>
      </c>
      <c r="AF321" s="217">
        <v>0</v>
      </c>
      <c r="AG321" s="217">
        <v>0</v>
      </c>
      <c r="AH321" s="217">
        <v>0</v>
      </c>
      <c r="AI321" s="217">
        <v>0</v>
      </c>
      <c r="AJ321" s="217">
        <v>0</v>
      </c>
      <c r="AK321" s="217">
        <v>0</v>
      </c>
      <c r="AL321" s="217">
        <v>0</v>
      </c>
      <c r="AM321" s="217">
        <v>205.2</v>
      </c>
      <c r="AN321" s="217">
        <v>155</v>
      </c>
      <c r="AO321" s="217" t="s">
        <v>253</v>
      </c>
      <c r="AP321" s="91"/>
      <c r="AQ321" s="63"/>
      <c r="AR321" s="79"/>
      <c r="AS321" s="79"/>
      <c r="AT321" s="77"/>
      <c r="AU321" s="79"/>
      <c r="AV321" s="79"/>
      <c r="AW321" s="79"/>
      <c r="AX321" s="79"/>
      <c r="AY321" s="79"/>
      <c r="AZ321" s="79"/>
      <c r="BA321" s="79"/>
      <c r="BB321" s="79"/>
      <c r="BC321" s="79"/>
      <c r="BD321" s="79"/>
      <c r="BE321" s="79"/>
      <c r="BF321" s="79"/>
      <c r="BG321" s="79"/>
      <c r="BH321" s="79"/>
      <c r="BI321" s="79"/>
      <c r="BJ321" s="79"/>
      <c r="BK321" s="79"/>
      <c r="BL321" s="79"/>
      <c r="BM321" s="79"/>
      <c r="BN321" s="79"/>
      <c r="BO321" s="79"/>
      <c r="BP321" s="79"/>
      <c r="BQ321" s="79"/>
      <c r="BR321" s="79"/>
      <c r="BS321" s="79"/>
      <c r="BT321" s="79"/>
      <c r="BU321" s="79"/>
      <c r="BV321" s="79"/>
      <c r="BW321" s="79"/>
      <c r="BX321" s="77"/>
      <c r="BY321" s="77"/>
      <c r="BZ321" s="81"/>
      <c r="CA321" s="81"/>
      <c r="CD321" s="137"/>
    </row>
    <row r="322" spans="2:82" s="144" customFormat="1" ht="12.75" customHeight="1">
      <c r="B322" s="209">
        <f t="shared" si="4"/>
        <v>41765</v>
      </c>
      <c r="C322" s="217">
        <v>2.30919341595426</v>
      </c>
      <c r="D322" s="217">
        <v>2.30919341595426</v>
      </c>
      <c r="E322" s="217">
        <v>3.6124649437568037E-3</v>
      </c>
      <c r="F322" s="217">
        <v>3.6124649437568037E-3</v>
      </c>
      <c r="G322" s="217">
        <v>0</v>
      </c>
      <c r="H322" s="217">
        <v>0</v>
      </c>
      <c r="I322" s="217">
        <v>4.0738315428517136E-2</v>
      </c>
      <c r="J322" s="217">
        <v>4.0738315428517136E-2</v>
      </c>
      <c r="K322" s="217">
        <v>4.6181579519267277</v>
      </c>
      <c r="L322" s="217">
        <v>4.6181579519267277</v>
      </c>
      <c r="M322" s="217">
        <v>5.5674518897014043</v>
      </c>
      <c r="N322" s="217">
        <v>5.5674518897014043</v>
      </c>
      <c r="O322" s="217">
        <v>1.9956980364753855E-2</v>
      </c>
      <c r="P322" s="217">
        <v>1.9956980364753855E-2</v>
      </c>
      <c r="Q322" s="217">
        <v>6.450832560577349E-5</v>
      </c>
      <c r="R322" s="217">
        <v>6.450832560577349E-5</v>
      </c>
      <c r="S322" s="217">
        <v>0</v>
      </c>
      <c r="T322" s="217">
        <v>0</v>
      </c>
      <c r="U322" s="217">
        <v>4.5670777396528157E-3</v>
      </c>
      <c r="V322" s="217">
        <v>4.5670777396528157E-3</v>
      </c>
      <c r="W322" s="217">
        <v>5.4951767770650271E-2</v>
      </c>
      <c r="X322" s="217">
        <v>5.4951767770650271E-2</v>
      </c>
      <c r="Y322" s="217">
        <v>2.7484131307239638E-2</v>
      </c>
      <c r="Z322" s="217">
        <v>2.7484131307239638E-2</v>
      </c>
      <c r="AA322" s="217">
        <v>1.1756370606813855E-2</v>
      </c>
      <c r="AB322" s="217">
        <v>1.1756370606813855E-2</v>
      </c>
      <c r="AC322" s="217">
        <v>0</v>
      </c>
      <c r="AD322" s="217">
        <v>0</v>
      </c>
      <c r="AE322" s="217">
        <v>0</v>
      </c>
      <c r="AF322" s="217">
        <v>0</v>
      </c>
      <c r="AG322" s="217">
        <v>4.2134801132376158E-3</v>
      </c>
      <c r="AH322" s="217">
        <v>4.2134801132376158E-3</v>
      </c>
      <c r="AI322" s="217">
        <v>2.949765702897875E-2</v>
      </c>
      <c r="AJ322" s="217">
        <v>2.949765702897875E-2</v>
      </c>
      <c r="AK322" s="217">
        <v>1.5516531238467714E-2</v>
      </c>
      <c r="AL322" s="217">
        <v>1.5516531238467714E-2</v>
      </c>
      <c r="AM322" s="217">
        <v>238.6</v>
      </c>
      <c r="AN322" s="217">
        <v>183</v>
      </c>
      <c r="AO322" s="217" t="s">
        <v>253</v>
      </c>
      <c r="AP322" s="91"/>
      <c r="AQ322" s="63"/>
      <c r="AR322" s="79"/>
      <c r="AS322" s="79"/>
      <c r="AT322" s="77"/>
      <c r="AU322" s="79"/>
      <c r="AV322" s="79"/>
      <c r="AW322" s="79"/>
      <c r="AX322" s="79"/>
      <c r="AY322" s="79"/>
      <c r="AZ322" s="79"/>
      <c r="BA322" s="79"/>
      <c r="BB322" s="79"/>
      <c r="BC322" s="79"/>
      <c r="BD322" s="79"/>
      <c r="BE322" s="79"/>
      <c r="BF322" s="79"/>
      <c r="BG322" s="79"/>
      <c r="BH322" s="79"/>
      <c r="BI322" s="79"/>
      <c r="BJ322" s="79"/>
      <c r="BK322" s="79"/>
      <c r="BL322" s="79"/>
      <c r="BM322" s="79"/>
      <c r="BN322" s="79"/>
      <c r="BO322" s="79"/>
      <c r="BP322" s="79"/>
      <c r="BQ322" s="79"/>
      <c r="BR322" s="79"/>
      <c r="BS322" s="79"/>
      <c r="BT322" s="79"/>
      <c r="BU322" s="79"/>
      <c r="BV322" s="79"/>
      <c r="BW322" s="79"/>
      <c r="BX322" s="77"/>
      <c r="BY322" s="77"/>
      <c r="BZ322" s="81"/>
      <c r="CA322" s="81"/>
      <c r="CD322" s="137"/>
    </row>
    <row r="323" spans="2:82" s="144" customFormat="1" ht="12.75" customHeight="1">
      <c r="B323" s="209">
        <f t="shared" si="4"/>
        <v>41766</v>
      </c>
      <c r="C323" s="217">
        <v>3.3665320233272407E-2</v>
      </c>
      <c r="D323" s="217">
        <v>3.3665320233272407E-2</v>
      </c>
      <c r="E323" s="217">
        <v>0</v>
      </c>
      <c r="F323" s="217">
        <v>0</v>
      </c>
      <c r="G323" s="217">
        <v>0</v>
      </c>
      <c r="H323" s="217">
        <v>0</v>
      </c>
      <c r="I323" s="217">
        <v>1.2308436461475674E-2</v>
      </c>
      <c r="J323" s="217">
        <v>1.2308436461475674E-2</v>
      </c>
      <c r="K323" s="217">
        <v>0.11351756315249478</v>
      </c>
      <c r="L323" s="217">
        <v>0.11351756315249478</v>
      </c>
      <c r="M323" s="217">
        <v>2.0264178729872569E-2</v>
      </c>
      <c r="N323" s="217">
        <v>2.0264178729872569E-2</v>
      </c>
      <c r="O323" s="217">
        <v>2.4199037477372527E-4</v>
      </c>
      <c r="P323" s="217">
        <v>2.4199037477372527E-4</v>
      </c>
      <c r="Q323" s="217">
        <v>0</v>
      </c>
      <c r="R323" s="217">
        <v>0</v>
      </c>
      <c r="S323" s="217">
        <v>0</v>
      </c>
      <c r="T323" s="217">
        <v>0</v>
      </c>
      <c r="U323" s="217">
        <v>1.3388123870377048E-4</v>
      </c>
      <c r="V323" s="217">
        <v>1.3388123870377048E-4</v>
      </c>
      <c r="W323" s="217">
        <v>6.5553268270510372E-4</v>
      </c>
      <c r="X323" s="217">
        <v>6.5553268270510372E-4</v>
      </c>
      <c r="Y323" s="217">
        <v>1.8639119333747897E-4</v>
      </c>
      <c r="Z323" s="217">
        <v>1.8639119333747897E-4</v>
      </c>
      <c r="AA323" s="217">
        <v>4.9527888865197826E-3</v>
      </c>
      <c r="AB323" s="217">
        <v>4.9527888865197826E-3</v>
      </c>
      <c r="AC323" s="217">
        <v>0</v>
      </c>
      <c r="AD323" s="217">
        <v>0</v>
      </c>
      <c r="AE323" s="217">
        <v>0</v>
      </c>
      <c r="AF323" s="217">
        <v>0</v>
      </c>
      <c r="AG323" s="217">
        <v>4.7727581910485279E-3</v>
      </c>
      <c r="AH323" s="217">
        <v>4.7727581910485279E-3</v>
      </c>
      <c r="AI323" s="217">
        <v>6.7523807396878402E-3</v>
      </c>
      <c r="AJ323" s="217">
        <v>6.7523807396878402E-3</v>
      </c>
      <c r="AK323" s="217">
        <v>5.215739772184971E-3</v>
      </c>
      <c r="AL323" s="217">
        <v>5.215739772184971E-3</v>
      </c>
      <c r="AM323" s="217">
        <v>168.6</v>
      </c>
      <c r="AN323" s="217">
        <v>155</v>
      </c>
      <c r="AO323" s="217" t="s">
        <v>253</v>
      </c>
      <c r="AP323" s="91"/>
      <c r="AQ323" s="63"/>
      <c r="AR323" s="79"/>
      <c r="AS323" s="79"/>
      <c r="AT323" s="77"/>
      <c r="AU323" s="79"/>
      <c r="AV323" s="79"/>
      <c r="AW323" s="79"/>
      <c r="AX323" s="79"/>
      <c r="AY323" s="79"/>
      <c r="AZ323" s="79"/>
      <c r="BA323" s="79"/>
      <c r="BB323" s="79"/>
      <c r="BC323" s="79"/>
      <c r="BD323" s="79"/>
      <c r="BE323" s="79"/>
      <c r="BF323" s="79"/>
      <c r="BG323" s="79"/>
      <c r="BH323" s="79"/>
      <c r="BI323" s="79"/>
      <c r="BJ323" s="79"/>
      <c r="BK323" s="79"/>
      <c r="BL323" s="79"/>
      <c r="BM323" s="79"/>
      <c r="BN323" s="79"/>
      <c r="BO323" s="79"/>
      <c r="BP323" s="79"/>
      <c r="BQ323" s="79"/>
      <c r="BR323" s="79"/>
      <c r="BS323" s="79"/>
      <c r="BT323" s="79"/>
      <c r="BU323" s="79"/>
      <c r="BV323" s="79"/>
      <c r="BW323" s="79"/>
      <c r="BX323" s="77"/>
      <c r="BY323" s="77"/>
      <c r="BZ323" s="81"/>
      <c r="CA323" s="81"/>
      <c r="CD323" s="137"/>
    </row>
    <row r="324" spans="2:82" s="144" customFormat="1" ht="12.75" customHeight="1">
      <c r="B324" s="209">
        <f t="shared" si="4"/>
        <v>41767</v>
      </c>
      <c r="C324" s="217">
        <v>0.17151589202815132</v>
      </c>
      <c r="D324" s="217">
        <v>0.17149487219242887</v>
      </c>
      <c r="E324" s="217">
        <v>0</v>
      </c>
      <c r="F324" s="217">
        <v>0</v>
      </c>
      <c r="G324" s="217">
        <v>0</v>
      </c>
      <c r="H324" s="217">
        <v>0</v>
      </c>
      <c r="I324" s="217">
        <v>5.4070722980282745E-3</v>
      </c>
      <c r="J324" s="217">
        <v>5.4070722980282745E-3</v>
      </c>
      <c r="K324" s="217">
        <v>0.62316134375004106</v>
      </c>
      <c r="L324" s="217">
        <v>0.62305624811977722</v>
      </c>
      <c r="M324" s="217">
        <v>0.18039676900507273</v>
      </c>
      <c r="N324" s="217">
        <v>0.18039676900507273</v>
      </c>
      <c r="O324" s="217">
        <v>4.9974559480958245E-3</v>
      </c>
      <c r="P324" s="217">
        <v>4.9953539687275401E-3</v>
      </c>
      <c r="Q324" s="217">
        <v>0</v>
      </c>
      <c r="R324" s="217">
        <v>0</v>
      </c>
      <c r="S324" s="217">
        <v>0</v>
      </c>
      <c r="T324" s="217">
        <v>0</v>
      </c>
      <c r="U324" s="217">
        <v>1.3388123870377048E-4</v>
      </c>
      <c r="V324" s="217">
        <v>1.3388123870377048E-4</v>
      </c>
      <c r="W324" s="217">
        <v>1.9928719031335512E-3</v>
      </c>
      <c r="X324" s="217">
        <v>1.9823623611262553E-3</v>
      </c>
      <c r="Y324" s="217">
        <v>1.8483793339299993E-2</v>
      </c>
      <c r="Z324" s="217">
        <v>1.8483793339299993E-2</v>
      </c>
      <c r="AA324" s="217">
        <v>3.6498244256045788E-3</v>
      </c>
      <c r="AB324" s="217">
        <v>3.6498244256045788E-3</v>
      </c>
      <c r="AC324" s="217">
        <v>0</v>
      </c>
      <c r="AD324" s="217">
        <v>0</v>
      </c>
      <c r="AE324" s="217">
        <v>0</v>
      </c>
      <c r="AF324" s="217">
        <v>0</v>
      </c>
      <c r="AG324" s="217">
        <v>0</v>
      </c>
      <c r="AH324" s="217">
        <v>0</v>
      </c>
      <c r="AI324" s="217">
        <v>6.7208521136659519E-3</v>
      </c>
      <c r="AJ324" s="217">
        <v>6.7208521136659519E-3</v>
      </c>
      <c r="AK324" s="217">
        <v>9.3999006984849288E-3</v>
      </c>
      <c r="AL324" s="217">
        <v>9.3999006984849288E-3</v>
      </c>
      <c r="AM324" s="217">
        <v>148</v>
      </c>
      <c r="AN324" s="217">
        <v>132</v>
      </c>
      <c r="AO324" s="217" t="s">
        <v>253</v>
      </c>
      <c r="AP324" s="91"/>
      <c r="AQ324" s="63"/>
      <c r="AR324" s="79"/>
      <c r="AS324" s="79"/>
      <c r="AT324" s="77"/>
      <c r="AU324" s="79"/>
      <c r="AV324" s="79"/>
      <c r="AW324" s="79"/>
      <c r="AX324" s="79"/>
      <c r="AY324" s="79"/>
      <c r="AZ324" s="79"/>
      <c r="BA324" s="79"/>
      <c r="BB324" s="79"/>
      <c r="BC324" s="79"/>
      <c r="BD324" s="79"/>
      <c r="BE324" s="79"/>
      <c r="BF324" s="79"/>
      <c r="BG324" s="79"/>
      <c r="BH324" s="79"/>
      <c r="BI324" s="79"/>
      <c r="BJ324" s="79"/>
      <c r="BK324" s="79"/>
      <c r="BL324" s="79"/>
      <c r="BM324" s="79"/>
      <c r="BN324" s="79"/>
      <c r="BO324" s="79"/>
      <c r="BP324" s="79"/>
      <c r="BQ324" s="79"/>
      <c r="BR324" s="79"/>
      <c r="BS324" s="79"/>
      <c r="BT324" s="79"/>
      <c r="BU324" s="79"/>
      <c r="BV324" s="79"/>
      <c r="BW324" s="79"/>
      <c r="BX324" s="77"/>
      <c r="BY324" s="77"/>
      <c r="BZ324" s="81"/>
      <c r="CA324" s="81"/>
      <c r="CD324" s="137"/>
    </row>
    <row r="325" spans="2:82" s="144" customFormat="1" ht="12.75" customHeight="1">
      <c r="B325" s="209">
        <f t="shared" si="4"/>
        <v>41768</v>
      </c>
      <c r="C325" s="217">
        <v>9.2780834346553084E-2</v>
      </c>
      <c r="D325" s="217">
        <v>9.2759814510830652E-2</v>
      </c>
      <c r="E325" s="217">
        <v>0</v>
      </c>
      <c r="F325" s="217">
        <v>0</v>
      </c>
      <c r="G325" s="217">
        <v>0</v>
      </c>
      <c r="H325" s="217">
        <v>0</v>
      </c>
      <c r="I325" s="217">
        <v>1.9823084148677273E-2</v>
      </c>
      <c r="J325" s="217">
        <v>1.9779896565946226E-2</v>
      </c>
      <c r="K325" s="217">
        <v>0.17067236996740726</v>
      </c>
      <c r="L325" s="217">
        <v>0.17067236996740726</v>
      </c>
      <c r="M325" s="217">
        <v>0.19975982742746409</v>
      </c>
      <c r="N325" s="217">
        <v>0.19975982742746409</v>
      </c>
      <c r="O325" s="217">
        <v>1.3069056722307371E-3</v>
      </c>
      <c r="P325" s="217">
        <v>1.304803692862453E-3</v>
      </c>
      <c r="Q325" s="217">
        <v>0</v>
      </c>
      <c r="R325" s="217">
        <v>0</v>
      </c>
      <c r="S325" s="217">
        <v>0</v>
      </c>
      <c r="T325" s="217">
        <v>0</v>
      </c>
      <c r="U325" s="217">
        <v>1.3388123870377048E-4</v>
      </c>
      <c r="V325" s="217">
        <v>1.2956248906816498E-4</v>
      </c>
      <c r="W325" s="217">
        <v>3.1318435181742826E-3</v>
      </c>
      <c r="X325" s="217">
        <v>3.1318435181742826E-3</v>
      </c>
      <c r="Y325" s="217">
        <v>2.5087826137722737E-3</v>
      </c>
      <c r="Z325" s="217">
        <v>2.5087826137722737E-3</v>
      </c>
      <c r="AA325" s="217">
        <v>7.2578720112645087E-3</v>
      </c>
      <c r="AB325" s="217">
        <v>7.2578720112645087E-3</v>
      </c>
      <c r="AC325" s="217">
        <v>0</v>
      </c>
      <c r="AD325" s="217">
        <v>0</v>
      </c>
      <c r="AE325" s="217">
        <v>0</v>
      </c>
      <c r="AF325" s="217">
        <v>0</v>
      </c>
      <c r="AG325" s="217">
        <v>0</v>
      </c>
      <c r="AH325" s="217">
        <v>0</v>
      </c>
      <c r="AI325" s="217">
        <v>1.5357068258161646E-2</v>
      </c>
      <c r="AJ325" s="217">
        <v>1.5357068258161646E-2</v>
      </c>
      <c r="AK325" s="217">
        <v>1.7067648755437079E-2</v>
      </c>
      <c r="AL325" s="217">
        <v>1.7067648755437079E-2</v>
      </c>
      <c r="AM325" s="217">
        <v>162.19999999999999</v>
      </c>
      <c r="AN325" s="217">
        <v>101</v>
      </c>
      <c r="AO325" s="217" t="s">
        <v>253</v>
      </c>
      <c r="AP325" s="91"/>
      <c r="AQ325" s="63"/>
      <c r="AR325" s="79"/>
      <c r="AS325" s="79"/>
      <c r="AT325" s="77"/>
      <c r="AU325" s="79"/>
      <c r="AV325" s="79"/>
      <c r="AW325" s="79"/>
      <c r="AX325" s="79"/>
      <c r="AY325" s="79"/>
      <c r="AZ325" s="79"/>
      <c r="BA325" s="79"/>
      <c r="BB325" s="79"/>
      <c r="BC325" s="79"/>
      <c r="BD325" s="79"/>
      <c r="BE325" s="79"/>
      <c r="BF325" s="79"/>
      <c r="BG325" s="79"/>
      <c r="BH325" s="79"/>
      <c r="BI325" s="79"/>
      <c r="BJ325" s="79"/>
      <c r="BK325" s="79"/>
      <c r="BL325" s="79"/>
      <c r="BM325" s="79"/>
      <c r="BN325" s="79"/>
      <c r="BO325" s="79"/>
      <c r="BP325" s="79"/>
      <c r="BQ325" s="79"/>
      <c r="BR325" s="79"/>
      <c r="BS325" s="79"/>
      <c r="BT325" s="79"/>
      <c r="BU325" s="79"/>
      <c r="BV325" s="79"/>
      <c r="BW325" s="79"/>
      <c r="BX325" s="77"/>
      <c r="BY325" s="77"/>
      <c r="BZ325" s="81"/>
      <c r="CA325" s="81"/>
      <c r="CD325" s="137"/>
    </row>
    <row r="326" spans="2:82" s="144" customFormat="1" ht="12.75" customHeight="1">
      <c r="B326" s="209">
        <f t="shared" si="4"/>
        <v>41769</v>
      </c>
      <c r="C326" s="217">
        <v>9.3721025673444633E-2</v>
      </c>
      <c r="D326" s="217">
        <v>9.3710515780807177E-2</v>
      </c>
      <c r="E326" s="217">
        <v>0</v>
      </c>
      <c r="F326" s="217">
        <v>0</v>
      </c>
      <c r="G326" s="217">
        <v>0</v>
      </c>
      <c r="H326" s="217">
        <v>0</v>
      </c>
      <c r="I326" s="217">
        <v>2.1671517016953249E-2</v>
      </c>
      <c r="J326" s="217">
        <v>2.1649923277412723E-2</v>
      </c>
      <c r="K326" s="217">
        <v>9.7482781066534588E-2</v>
      </c>
      <c r="L326" s="217">
        <v>9.7482781066534588E-2</v>
      </c>
      <c r="M326" s="217">
        <v>0.25960549783320236</v>
      </c>
      <c r="N326" s="217">
        <v>0.25960549783320236</v>
      </c>
      <c r="O326" s="217">
        <v>1.7165289016251319E-3</v>
      </c>
      <c r="P326" s="217">
        <v>1.7144269222568475E-3</v>
      </c>
      <c r="Q326" s="217">
        <v>0</v>
      </c>
      <c r="R326" s="217">
        <v>0</v>
      </c>
      <c r="S326" s="217">
        <v>0</v>
      </c>
      <c r="T326" s="217">
        <v>0</v>
      </c>
      <c r="U326" s="217">
        <v>1.9650310842005023E-4</v>
      </c>
      <c r="V326" s="217">
        <v>1.9218435878444473E-4</v>
      </c>
      <c r="W326" s="217">
        <v>2.2608652243196053E-3</v>
      </c>
      <c r="X326" s="217">
        <v>2.2608652243196053E-3</v>
      </c>
      <c r="Y326" s="217">
        <v>4.7647587814086574E-3</v>
      </c>
      <c r="Z326" s="217">
        <v>4.7647587814086574E-3</v>
      </c>
      <c r="AA326" s="217">
        <v>5.9866999882946022E-3</v>
      </c>
      <c r="AB326" s="217">
        <v>5.9866999882946022E-3</v>
      </c>
      <c r="AC326" s="217">
        <v>0</v>
      </c>
      <c r="AD326" s="217">
        <v>0</v>
      </c>
      <c r="AE326" s="217">
        <v>0</v>
      </c>
      <c r="AF326" s="217">
        <v>0</v>
      </c>
      <c r="AG326" s="217">
        <v>7.3764243776141929E-3</v>
      </c>
      <c r="AH326" s="217">
        <v>7.3764243776141929E-3</v>
      </c>
      <c r="AI326" s="217">
        <v>5.5634888001124521E-3</v>
      </c>
      <c r="AJ326" s="217">
        <v>5.5634888001124521E-3</v>
      </c>
      <c r="AK326" s="217">
        <v>5.2339504060167933E-3</v>
      </c>
      <c r="AL326" s="217">
        <v>5.2339504060167933E-3</v>
      </c>
      <c r="AM326" s="217">
        <v>70</v>
      </c>
      <c r="AN326" s="217">
        <v>66</v>
      </c>
      <c r="AO326" s="217" t="s">
        <v>253</v>
      </c>
      <c r="AP326" s="91"/>
      <c r="AQ326" s="63"/>
      <c r="AR326" s="79"/>
      <c r="AS326" s="79"/>
      <c r="AT326" s="77"/>
      <c r="AU326" s="79"/>
      <c r="AV326" s="79"/>
      <c r="AW326" s="79"/>
      <c r="AX326" s="79"/>
      <c r="AY326" s="79"/>
      <c r="AZ326" s="79"/>
      <c r="BA326" s="79"/>
      <c r="BB326" s="79"/>
      <c r="BC326" s="79"/>
      <c r="BD326" s="79"/>
      <c r="BE326" s="79"/>
      <c r="BF326" s="79"/>
      <c r="BG326" s="79"/>
      <c r="BH326" s="79"/>
      <c r="BI326" s="79"/>
      <c r="BJ326" s="79"/>
      <c r="BK326" s="79"/>
      <c r="BL326" s="79"/>
      <c r="BM326" s="79"/>
      <c r="BN326" s="79"/>
      <c r="BO326" s="79"/>
      <c r="BP326" s="79"/>
      <c r="BQ326" s="79"/>
      <c r="BR326" s="79"/>
      <c r="BS326" s="79"/>
      <c r="BT326" s="79"/>
      <c r="BU326" s="79"/>
      <c r="BV326" s="79"/>
      <c r="BW326" s="79"/>
      <c r="BX326" s="77"/>
      <c r="BY326" s="77"/>
      <c r="BZ326" s="81"/>
      <c r="CA326" s="81"/>
      <c r="CD326" s="137"/>
    </row>
    <row r="327" spans="2:82" s="144" customFormat="1" ht="12.75" customHeight="1">
      <c r="B327" s="209">
        <f t="shared" si="4"/>
        <v>41770</v>
      </c>
      <c r="C327" s="217">
        <v>2.5156735526197033E-2</v>
      </c>
      <c r="D327" s="217">
        <v>2.5156735526197033E-2</v>
      </c>
      <c r="E327" s="217">
        <v>0</v>
      </c>
      <c r="F327" s="217">
        <v>0</v>
      </c>
      <c r="G327" s="217">
        <v>0</v>
      </c>
      <c r="H327" s="217">
        <v>0</v>
      </c>
      <c r="I327" s="217">
        <v>1.5882167019004659E-3</v>
      </c>
      <c r="J327" s="217">
        <v>1.5882167019004659E-3</v>
      </c>
      <c r="K327" s="217">
        <v>3.7181403628156647E-2</v>
      </c>
      <c r="L327" s="217">
        <v>3.7181403628156647E-2</v>
      </c>
      <c r="M327" s="217">
        <v>6.9093262119042903E-2</v>
      </c>
      <c r="N327" s="217">
        <v>6.9093262119042903E-2</v>
      </c>
      <c r="O327" s="217">
        <v>1.7551527725173557E-4</v>
      </c>
      <c r="P327" s="217">
        <v>1.7551527725173557E-4</v>
      </c>
      <c r="Q327" s="217">
        <v>0</v>
      </c>
      <c r="R327" s="217">
        <v>0</v>
      </c>
      <c r="S327" s="217">
        <v>0</v>
      </c>
      <c r="T327" s="217">
        <v>0</v>
      </c>
      <c r="U327" s="217">
        <v>2.2133591882478182E-5</v>
      </c>
      <c r="V327" s="217">
        <v>2.2133591882478182E-5</v>
      </c>
      <c r="W327" s="217">
        <v>4.7424308307924325E-4</v>
      </c>
      <c r="X327" s="217">
        <v>4.7424308307924325E-4</v>
      </c>
      <c r="Y327" s="217">
        <v>2.8494285878028386E-4</v>
      </c>
      <c r="Z327" s="217">
        <v>2.8494285878028386E-4</v>
      </c>
      <c r="AA327" s="217">
        <v>7.7873080646511045E-3</v>
      </c>
      <c r="AB327" s="217">
        <v>7.7873080646511045E-3</v>
      </c>
      <c r="AC327" s="217">
        <v>0</v>
      </c>
      <c r="AD327" s="217">
        <v>0</v>
      </c>
      <c r="AE327" s="217">
        <v>0</v>
      </c>
      <c r="AF327" s="217">
        <v>0</v>
      </c>
      <c r="AG327" s="217">
        <v>7.0368626875147106E-3</v>
      </c>
      <c r="AH327" s="217">
        <v>7.0368626875147106E-3</v>
      </c>
      <c r="AI327" s="217">
        <v>4.7411171380415205E-3</v>
      </c>
      <c r="AJ327" s="217">
        <v>4.7411171380415205E-3</v>
      </c>
      <c r="AK327" s="217">
        <v>1.3919351530041386E-2</v>
      </c>
      <c r="AL327" s="217">
        <v>1.3919351530041386E-2</v>
      </c>
      <c r="AM327" s="217">
        <v>57.6</v>
      </c>
      <c r="AN327" s="217">
        <v>52</v>
      </c>
      <c r="AO327" s="217" t="s">
        <v>253</v>
      </c>
      <c r="AP327" s="91"/>
      <c r="AQ327" s="63"/>
      <c r="AR327" s="79"/>
      <c r="AS327" s="79"/>
      <c r="AT327" s="77"/>
      <c r="AU327" s="79"/>
      <c r="AV327" s="79"/>
      <c r="AW327" s="79"/>
      <c r="AX327" s="79"/>
      <c r="AY327" s="79"/>
      <c r="AZ327" s="79"/>
      <c r="BA327" s="79"/>
      <c r="BB327" s="79"/>
      <c r="BC327" s="79"/>
      <c r="BD327" s="79"/>
      <c r="BE327" s="79"/>
      <c r="BF327" s="79"/>
      <c r="BG327" s="79"/>
      <c r="BH327" s="79"/>
      <c r="BI327" s="79"/>
      <c r="BJ327" s="79"/>
      <c r="BK327" s="79"/>
      <c r="BL327" s="79"/>
      <c r="BM327" s="79"/>
      <c r="BN327" s="79"/>
      <c r="BO327" s="79"/>
      <c r="BP327" s="79"/>
      <c r="BQ327" s="79"/>
      <c r="BR327" s="79"/>
      <c r="BS327" s="79"/>
      <c r="BT327" s="79"/>
      <c r="BU327" s="79"/>
      <c r="BV327" s="79"/>
      <c r="BW327" s="79"/>
      <c r="BX327" s="77"/>
      <c r="BY327" s="77"/>
      <c r="BZ327" s="81"/>
      <c r="CA327" s="81"/>
      <c r="CD327" s="137"/>
    </row>
    <row r="328" spans="2:82" s="144" customFormat="1" ht="12.75" customHeight="1">
      <c r="B328" s="209">
        <f t="shared" si="4"/>
        <v>41771</v>
      </c>
      <c r="C328" s="217">
        <v>0.46423050031549384</v>
      </c>
      <c r="D328" s="217">
        <v>0.46415693095352473</v>
      </c>
      <c r="E328" s="217">
        <v>0</v>
      </c>
      <c r="F328" s="217">
        <v>0</v>
      </c>
      <c r="G328" s="217">
        <v>0</v>
      </c>
      <c r="H328" s="217">
        <v>0</v>
      </c>
      <c r="I328" s="217">
        <v>9.052537250511232E-2</v>
      </c>
      <c r="J328" s="217">
        <v>9.0417403677847188E-2</v>
      </c>
      <c r="K328" s="217">
        <v>0.36843565422555841</v>
      </c>
      <c r="L328" s="217">
        <v>0.36833055859529462</v>
      </c>
      <c r="M328" s="217">
        <v>1.4125942410263088</v>
      </c>
      <c r="N328" s="217">
        <v>1.4125942410263088</v>
      </c>
      <c r="O328" s="217">
        <v>1.8035508474721011E-2</v>
      </c>
      <c r="P328" s="217">
        <v>1.8031304515984441E-2</v>
      </c>
      <c r="Q328" s="217">
        <v>0</v>
      </c>
      <c r="R328" s="217">
        <v>0</v>
      </c>
      <c r="S328" s="217">
        <v>0</v>
      </c>
      <c r="T328" s="217">
        <v>0</v>
      </c>
      <c r="U328" s="217">
        <v>4.877487869711962E-3</v>
      </c>
      <c r="V328" s="217">
        <v>4.8731691200763561E-3</v>
      </c>
      <c r="W328" s="217">
        <v>3.4169148451221932E-3</v>
      </c>
      <c r="X328" s="217">
        <v>3.4064053031148968E-3</v>
      </c>
      <c r="Y328" s="217">
        <v>6.106561130687542E-2</v>
      </c>
      <c r="Z328" s="217">
        <v>6.106561130687542E-2</v>
      </c>
      <c r="AA328" s="217">
        <v>0</v>
      </c>
      <c r="AB328" s="217">
        <v>0</v>
      </c>
      <c r="AC328" s="217">
        <v>0</v>
      </c>
      <c r="AD328" s="217">
        <v>0</v>
      </c>
      <c r="AE328" s="217">
        <v>0</v>
      </c>
      <c r="AF328" s="217">
        <v>0</v>
      </c>
      <c r="AG328" s="217">
        <v>0</v>
      </c>
      <c r="AH328" s="217">
        <v>0</v>
      </c>
      <c r="AI328" s="217">
        <v>0</v>
      </c>
      <c r="AJ328" s="217">
        <v>0</v>
      </c>
      <c r="AK328" s="217">
        <v>0</v>
      </c>
      <c r="AL328" s="217">
        <v>0</v>
      </c>
      <c r="AM328" s="217">
        <v>193.4</v>
      </c>
      <c r="AN328" s="217">
        <v>134</v>
      </c>
      <c r="AO328" s="217" t="s">
        <v>253</v>
      </c>
      <c r="AP328" s="91"/>
      <c r="AQ328" s="63"/>
      <c r="AR328" s="79"/>
      <c r="AS328" s="79"/>
      <c r="AT328" s="77"/>
      <c r="AU328" s="79"/>
      <c r="AV328" s="79"/>
      <c r="AW328" s="79"/>
      <c r="AX328" s="79"/>
      <c r="AY328" s="79"/>
      <c r="AZ328" s="79"/>
      <c r="BA328" s="79"/>
      <c r="BB328" s="79"/>
      <c r="BC328" s="79"/>
      <c r="BD328" s="79"/>
      <c r="BE328" s="79"/>
      <c r="BF328" s="79"/>
      <c r="BG328" s="79"/>
      <c r="BH328" s="79"/>
      <c r="BI328" s="79"/>
      <c r="BJ328" s="79"/>
      <c r="BK328" s="79"/>
      <c r="BL328" s="79"/>
      <c r="BM328" s="79"/>
      <c r="BN328" s="79"/>
      <c r="BO328" s="79"/>
      <c r="BP328" s="79"/>
      <c r="BQ328" s="79"/>
      <c r="BR328" s="79"/>
      <c r="BS328" s="79"/>
      <c r="BT328" s="79"/>
      <c r="BU328" s="79"/>
      <c r="BV328" s="79"/>
      <c r="BW328" s="79"/>
      <c r="BX328" s="77"/>
      <c r="BY328" s="77"/>
      <c r="BZ328" s="81"/>
      <c r="CA328" s="81"/>
      <c r="CD328" s="137"/>
    </row>
    <row r="329" spans="2:82" s="144" customFormat="1" ht="12.75" customHeight="1">
      <c r="B329" s="209">
        <f t="shared" si="4"/>
        <v>41772</v>
      </c>
      <c r="C329" s="217">
        <v>0.56848879259020735</v>
      </c>
      <c r="D329" s="217">
        <v>0.5684677727544849</v>
      </c>
      <c r="E329" s="217">
        <v>0</v>
      </c>
      <c r="F329" s="217">
        <v>0</v>
      </c>
      <c r="G329" s="217">
        <v>0</v>
      </c>
      <c r="H329" s="217">
        <v>0</v>
      </c>
      <c r="I329" s="217">
        <v>0.76059139707231971</v>
      </c>
      <c r="J329" s="217">
        <v>0.76054820948958857</v>
      </c>
      <c r="K329" s="217">
        <v>0.39129915768648194</v>
      </c>
      <c r="L329" s="217">
        <v>0.39129915768648194</v>
      </c>
      <c r="M329" s="217">
        <v>0.4893945692676272</v>
      </c>
      <c r="N329" s="217">
        <v>0.4893945692676272</v>
      </c>
      <c r="O329" s="217">
        <v>1.0411103811111927E-2</v>
      </c>
      <c r="P329" s="217">
        <v>1.0409001831743644E-2</v>
      </c>
      <c r="Q329" s="217">
        <v>0</v>
      </c>
      <c r="R329" s="217">
        <v>0</v>
      </c>
      <c r="S329" s="217">
        <v>0</v>
      </c>
      <c r="T329" s="217">
        <v>0</v>
      </c>
      <c r="U329" s="217">
        <v>1.4110974590636517E-2</v>
      </c>
      <c r="V329" s="217">
        <v>1.4106655841000912E-2</v>
      </c>
      <c r="W329" s="217">
        <v>7.4696569816858089E-3</v>
      </c>
      <c r="X329" s="217">
        <v>7.4696569816858089E-3</v>
      </c>
      <c r="Y329" s="217">
        <v>8.3543960737873461E-3</v>
      </c>
      <c r="Z329" s="217">
        <v>8.3543960737873461E-3</v>
      </c>
      <c r="AA329" s="217">
        <v>4.5045417862331644E-3</v>
      </c>
      <c r="AB329" s="217">
        <v>4.5045417862331644E-3</v>
      </c>
      <c r="AC329" s="217">
        <v>0</v>
      </c>
      <c r="AD329" s="217">
        <v>0</v>
      </c>
      <c r="AE329" s="217">
        <v>0</v>
      </c>
      <c r="AF329" s="217">
        <v>0</v>
      </c>
      <c r="AG329" s="217">
        <v>7.8228751211949117E-3</v>
      </c>
      <c r="AH329" s="217">
        <v>7.8228751211949117E-3</v>
      </c>
      <c r="AI329" s="217">
        <v>2.8901240520064686E-3</v>
      </c>
      <c r="AJ329" s="217">
        <v>2.8901240520064686E-3</v>
      </c>
      <c r="AK329" s="217">
        <v>4.852598309303331E-4</v>
      </c>
      <c r="AL329" s="217">
        <v>4.852598309303331E-4</v>
      </c>
      <c r="AM329" s="217">
        <v>201.8</v>
      </c>
      <c r="AN329" s="217">
        <v>147</v>
      </c>
      <c r="AO329" s="217" t="s">
        <v>253</v>
      </c>
      <c r="AP329" s="91"/>
      <c r="AQ329" s="63"/>
      <c r="AR329" s="79"/>
      <c r="AS329" s="79"/>
      <c r="AT329" s="77"/>
      <c r="AU329" s="79"/>
      <c r="AV329" s="79"/>
      <c r="AW329" s="79"/>
      <c r="AX329" s="79"/>
      <c r="AY329" s="79"/>
      <c r="AZ329" s="79"/>
      <c r="BA329" s="79"/>
      <c r="BB329" s="79"/>
      <c r="BC329" s="79"/>
      <c r="BD329" s="79"/>
      <c r="BE329" s="79"/>
      <c r="BF329" s="79"/>
      <c r="BG329" s="79"/>
      <c r="BH329" s="79"/>
      <c r="BI329" s="79"/>
      <c r="BJ329" s="79"/>
      <c r="BK329" s="79"/>
      <c r="BL329" s="79"/>
      <c r="BM329" s="79"/>
      <c r="BN329" s="79"/>
      <c r="BO329" s="79"/>
      <c r="BP329" s="79"/>
      <c r="BQ329" s="79"/>
      <c r="BR329" s="79"/>
      <c r="BS329" s="79"/>
      <c r="BT329" s="79"/>
      <c r="BU329" s="79"/>
      <c r="BV329" s="79"/>
      <c r="BW329" s="79"/>
      <c r="BX329" s="77"/>
      <c r="BY329" s="77"/>
      <c r="BZ329" s="81"/>
      <c r="CA329" s="81"/>
      <c r="CD329" s="137"/>
    </row>
    <row r="330" spans="2:82" s="144" customFormat="1" ht="12.75" customHeight="1">
      <c r="B330" s="209">
        <f t="shared" si="4"/>
        <v>41773</v>
      </c>
      <c r="C330" s="217">
        <v>4.8552102821473771E-2</v>
      </c>
      <c r="D330" s="217">
        <v>4.8552102821473771E-2</v>
      </c>
      <c r="E330" s="217">
        <v>0</v>
      </c>
      <c r="F330" s="217">
        <v>0</v>
      </c>
      <c r="G330" s="217">
        <v>0</v>
      </c>
      <c r="H330" s="217">
        <v>0</v>
      </c>
      <c r="I330" s="217">
        <v>3.1310922333765926E-3</v>
      </c>
      <c r="J330" s="217">
        <v>3.1310922333765926E-3</v>
      </c>
      <c r="K330" s="217">
        <v>3.4361017481309437E-2</v>
      </c>
      <c r="L330" s="217">
        <v>3.4361017481309437E-2</v>
      </c>
      <c r="M330" s="217">
        <v>0.16371377961169573</v>
      </c>
      <c r="N330" s="217">
        <v>0.16371377961169573</v>
      </c>
      <c r="O330" s="217">
        <v>3.7967002339634403E-4</v>
      </c>
      <c r="P330" s="217">
        <v>3.7967002339634403E-4</v>
      </c>
      <c r="Q330" s="217">
        <v>0</v>
      </c>
      <c r="R330" s="217">
        <v>0</v>
      </c>
      <c r="S330" s="217">
        <v>0</v>
      </c>
      <c r="T330" s="217">
        <v>0</v>
      </c>
      <c r="U330" s="217">
        <v>6.6940619351885241E-5</v>
      </c>
      <c r="V330" s="217">
        <v>6.6940619351885241E-5</v>
      </c>
      <c r="W330" s="217">
        <v>6.121808219250065E-4</v>
      </c>
      <c r="X330" s="217">
        <v>6.121808219250065E-4</v>
      </c>
      <c r="Y330" s="217">
        <v>9.1588776036519821E-4</v>
      </c>
      <c r="Z330" s="217">
        <v>9.1588776036519821E-4</v>
      </c>
      <c r="AA330" s="217">
        <v>7.4593992831987598E-3</v>
      </c>
      <c r="AB330" s="217">
        <v>7.4593992831987598E-3</v>
      </c>
      <c r="AC330" s="217">
        <v>0</v>
      </c>
      <c r="AD330" s="217">
        <v>0</v>
      </c>
      <c r="AE330" s="217">
        <v>0</v>
      </c>
      <c r="AF330" s="217">
        <v>0</v>
      </c>
      <c r="AG330" s="217">
        <v>2.321327929137956E-3</v>
      </c>
      <c r="AH330" s="217">
        <v>2.321327929137956E-3</v>
      </c>
      <c r="AI330" s="217">
        <v>4.8777411841363716E-3</v>
      </c>
      <c r="AJ330" s="217">
        <v>4.8777411841363716E-3</v>
      </c>
      <c r="AK330" s="217">
        <v>2.1828122681826486E-2</v>
      </c>
      <c r="AL330" s="217">
        <v>2.1828122681826486E-2</v>
      </c>
      <c r="AM330" s="217">
        <v>113</v>
      </c>
      <c r="AN330" s="217">
        <v>100</v>
      </c>
      <c r="AO330" s="217" t="s">
        <v>253</v>
      </c>
      <c r="AP330" s="91"/>
      <c r="AQ330" s="63"/>
      <c r="AR330" s="79"/>
      <c r="AS330" s="79"/>
      <c r="AT330" s="77"/>
      <c r="AU330" s="79"/>
      <c r="AV330" s="79"/>
      <c r="AW330" s="79"/>
      <c r="AX330" s="79"/>
      <c r="AY330" s="79"/>
      <c r="AZ330" s="79"/>
      <c r="BA330" s="79"/>
      <c r="BB330" s="79"/>
      <c r="BC330" s="79"/>
      <c r="BD330" s="79"/>
      <c r="BE330" s="79"/>
      <c r="BF330" s="79"/>
      <c r="BG330" s="79"/>
      <c r="BH330" s="79"/>
      <c r="BI330" s="79"/>
      <c r="BJ330" s="79"/>
      <c r="BK330" s="79"/>
      <c r="BL330" s="79"/>
      <c r="BM330" s="79"/>
      <c r="BN330" s="79"/>
      <c r="BO330" s="79"/>
      <c r="BP330" s="79"/>
      <c r="BQ330" s="79"/>
      <c r="BR330" s="79"/>
      <c r="BS330" s="79"/>
      <c r="BT330" s="79"/>
      <c r="BU330" s="79"/>
      <c r="BV330" s="79"/>
      <c r="BW330" s="79"/>
      <c r="BX330" s="77"/>
      <c r="BY330" s="77"/>
      <c r="BZ330" s="81"/>
      <c r="CA330" s="81"/>
      <c r="CD330" s="137"/>
    </row>
    <row r="331" spans="2:82" s="144" customFormat="1" ht="12.75" customHeight="1">
      <c r="B331" s="209">
        <f t="shared" si="4"/>
        <v>41774</v>
      </c>
      <c r="C331" s="217">
        <v>2.5610219560941175E-2</v>
      </c>
      <c r="D331" s="217">
        <v>2.5418939396387719E-2</v>
      </c>
      <c r="E331" s="217">
        <v>0</v>
      </c>
      <c r="F331" s="217">
        <v>0</v>
      </c>
      <c r="G331" s="217">
        <v>4.8664557863501486E-3</v>
      </c>
      <c r="H331" s="217">
        <v>4.8664557863501486E-3</v>
      </c>
      <c r="I331" s="217">
        <v>3.3463775407743951E-2</v>
      </c>
      <c r="J331" s="217">
        <v>3.3113956687259909E-2</v>
      </c>
      <c r="K331" s="217">
        <v>9.6688017677049661E-4</v>
      </c>
      <c r="L331" s="217">
        <v>8.6178454650669394E-4</v>
      </c>
      <c r="M331" s="217">
        <v>3.651871962104742E-2</v>
      </c>
      <c r="N331" s="217">
        <v>3.651871962104742E-2</v>
      </c>
      <c r="O331" s="217">
        <v>2.3988839540544101E-4</v>
      </c>
      <c r="P331" s="217">
        <v>2.3568443666887248E-4</v>
      </c>
      <c r="Q331" s="217">
        <v>0</v>
      </c>
      <c r="R331" s="217">
        <v>0</v>
      </c>
      <c r="S331" s="217">
        <v>1.1869436201780416E-4</v>
      </c>
      <c r="T331" s="217">
        <v>1.1869436201780416E-4</v>
      </c>
      <c r="U331" s="217">
        <v>4.0380309092911422E-4</v>
      </c>
      <c r="V331" s="217">
        <v>3.9948434129350873E-4</v>
      </c>
      <c r="W331" s="217">
        <v>2.10190840145925E-5</v>
      </c>
      <c r="X331" s="217">
        <v>1.050954200729625E-5</v>
      </c>
      <c r="Y331" s="217">
        <v>1.4247142939014196E-4</v>
      </c>
      <c r="Z331" s="217">
        <v>1.4247142939014196E-4</v>
      </c>
      <c r="AA331" s="217">
        <v>3.4942779523515436E-3</v>
      </c>
      <c r="AB331" s="217">
        <v>3.4942779523515436E-3</v>
      </c>
      <c r="AC331" s="217">
        <v>0</v>
      </c>
      <c r="AD331" s="217">
        <v>0</v>
      </c>
      <c r="AE331" s="217">
        <v>0</v>
      </c>
      <c r="AF331" s="217">
        <v>0</v>
      </c>
      <c r="AG331" s="217">
        <v>0</v>
      </c>
      <c r="AH331" s="217">
        <v>0</v>
      </c>
      <c r="AI331" s="217">
        <v>8.3747912870641983E-3</v>
      </c>
      <c r="AJ331" s="217">
        <v>8.3747912870641983E-3</v>
      </c>
      <c r="AK331" s="217">
        <v>7.417084038325885E-3</v>
      </c>
      <c r="AL331" s="217">
        <v>7.417084038325885E-3</v>
      </c>
      <c r="AM331" s="217">
        <v>145</v>
      </c>
      <c r="AN331" s="217">
        <v>125</v>
      </c>
      <c r="AO331" s="217" t="s">
        <v>253</v>
      </c>
      <c r="AP331" s="91"/>
      <c r="AQ331" s="63"/>
      <c r="AR331" s="79"/>
      <c r="AS331" s="79"/>
      <c r="AT331" s="77"/>
      <c r="AU331" s="79"/>
      <c r="AV331" s="79"/>
      <c r="AW331" s="79"/>
      <c r="AX331" s="79"/>
      <c r="AY331" s="79"/>
      <c r="AZ331" s="79"/>
      <c r="BA331" s="79"/>
      <c r="BB331" s="79"/>
      <c r="BC331" s="79"/>
      <c r="BD331" s="79"/>
      <c r="BE331" s="79"/>
      <c r="BF331" s="79"/>
      <c r="BG331" s="79"/>
      <c r="BH331" s="79"/>
      <c r="BI331" s="79"/>
      <c r="BJ331" s="79"/>
      <c r="BK331" s="79"/>
      <c r="BL331" s="79"/>
      <c r="BM331" s="79"/>
      <c r="BN331" s="79"/>
      <c r="BO331" s="79"/>
      <c r="BP331" s="79"/>
      <c r="BQ331" s="79"/>
      <c r="BR331" s="79"/>
      <c r="BS331" s="79"/>
      <c r="BT331" s="79"/>
      <c r="BU331" s="79"/>
      <c r="BV331" s="79"/>
      <c r="BW331" s="79"/>
      <c r="BX331" s="77"/>
      <c r="BY331" s="77"/>
      <c r="BZ331" s="81"/>
      <c r="CA331" s="81"/>
      <c r="CD331" s="137"/>
    </row>
    <row r="332" spans="2:82" s="144" customFormat="1" ht="12.75" customHeight="1">
      <c r="B332" s="209">
        <f t="shared" si="4"/>
        <v>41775</v>
      </c>
      <c r="C332" s="217">
        <v>0.12099308423038591</v>
      </c>
      <c r="D332" s="217">
        <v>0.12095104455894104</v>
      </c>
      <c r="E332" s="217">
        <v>0</v>
      </c>
      <c r="F332" s="217">
        <v>0</v>
      </c>
      <c r="G332" s="217">
        <v>0</v>
      </c>
      <c r="H332" s="217">
        <v>0</v>
      </c>
      <c r="I332" s="217">
        <v>6.4608504049907473E-3</v>
      </c>
      <c r="J332" s="217">
        <v>6.4176628222596998E-3</v>
      </c>
      <c r="K332" s="217">
        <v>0.1960843834248758</v>
      </c>
      <c r="L332" s="217">
        <v>0.1960843834248758</v>
      </c>
      <c r="M332" s="217">
        <v>0.3205735835474422</v>
      </c>
      <c r="N332" s="217">
        <v>0.32048788627566294</v>
      </c>
      <c r="O332" s="217">
        <v>1.4238282745915487E-3</v>
      </c>
      <c r="P332" s="217">
        <v>1.4196243158549802E-3</v>
      </c>
      <c r="Q332" s="217">
        <v>0</v>
      </c>
      <c r="R332" s="217">
        <v>0</v>
      </c>
      <c r="S332" s="217">
        <v>0</v>
      </c>
      <c r="T332" s="217">
        <v>0</v>
      </c>
      <c r="U332" s="217">
        <v>7.9896868258701734E-5</v>
      </c>
      <c r="V332" s="217">
        <v>7.5578118623096237E-5</v>
      </c>
      <c r="W332" s="217">
        <v>2.5275448527547484E-3</v>
      </c>
      <c r="X332" s="217">
        <v>2.5275448527547484E-3</v>
      </c>
      <c r="Y332" s="217">
        <v>3.5853524373594373E-3</v>
      </c>
      <c r="Z332" s="217">
        <v>3.5767827273209324E-3</v>
      </c>
      <c r="AA332" s="217">
        <v>6.5736777268879821E-3</v>
      </c>
      <c r="AB332" s="217">
        <v>6.5736777268879821E-3</v>
      </c>
      <c r="AC332" s="217">
        <v>0</v>
      </c>
      <c r="AD332" s="217">
        <v>0</v>
      </c>
      <c r="AE332" s="217">
        <v>0</v>
      </c>
      <c r="AF332" s="217">
        <v>0</v>
      </c>
      <c r="AG332" s="217">
        <v>4.318749635605499E-3</v>
      </c>
      <c r="AH332" s="217">
        <v>4.318749635605499E-3</v>
      </c>
      <c r="AI332" s="217">
        <v>1.6519686342718796E-2</v>
      </c>
      <c r="AJ332" s="217">
        <v>1.6519686342718796E-2</v>
      </c>
      <c r="AK332" s="217">
        <v>4.7604739263894047E-3</v>
      </c>
      <c r="AL332" s="217">
        <v>4.7604739263894047E-3</v>
      </c>
      <c r="AM332" s="217">
        <v>150.6</v>
      </c>
      <c r="AN332" s="217">
        <v>136</v>
      </c>
      <c r="AO332" s="217" t="s">
        <v>253</v>
      </c>
      <c r="AP332" s="91"/>
      <c r="AQ332" s="63"/>
      <c r="AR332" s="79"/>
      <c r="AS332" s="79"/>
      <c r="AT332" s="77"/>
      <c r="AU332" s="79"/>
      <c r="AV332" s="79"/>
      <c r="AW332" s="79"/>
      <c r="AX332" s="79"/>
      <c r="AY332" s="79"/>
      <c r="AZ332" s="79"/>
      <c r="BA332" s="79"/>
      <c r="BB332" s="79"/>
      <c r="BC332" s="79"/>
      <c r="BD332" s="79"/>
      <c r="BE332" s="79"/>
      <c r="BF332" s="79"/>
      <c r="BG332" s="79"/>
      <c r="BH332" s="79"/>
      <c r="BI332" s="79"/>
      <c r="BJ332" s="79"/>
      <c r="BK332" s="79"/>
      <c r="BL332" s="79"/>
      <c r="BM332" s="79"/>
      <c r="BN332" s="79"/>
      <c r="BO332" s="79"/>
      <c r="BP332" s="79"/>
      <c r="BQ332" s="79"/>
      <c r="BR332" s="79"/>
      <c r="BS332" s="79"/>
      <c r="BT332" s="79"/>
      <c r="BU332" s="79"/>
      <c r="BV332" s="79"/>
      <c r="BW332" s="79"/>
      <c r="BX332" s="77"/>
      <c r="BY332" s="77"/>
      <c r="BZ332" s="81"/>
      <c r="CA332" s="81"/>
      <c r="CD332" s="137"/>
    </row>
    <row r="333" spans="2:82" s="144" customFormat="1" ht="12.75" customHeight="1">
      <c r="B333" s="209">
        <f t="shared" si="4"/>
        <v>41776</v>
      </c>
      <c r="C333" s="217">
        <v>0.79528892803229911</v>
      </c>
      <c r="D333" s="217">
        <v>0.79525739830393916</v>
      </c>
      <c r="E333" s="217">
        <v>0</v>
      </c>
      <c r="F333" s="217">
        <v>0</v>
      </c>
      <c r="G333" s="217">
        <v>0</v>
      </c>
      <c r="H333" s="217">
        <v>0</v>
      </c>
      <c r="I333" s="217">
        <v>4.250842511612038E-2</v>
      </c>
      <c r="J333" s="217">
        <v>4.2443643793848802E-2</v>
      </c>
      <c r="K333" s="217">
        <v>2.3995515353258545</v>
      </c>
      <c r="L333" s="217">
        <v>2.3995515353258545</v>
      </c>
      <c r="M333" s="217">
        <v>1.201373981396231</v>
      </c>
      <c r="N333" s="217">
        <v>1.201373981396231</v>
      </c>
      <c r="O333" s="217">
        <v>4.127236489626142E-3</v>
      </c>
      <c r="P333" s="217">
        <v>4.1230325308895732E-3</v>
      </c>
      <c r="Q333" s="217">
        <v>0</v>
      </c>
      <c r="R333" s="217">
        <v>0</v>
      </c>
      <c r="S333" s="217">
        <v>0</v>
      </c>
      <c r="T333" s="217">
        <v>0</v>
      </c>
      <c r="U333" s="217">
        <v>1.024623351047405E-3</v>
      </c>
      <c r="V333" s="217">
        <v>1.0159858517761939E-3</v>
      </c>
      <c r="W333" s="217">
        <v>1.2089914386643422E-2</v>
      </c>
      <c r="X333" s="217">
        <v>1.2089914386643422E-2</v>
      </c>
      <c r="Y333" s="217">
        <v>4.9350817684239391E-3</v>
      </c>
      <c r="Z333" s="217">
        <v>4.9350817684239391E-3</v>
      </c>
      <c r="AA333" s="217">
        <v>1.8930426190768027E-2</v>
      </c>
      <c r="AB333" s="217">
        <v>1.8930426190768027E-2</v>
      </c>
      <c r="AC333" s="217">
        <v>0</v>
      </c>
      <c r="AD333" s="217">
        <v>0</v>
      </c>
      <c r="AE333" s="217">
        <v>0</v>
      </c>
      <c r="AF333" s="217">
        <v>0</v>
      </c>
      <c r="AG333" s="217">
        <v>2.9017678801633352E-2</v>
      </c>
      <c r="AH333" s="217">
        <v>2.9017678801633352E-2</v>
      </c>
      <c r="AI333" s="217">
        <v>1.0195569439828276E-2</v>
      </c>
      <c r="AJ333" s="217">
        <v>1.0195569439828276E-2</v>
      </c>
      <c r="AK333" s="217">
        <v>1.128523690695598E-2</v>
      </c>
      <c r="AL333" s="217">
        <v>1.128523690695598E-2</v>
      </c>
      <c r="AM333" s="217">
        <v>93</v>
      </c>
      <c r="AN333" s="217">
        <v>77</v>
      </c>
      <c r="AO333" s="217" t="s">
        <v>253</v>
      </c>
      <c r="AP333" s="91"/>
      <c r="AQ333" s="63"/>
      <c r="AR333" s="79"/>
      <c r="AS333" s="79"/>
      <c r="AT333" s="77"/>
      <c r="AU333" s="79"/>
      <c r="AV333" s="79"/>
      <c r="AW333" s="79"/>
      <c r="AX333" s="79"/>
      <c r="AY333" s="79"/>
      <c r="AZ333" s="79"/>
      <c r="BA333" s="79"/>
      <c r="BB333" s="79"/>
      <c r="BC333" s="79"/>
      <c r="BD333" s="79"/>
      <c r="BE333" s="79"/>
      <c r="BF333" s="79"/>
      <c r="BG333" s="79"/>
      <c r="BH333" s="79"/>
      <c r="BI333" s="79"/>
      <c r="BJ333" s="79"/>
      <c r="BK333" s="79"/>
      <c r="BL333" s="79"/>
      <c r="BM333" s="79"/>
      <c r="BN333" s="79"/>
      <c r="BO333" s="79"/>
      <c r="BP333" s="79"/>
      <c r="BQ333" s="79"/>
      <c r="BR333" s="79"/>
      <c r="BS333" s="79"/>
      <c r="BT333" s="79"/>
      <c r="BU333" s="79"/>
      <c r="BV333" s="79"/>
      <c r="BW333" s="79"/>
      <c r="BX333" s="77"/>
      <c r="BY333" s="77"/>
      <c r="BZ333" s="81"/>
      <c r="CA333" s="81"/>
      <c r="CD333" s="137"/>
    </row>
    <row r="334" spans="2:82" s="144" customFormat="1" ht="12.75" customHeight="1">
      <c r="B334" s="209">
        <f t="shared" si="4"/>
        <v>41777</v>
      </c>
      <c r="C334" s="217">
        <v>0.3804910778306469</v>
      </c>
      <c r="D334" s="217">
        <v>0.3802598596377002</v>
      </c>
      <c r="E334" s="217">
        <v>1.9352497681732049E-3</v>
      </c>
      <c r="F334" s="217">
        <v>1.9352497681732049E-3</v>
      </c>
      <c r="G334" s="217">
        <v>0</v>
      </c>
      <c r="H334" s="217">
        <v>0</v>
      </c>
      <c r="I334" s="217">
        <v>0.43253911560644964</v>
      </c>
      <c r="J334" s="217">
        <v>0.43249592802371861</v>
      </c>
      <c r="K334" s="217">
        <v>0.40278454146211373</v>
      </c>
      <c r="L334" s="217">
        <v>0.40278454146211373</v>
      </c>
      <c r="M334" s="217">
        <v>0.364266006584751</v>
      </c>
      <c r="N334" s="217">
        <v>0.3634090338669585</v>
      </c>
      <c r="O334" s="217">
        <v>9.2445052617141643E-3</v>
      </c>
      <c r="P334" s="217">
        <v>9.2403013029775955E-3</v>
      </c>
      <c r="Q334" s="217">
        <v>6.450832560577349E-5</v>
      </c>
      <c r="R334" s="217">
        <v>6.450832560577349E-5</v>
      </c>
      <c r="S334" s="217">
        <v>0</v>
      </c>
      <c r="T334" s="217">
        <v>0</v>
      </c>
      <c r="U334" s="217">
        <v>1.7271759480195294E-2</v>
      </c>
      <c r="V334" s="217">
        <v>1.7267440730559695E-2</v>
      </c>
      <c r="W334" s="217">
        <v>1.5488437533252848E-3</v>
      </c>
      <c r="X334" s="217">
        <v>1.5488437533252848E-3</v>
      </c>
      <c r="Y334" s="217">
        <v>2.1456411508906344E-3</v>
      </c>
      <c r="Z334" s="217">
        <v>2.1370714408521295E-3</v>
      </c>
      <c r="AA334" s="217">
        <v>1.0171478163127525E-2</v>
      </c>
      <c r="AB334" s="217">
        <v>1.0171478163127525E-2</v>
      </c>
      <c r="AC334" s="217">
        <v>0</v>
      </c>
      <c r="AD334" s="217">
        <v>0</v>
      </c>
      <c r="AE334" s="217">
        <v>0</v>
      </c>
      <c r="AF334" s="217">
        <v>0</v>
      </c>
      <c r="AG334" s="217">
        <v>1.5506470566641546E-2</v>
      </c>
      <c r="AH334" s="217">
        <v>1.5506470566641546E-2</v>
      </c>
      <c r="AI334" s="217">
        <v>1.1754922735160855E-2</v>
      </c>
      <c r="AJ334" s="217">
        <v>1.1754922735160855E-2</v>
      </c>
      <c r="AK334" s="217">
        <v>1.1140623050056213E-3</v>
      </c>
      <c r="AL334" s="217">
        <v>1.1140623050056213E-3</v>
      </c>
      <c r="AM334" s="217">
        <v>84.6</v>
      </c>
      <c r="AN334" s="217">
        <v>79</v>
      </c>
      <c r="AO334" s="217" t="s">
        <v>253</v>
      </c>
      <c r="AP334" s="91"/>
      <c r="AQ334" s="63"/>
      <c r="AR334" s="79"/>
      <c r="AS334" s="79"/>
      <c r="AT334" s="77"/>
      <c r="AU334" s="79"/>
      <c r="AV334" s="79"/>
      <c r="AW334" s="79"/>
      <c r="AX334" s="79"/>
      <c r="AY334" s="79"/>
      <c r="AZ334" s="79"/>
      <c r="BA334" s="79"/>
      <c r="BB334" s="79"/>
      <c r="BC334" s="79"/>
      <c r="BD334" s="79"/>
      <c r="BE334" s="79"/>
      <c r="BF334" s="79"/>
      <c r="BG334" s="79"/>
      <c r="BH334" s="79"/>
      <c r="BI334" s="79"/>
      <c r="BJ334" s="79"/>
      <c r="BK334" s="79"/>
      <c r="BL334" s="79"/>
      <c r="BM334" s="79"/>
      <c r="BN334" s="79"/>
      <c r="BO334" s="79"/>
      <c r="BP334" s="79"/>
      <c r="BQ334" s="79"/>
      <c r="BR334" s="79"/>
      <c r="BS334" s="79"/>
      <c r="BT334" s="79"/>
      <c r="BU334" s="79"/>
      <c r="BV334" s="79"/>
      <c r="BW334" s="79"/>
      <c r="BX334" s="77"/>
      <c r="BY334" s="77"/>
      <c r="BZ334" s="81"/>
      <c r="CA334" s="81"/>
      <c r="CD334" s="137"/>
    </row>
    <row r="335" spans="2:82" s="144" customFormat="1" ht="12.75" customHeight="1">
      <c r="B335" s="209">
        <f t="shared" ref="B335:B375" si="5">B334+1</f>
        <v>41778</v>
      </c>
      <c r="C335" s="217">
        <v>0.53375606872053705</v>
      </c>
      <c r="D335" s="217">
        <v>0.53356268666069451</v>
      </c>
      <c r="E335" s="217">
        <v>0</v>
      </c>
      <c r="F335" s="217">
        <v>0</v>
      </c>
      <c r="G335" s="217">
        <v>5.044522255192879E-3</v>
      </c>
      <c r="H335" s="217">
        <v>5.044522255192879E-3</v>
      </c>
      <c r="I335" s="217">
        <v>5.402753202892698E-3</v>
      </c>
      <c r="J335" s="217">
        <v>5.0054283227919851E-3</v>
      </c>
      <c r="K335" s="217">
        <v>2.5860760498047193</v>
      </c>
      <c r="L335" s="217">
        <v>2.5860760498047193</v>
      </c>
      <c r="M335" s="217">
        <v>5.5916285866245044E-2</v>
      </c>
      <c r="N335" s="217">
        <v>5.5916285866245044E-2</v>
      </c>
      <c r="O335" s="217">
        <v>3.0568034963273831E-3</v>
      </c>
      <c r="P335" s="217">
        <v>3.0525995375908148E-3</v>
      </c>
      <c r="Q335" s="217">
        <v>0</v>
      </c>
      <c r="R335" s="217">
        <v>0</v>
      </c>
      <c r="S335" s="217">
        <v>5.934718100890208E-5</v>
      </c>
      <c r="T335" s="217">
        <v>5.934718100890208E-5</v>
      </c>
      <c r="U335" s="217">
        <v>1.4683748761058698E-4</v>
      </c>
      <c r="V335" s="217">
        <v>1.3819998833937598E-4</v>
      </c>
      <c r="W335" s="217">
        <v>1.3779323264316298E-2</v>
      </c>
      <c r="X335" s="217">
        <v>1.3779323264316298E-2</v>
      </c>
      <c r="Y335" s="217">
        <v>9.2659989791332926E-4</v>
      </c>
      <c r="Z335" s="217">
        <v>9.2659989791332926E-4</v>
      </c>
      <c r="AA335" s="217">
        <v>1.1987851084746159E-2</v>
      </c>
      <c r="AB335" s="217">
        <v>1.1987851084746159E-2</v>
      </c>
      <c r="AC335" s="217">
        <v>0</v>
      </c>
      <c r="AD335" s="217">
        <v>0</v>
      </c>
      <c r="AE335" s="217">
        <v>0</v>
      </c>
      <c r="AF335" s="217">
        <v>0</v>
      </c>
      <c r="AG335" s="217">
        <v>1.6260092378054706E-2</v>
      </c>
      <c r="AH335" s="217">
        <v>1.6260092378054706E-2</v>
      </c>
      <c r="AI335" s="217">
        <v>3.029375483603144E-3</v>
      </c>
      <c r="AJ335" s="217">
        <v>3.029375483603144E-3</v>
      </c>
      <c r="AK335" s="217">
        <v>1.4138950349778068E-2</v>
      </c>
      <c r="AL335" s="217">
        <v>1.4138950349778068E-2</v>
      </c>
      <c r="AM335" s="217">
        <v>208</v>
      </c>
      <c r="AN335" s="217">
        <v>181</v>
      </c>
      <c r="AO335" s="217" t="s">
        <v>253</v>
      </c>
      <c r="AP335" s="91"/>
      <c r="AQ335" s="63"/>
      <c r="AR335" s="79"/>
      <c r="AS335" s="79"/>
      <c r="AT335" s="77"/>
      <c r="AU335" s="79"/>
      <c r="AV335" s="79"/>
      <c r="AW335" s="79"/>
      <c r="AX335" s="79"/>
      <c r="AY335" s="79"/>
      <c r="AZ335" s="79"/>
      <c r="BA335" s="79"/>
      <c r="BB335" s="79"/>
      <c r="BC335" s="79"/>
      <c r="BD335" s="79"/>
      <c r="BE335" s="79"/>
      <c r="BF335" s="79"/>
      <c r="BG335" s="79"/>
      <c r="BH335" s="79"/>
      <c r="BI335" s="79"/>
      <c r="BJ335" s="79"/>
      <c r="BK335" s="79"/>
      <c r="BL335" s="79"/>
      <c r="BM335" s="79"/>
      <c r="BN335" s="79"/>
      <c r="BO335" s="79"/>
      <c r="BP335" s="79"/>
      <c r="BQ335" s="79"/>
      <c r="BR335" s="79"/>
      <c r="BS335" s="79"/>
      <c r="BT335" s="79"/>
      <c r="BU335" s="79"/>
      <c r="BV335" s="79"/>
      <c r="BW335" s="79"/>
      <c r="BX335" s="77"/>
      <c r="BY335" s="77"/>
      <c r="BZ335" s="81"/>
      <c r="CA335" s="81"/>
      <c r="CD335" s="137"/>
    </row>
    <row r="336" spans="2:82" s="144" customFormat="1" ht="12.75" customHeight="1">
      <c r="B336" s="209">
        <f t="shared" si="5"/>
        <v>41779</v>
      </c>
      <c r="C336" s="217">
        <v>0.13446335686998453</v>
      </c>
      <c r="D336" s="217">
        <v>0.13436876763445738</v>
      </c>
      <c r="E336" s="217">
        <v>0</v>
      </c>
      <c r="F336" s="217">
        <v>0</v>
      </c>
      <c r="G336" s="217">
        <v>0</v>
      </c>
      <c r="H336" s="217">
        <v>0</v>
      </c>
      <c r="I336" s="217">
        <v>3.2390648179539058E-4</v>
      </c>
      <c r="J336" s="217">
        <v>1.9434373360224748E-4</v>
      </c>
      <c r="K336" s="217">
        <v>6.1110377200599565E-2</v>
      </c>
      <c r="L336" s="217">
        <v>6.1005281570335766E-2</v>
      </c>
      <c r="M336" s="217">
        <v>0.49772981287931006</v>
      </c>
      <c r="N336" s="217">
        <v>0.49768696434625698</v>
      </c>
      <c r="O336" s="217">
        <v>1.2971840176524221E-3</v>
      </c>
      <c r="P336" s="217">
        <v>1.286674120811001E-3</v>
      </c>
      <c r="Q336" s="217">
        <v>0</v>
      </c>
      <c r="R336" s="217">
        <v>0</v>
      </c>
      <c r="S336" s="217">
        <v>0</v>
      </c>
      <c r="T336" s="217">
        <v>0</v>
      </c>
      <c r="U336" s="217">
        <v>2.1593748178027495E-5</v>
      </c>
      <c r="V336" s="217">
        <v>8.6374992712109988E-6</v>
      </c>
      <c r="W336" s="217">
        <v>1.1705002410626196E-3</v>
      </c>
      <c r="X336" s="217">
        <v>1.1599906990553237E-3</v>
      </c>
      <c r="Y336" s="217">
        <v>4.2912823017812671E-3</v>
      </c>
      <c r="Z336" s="217">
        <v>4.2827125917427626E-3</v>
      </c>
      <c r="AA336" s="217">
        <v>3.0042540121202757E-3</v>
      </c>
      <c r="AB336" s="217">
        <v>3.0042540121202757E-3</v>
      </c>
      <c r="AC336" s="217">
        <v>0</v>
      </c>
      <c r="AD336" s="217">
        <v>0</v>
      </c>
      <c r="AE336" s="217">
        <v>0</v>
      </c>
      <c r="AF336" s="217">
        <v>0</v>
      </c>
      <c r="AG336" s="217">
        <v>4.0828379367605491E-3</v>
      </c>
      <c r="AH336" s="217">
        <v>4.0828379367605491E-3</v>
      </c>
      <c r="AI336" s="217">
        <v>1.1875782468244761E-3</v>
      </c>
      <c r="AJ336" s="217">
        <v>1.1875782468244761E-3</v>
      </c>
      <c r="AK336" s="217">
        <v>3.17829121053046E-3</v>
      </c>
      <c r="AL336" s="217">
        <v>3.17829121053046E-3</v>
      </c>
      <c r="AM336" s="217">
        <v>138</v>
      </c>
      <c r="AN336" s="217">
        <v>109</v>
      </c>
      <c r="AO336" s="217" t="s">
        <v>253</v>
      </c>
      <c r="AP336" s="91"/>
      <c r="AQ336" s="63"/>
      <c r="AR336" s="79"/>
      <c r="AS336" s="79"/>
      <c r="AT336" s="77"/>
      <c r="AU336" s="79"/>
      <c r="AV336" s="79"/>
      <c r="AW336" s="79"/>
      <c r="AX336" s="79"/>
      <c r="AY336" s="79"/>
      <c r="AZ336" s="79"/>
      <c r="BA336" s="79"/>
      <c r="BB336" s="79"/>
      <c r="BC336" s="79"/>
      <c r="BD336" s="79"/>
      <c r="BE336" s="79"/>
      <c r="BF336" s="79"/>
      <c r="BG336" s="79"/>
      <c r="BH336" s="79"/>
      <c r="BI336" s="79"/>
      <c r="BJ336" s="79"/>
      <c r="BK336" s="79"/>
      <c r="BL336" s="79"/>
      <c r="BM336" s="79"/>
      <c r="BN336" s="79"/>
      <c r="BO336" s="79"/>
      <c r="BP336" s="79"/>
      <c r="BQ336" s="79"/>
      <c r="BR336" s="79"/>
      <c r="BS336" s="79"/>
      <c r="BT336" s="79"/>
      <c r="BU336" s="79"/>
      <c r="BV336" s="79"/>
      <c r="BW336" s="79"/>
      <c r="BX336" s="77"/>
      <c r="BY336" s="77"/>
      <c r="BZ336" s="81"/>
      <c r="CA336" s="81"/>
      <c r="CD336" s="137"/>
    </row>
    <row r="337" spans="2:82" s="144" customFormat="1" ht="12.75" customHeight="1">
      <c r="B337" s="209">
        <f t="shared" si="5"/>
        <v>41780</v>
      </c>
      <c r="C337" s="217">
        <v>0.9994802018373139</v>
      </c>
      <c r="D337" s="217">
        <v>0.999438162165869</v>
      </c>
      <c r="E337" s="217">
        <v>0</v>
      </c>
      <c r="F337" s="217">
        <v>0</v>
      </c>
      <c r="G337" s="217">
        <v>0</v>
      </c>
      <c r="H337" s="217">
        <v>0</v>
      </c>
      <c r="I337" s="217">
        <v>1.8015630159556206E-2</v>
      </c>
      <c r="J337" s="217">
        <v>1.7972442576825155E-2</v>
      </c>
      <c r="K337" s="217">
        <v>2.5007118339019434</v>
      </c>
      <c r="L337" s="217">
        <v>2.5007118339019434</v>
      </c>
      <c r="M337" s="217">
        <v>1.9999688136039862</v>
      </c>
      <c r="N337" s="217">
        <v>1.9998831163322071</v>
      </c>
      <c r="O337" s="217">
        <v>8.216900098044197E-3</v>
      </c>
      <c r="P337" s="217">
        <v>8.2126961393076282E-3</v>
      </c>
      <c r="Q337" s="217">
        <v>0</v>
      </c>
      <c r="R337" s="217">
        <v>0</v>
      </c>
      <c r="S337" s="217">
        <v>0</v>
      </c>
      <c r="T337" s="217">
        <v>0</v>
      </c>
      <c r="U337" s="217">
        <v>1.8786560914883923E-4</v>
      </c>
      <c r="V337" s="217">
        <v>1.8354685951323373E-4</v>
      </c>
      <c r="W337" s="217">
        <v>2.99508810280434E-2</v>
      </c>
      <c r="X337" s="217">
        <v>2.99508810280434E-2</v>
      </c>
      <c r="Y337" s="217">
        <v>8.704682971611229E-3</v>
      </c>
      <c r="Z337" s="217">
        <v>8.6961132615727237E-3</v>
      </c>
      <c r="AA337" s="217">
        <v>8.0679223103170532E-3</v>
      </c>
      <c r="AB337" s="217">
        <v>8.0679223103170532E-3</v>
      </c>
      <c r="AC337" s="217">
        <v>0</v>
      </c>
      <c r="AD337" s="217">
        <v>0</v>
      </c>
      <c r="AE337" s="217">
        <v>0</v>
      </c>
      <c r="AF337" s="217">
        <v>0</v>
      </c>
      <c r="AG337" s="217">
        <v>8.121948533460592E-3</v>
      </c>
      <c r="AH337" s="217">
        <v>8.121948533460592E-3</v>
      </c>
      <c r="AI337" s="217">
        <v>1.0991667246880964E-2</v>
      </c>
      <c r="AJ337" s="217">
        <v>1.0991667246880964E-2</v>
      </c>
      <c r="AK337" s="217">
        <v>7.8134331276067323E-3</v>
      </c>
      <c r="AL337" s="217">
        <v>7.8134331276067323E-3</v>
      </c>
      <c r="AM337" s="217">
        <v>169.8</v>
      </c>
      <c r="AN337" s="217">
        <v>112</v>
      </c>
      <c r="AO337" s="217" t="s">
        <v>253</v>
      </c>
      <c r="AP337" s="91"/>
      <c r="AQ337" s="63"/>
      <c r="AR337" s="79"/>
      <c r="AS337" s="79"/>
      <c r="AT337" s="77"/>
      <c r="AU337" s="79"/>
      <c r="AV337" s="79"/>
      <c r="AW337" s="79"/>
      <c r="AX337" s="79"/>
      <c r="AY337" s="79"/>
      <c r="AZ337" s="79"/>
      <c r="BA337" s="79"/>
      <c r="BB337" s="79"/>
      <c r="BC337" s="79"/>
      <c r="BD337" s="79"/>
      <c r="BE337" s="79"/>
      <c r="BF337" s="79"/>
      <c r="BG337" s="79"/>
      <c r="BH337" s="79"/>
      <c r="BI337" s="79"/>
      <c r="BJ337" s="79"/>
      <c r="BK337" s="79"/>
      <c r="BL337" s="79"/>
      <c r="BM337" s="79"/>
      <c r="BN337" s="79"/>
      <c r="BO337" s="79"/>
      <c r="BP337" s="79"/>
      <c r="BQ337" s="79"/>
      <c r="BR337" s="79"/>
      <c r="BS337" s="79"/>
      <c r="BT337" s="79"/>
      <c r="BU337" s="79"/>
      <c r="BV337" s="79"/>
      <c r="BW337" s="79"/>
      <c r="BX337" s="77"/>
      <c r="BY337" s="77"/>
      <c r="BZ337" s="81"/>
      <c r="CA337" s="81"/>
      <c r="CD337" s="137"/>
    </row>
    <row r="338" spans="2:82" s="144" customFormat="1" ht="12.75" customHeight="1">
      <c r="B338" s="209">
        <f t="shared" si="5"/>
        <v>41781</v>
      </c>
      <c r="C338" s="217">
        <v>0.75445476383118837</v>
      </c>
      <c r="D338" s="217">
        <v>0.74364007411684341</v>
      </c>
      <c r="E338" s="217">
        <v>0</v>
      </c>
      <c r="F338" s="217">
        <v>0</v>
      </c>
      <c r="G338" s="217">
        <v>0</v>
      </c>
      <c r="H338" s="217">
        <v>0</v>
      </c>
      <c r="I338" s="217">
        <v>0.36890540730127808</v>
      </c>
      <c r="J338" s="217">
        <v>0.36886221971854705</v>
      </c>
      <c r="K338" s="217">
        <v>0.77345073783553353</v>
      </c>
      <c r="L338" s="217">
        <v>0.77213704245723602</v>
      </c>
      <c r="M338" s="217">
        <v>1.7131816785426779</v>
      </c>
      <c r="N338" s="217">
        <v>1.6702474096540996</v>
      </c>
      <c r="O338" s="217">
        <v>5.5500137745335488E-3</v>
      </c>
      <c r="P338" s="217">
        <v>5.4932603315898734E-3</v>
      </c>
      <c r="Q338" s="217">
        <v>0</v>
      </c>
      <c r="R338" s="217">
        <v>0</v>
      </c>
      <c r="S338" s="217">
        <v>0</v>
      </c>
      <c r="T338" s="217">
        <v>0</v>
      </c>
      <c r="U338" s="217">
        <v>4.8704699015541036E-3</v>
      </c>
      <c r="V338" s="217">
        <v>4.8661511519184977E-3</v>
      </c>
      <c r="W338" s="217">
        <v>5.0340706214949031E-3</v>
      </c>
      <c r="X338" s="217">
        <v>4.9027013464037006E-3</v>
      </c>
      <c r="Y338" s="217">
        <v>8.8578665385495008E-3</v>
      </c>
      <c r="Z338" s="217">
        <v>8.7421754530296863E-3</v>
      </c>
      <c r="AA338" s="217">
        <v>1.1755319617129712E-2</v>
      </c>
      <c r="AB338" s="217">
        <v>1.1755319617129712E-2</v>
      </c>
      <c r="AC338" s="217">
        <v>0</v>
      </c>
      <c r="AD338" s="217">
        <v>0</v>
      </c>
      <c r="AE338" s="217">
        <v>0</v>
      </c>
      <c r="AF338" s="217">
        <v>0</v>
      </c>
      <c r="AG338" s="217">
        <v>1.2975143436472273E-2</v>
      </c>
      <c r="AH338" s="217">
        <v>1.2975143436472273E-2</v>
      </c>
      <c r="AI338" s="217">
        <v>1.3584896737181315E-2</v>
      </c>
      <c r="AJ338" s="217">
        <v>1.3584896737181315E-2</v>
      </c>
      <c r="AK338" s="217">
        <v>1.110205935488294E-2</v>
      </c>
      <c r="AL338" s="217">
        <v>1.110205935488294E-2</v>
      </c>
      <c r="AM338" s="217">
        <v>250.8</v>
      </c>
      <c r="AN338" s="217">
        <v>202</v>
      </c>
      <c r="AO338" s="217" t="s">
        <v>253</v>
      </c>
      <c r="AP338" s="91"/>
      <c r="AQ338" s="63"/>
      <c r="AR338" s="79"/>
      <c r="AS338" s="79"/>
      <c r="AT338" s="77"/>
      <c r="AU338" s="79"/>
      <c r="AV338" s="79"/>
      <c r="AW338" s="79"/>
      <c r="AX338" s="79"/>
      <c r="AY338" s="79"/>
      <c r="AZ338" s="79"/>
      <c r="BA338" s="79"/>
      <c r="BB338" s="79"/>
      <c r="BC338" s="79"/>
      <c r="BD338" s="79"/>
      <c r="BE338" s="79"/>
      <c r="BF338" s="79"/>
      <c r="BG338" s="79"/>
      <c r="BH338" s="79"/>
      <c r="BI338" s="79"/>
      <c r="BJ338" s="79"/>
      <c r="BK338" s="79"/>
      <c r="BL338" s="79"/>
      <c r="BM338" s="79"/>
      <c r="BN338" s="79"/>
      <c r="BO338" s="79"/>
      <c r="BP338" s="79"/>
      <c r="BQ338" s="79"/>
      <c r="BR338" s="79"/>
      <c r="BS338" s="79"/>
      <c r="BT338" s="79"/>
      <c r="BU338" s="79"/>
      <c r="BV338" s="79"/>
      <c r="BW338" s="79"/>
      <c r="BX338" s="77"/>
      <c r="BY338" s="77"/>
      <c r="BZ338" s="81"/>
      <c r="CA338" s="81"/>
      <c r="CD338" s="137"/>
    </row>
    <row r="339" spans="2:82" s="144" customFormat="1" ht="12.75" customHeight="1">
      <c r="B339" s="209">
        <f t="shared" si="5"/>
        <v>41782</v>
      </c>
      <c r="C339" s="217">
        <v>0.56766944392267193</v>
      </c>
      <c r="D339" s="217">
        <v>0.56737937114820503</v>
      </c>
      <c r="E339" s="217">
        <v>0</v>
      </c>
      <c r="F339" s="217">
        <v>0</v>
      </c>
      <c r="G339" s="217">
        <v>0</v>
      </c>
      <c r="H339" s="217">
        <v>0</v>
      </c>
      <c r="I339" s="217">
        <v>1.0615204599468362</v>
      </c>
      <c r="J339" s="217">
        <v>1.0609244732744976</v>
      </c>
      <c r="K339" s="217">
        <v>9.4093302400248019E-2</v>
      </c>
      <c r="L339" s="217">
        <v>9.4093302400248019E-2</v>
      </c>
      <c r="M339" s="217">
        <v>0.13126765807499674</v>
      </c>
      <c r="N339" s="217">
        <v>0.13126765807499674</v>
      </c>
      <c r="O339" s="217">
        <v>4.0321219232112779E-3</v>
      </c>
      <c r="P339" s="217">
        <v>4.0279179644747091E-3</v>
      </c>
      <c r="Q339" s="217">
        <v>0</v>
      </c>
      <c r="R339" s="217">
        <v>0</v>
      </c>
      <c r="S339" s="217">
        <v>0</v>
      </c>
      <c r="T339" s="217">
        <v>0</v>
      </c>
      <c r="U339" s="217">
        <v>7.6987110691712534E-3</v>
      </c>
      <c r="V339" s="217">
        <v>7.6900735699000425E-3</v>
      </c>
      <c r="W339" s="217">
        <v>4.2695014404641016E-4</v>
      </c>
      <c r="X339" s="217">
        <v>4.2695014404641016E-4</v>
      </c>
      <c r="Y339" s="217">
        <v>8.1412245365795389E-4</v>
      </c>
      <c r="Z339" s="217">
        <v>8.1412245365795389E-4</v>
      </c>
      <c r="AA339" s="217">
        <v>3.3579120408341022E-4</v>
      </c>
      <c r="AB339" s="217">
        <v>3.3579120408341022E-4</v>
      </c>
      <c r="AC339" s="217">
        <v>0</v>
      </c>
      <c r="AD339" s="217">
        <v>0</v>
      </c>
      <c r="AE339" s="217">
        <v>0</v>
      </c>
      <c r="AF339" s="217">
        <v>0</v>
      </c>
      <c r="AG339" s="217">
        <v>0</v>
      </c>
      <c r="AH339" s="217">
        <v>0</v>
      </c>
      <c r="AI339" s="217">
        <v>0</v>
      </c>
      <c r="AJ339" s="217">
        <v>0</v>
      </c>
      <c r="AK339" s="217">
        <v>1.3690111786511384E-3</v>
      </c>
      <c r="AL339" s="217">
        <v>1.3690111786511384E-3</v>
      </c>
      <c r="AM339" s="217">
        <v>329.2</v>
      </c>
      <c r="AN339" s="217">
        <v>208</v>
      </c>
      <c r="AO339" s="217" t="s">
        <v>253</v>
      </c>
      <c r="AP339" s="91"/>
      <c r="AQ339" s="63"/>
      <c r="AR339" s="79"/>
      <c r="AS339" s="79"/>
      <c r="AT339" s="77"/>
      <c r="AU339" s="79"/>
      <c r="AV339" s="79"/>
      <c r="AW339" s="79"/>
      <c r="AX339" s="79"/>
      <c r="AY339" s="79"/>
      <c r="AZ339" s="79"/>
      <c r="BA339" s="79"/>
      <c r="BB339" s="79"/>
      <c r="BC339" s="79"/>
      <c r="BD339" s="79"/>
      <c r="BE339" s="79"/>
      <c r="BF339" s="79"/>
      <c r="BG339" s="79"/>
      <c r="BH339" s="79"/>
      <c r="BI339" s="79"/>
      <c r="BJ339" s="79"/>
      <c r="BK339" s="79"/>
      <c r="BL339" s="79"/>
      <c r="BM339" s="79"/>
      <c r="BN339" s="79"/>
      <c r="BO339" s="79"/>
      <c r="BP339" s="79"/>
      <c r="BQ339" s="79"/>
      <c r="BR339" s="79"/>
      <c r="BS339" s="79"/>
      <c r="BT339" s="79"/>
      <c r="BU339" s="79"/>
      <c r="BV339" s="79"/>
      <c r="BW339" s="79"/>
      <c r="BX339" s="77"/>
      <c r="BY339" s="77"/>
      <c r="BZ339" s="81"/>
      <c r="CA339" s="81"/>
      <c r="CD339" s="137"/>
    </row>
    <row r="340" spans="2:82" s="144" customFormat="1" ht="12.75" customHeight="1">
      <c r="B340" s="209">
        <f t="shared" si="5"/>
        <v>41783</v>
      </c>
      <c r="C340" s="217">
        <v>1.5296163551047162</v>
      </c>
      <c r="D340" s="217">
        <v>1.529326281447418</v>
      </c>
      <c r="E340" s="217">
        <v>0</v>
      </c>
      <c r="F340" s="217">
        <v>0</v>
      </c>
      <c r="G340" s="217">
        <v>0</v>
      </c>
      <c r="H340" s="217">
        <v>0</v>
      </c>
      <c r="I340" s="217">
        <v>3.0079297043437991</v>
      </c>
      <c r="J340" s="217">
        <v>3.0074200910230475</v>
      </c>
      <c r="K340" s="217">
        <v>0.18326538716495913</v>
      </c>
      <c r="L340" s="217">
        <v>0.18316029153469535</v>
      </c>
      <c r="M340" s="217">
        <v>0.11811827652418987</v>
      </c>
      <c r="N340" s="217">
        <v>0.11803257925241062</v>
      </c>
      <c r="O340" s="217">
        <v>5.9656801946117591E-3</v>
      </c>
      <c r="P340" s="217">
        <v>5.9593742565069059E-3</v>
      </c>
      <c r="Q340" s="217">
        <v>0</v>
      </c>
      <c r="R340" s="217">
        <v>0</v>
      </c>
      <c r="S340" s="217">
        <v>0</v>
      </c>
      <c r="T340" s="217">
        <v>0</v>
      </c>
      <c r="U340" s="217">
        <v>1.1458182626965841E-2</v>
      </c>
      <c r="V340" s="217">
        <v>1.1453863877330234E-2</v>
      </c>
      <c r="W340" s="217">
        <v>7.8690195779630668E-4</v>
      </c>
      <c r="X340" s="217">
        <v>7.7639241578901042E-4</v>
      </c>
      <c r="Y340" s="217">
        <v>9.4373931799033878E-4</v>
      </c>
      <c r="Z340" s="217">
        <v>9.3516960795183397E-4</v>
      </c>
      <c r="AA340" s="217">
        <v>3.5034741120877869E-3</v>
      </c>
      <c r="AB340" s="217">
        <v>3.5034741120877869E-3</v>
      </c>
      <c r="AC340" s="217">
        <v>0</v>
      </c>
      <c r="AD340" s="217">
        <v>0</v>
      </c>
      <c r="AE340" s="217">
        <v>0</v>
      </c>
      <c r="AF340" s="217">
        <v>0</v>
      </c>
      <c r="AG340" s="217">
        <v>7.0282251882434997E-3</v>
      </c>
      <c r="AH340" s="217">
        <v>7.0282251882434997E-3</v>
      </c>
      <c r="AI340" s="217">
        <v>0</v>
      </c>
      <c r="AJ340" s="217">
        <v>0</v>
      </c>
      <c r="AK340" s="217">
        <v>3.3743233276612567E-4</v>
      </c>
      <c r="AL340" s="217">
        <v>3.3743233276612567E-4</v>
      </c>
      <c r="AM340" s="217">
        <v>277</v>
      </c>
      <c r="AN340" s="217">
        <v>201</v>
      </c>
      <c r="AO340" s="217" t="s">
        <v>253</v>
      </c>
      <c r="AP340" s="91"/>
      <c r="AQ340" s="63"/>
      <c r="AR340" s="79"/>
      <c r="AS340" s="79"/>
      <c r="AT340" s="77"/>
      <c r="AU340" s="79"/>
      <c r="AV340" s="79"/>
      <c r="AW340" s="79"/>
      <c r="AX340" s="79"/>
      <c r="AY340" s="79"/>
      <c r="AZ340" s="79"/>
      <c r="BA340" s="79"/>
      <c r="BB340" s="79"/>
      <c r="BC340" s="79"/>
      <c r="BD340" s="79"/>
      <c r="BE340" s="79"/>
      <c r="BF340" s="79"/>
      <c r="BG340" s="79"/>
      <c r="BH340" s="79"/>
      <c r="BI340" s="79"/>
      <c r="BJ340" s="79"/>
      <c r="BK340" s="79"/>
      <c r="BL340" s="79"/>
      <c r="BM340" s="79"/>
      <c r="BN340" s="79"/>
      <c r="BO340" s="79"/>
      <c r="BP340" s="79"/>
      <c r="BQ340" s="79"/>
      <c r="BR340" s="79"/>
      <c r="BS340" s="79"/>
      <c r="BT340" s="79"/>
      <c r="BU340" s="79"/>
      <c r="BV340" s="79"/>
      <c r="BW340" s="79"/>
      <c r="BX340" s="77"/>
      <c r="BY340" s="77"/>
      <c r="BZ340" s="81"/>
      <c r="CA340" s="81"/>
      <c r="CD340" s="137"/>
    </row>
    <row r="341" spans="2:82" s="144" customFormat="1" ht="12.75" customHeight="1">
      <c r="B341" s="209">
        <f t="shared" si="5"/>
        <v>41784</v>
      </c>
      <c r="C341" s="217">
        <v>5.574448800393806E-2</v>
      </c>
      <c r="D341" s="217">
        <v>5.5540595635266116E-2</v>
      </c>
      <c r="E341" s="217">
        <v>0</v>
      </c>
      <c r="F341" s="217">
        <v>0</v>
      </c>
      <c r="G341" s="217">
        <v>0</v>
      </c>
      <c r="H341" s="217">
        <v>0</v>
      </c>
      <c r="I341" s="217">
        <v>8.5943342237155499E-3</v>
      </c>
      <c r="J341" s="217">
        <v>8.1970084885024091E-3</v>
      </c>
      <c r="K341" s="217">
        <v>3.0133536847111127E-2</v>
      </c>
      <c r="L341" s="217">
        <v>3.0080989158093728E-2</v>
      </c>
      <c r="M341" s="217">
        <v>0.18564337901524391</v>
      </c>
      <c r="N341" s="217">
        <v>0.18564337901524391</v>
      </c>
      <c r="O341" s="217">
        <v>2.637984107196744E-4</v>
      </c>
      <c r="P341" s="217">
        <v>2.5539049324653734E-4</v>
      </c>
      <c r="Q341" s="217">
        <v>0</v>
      </c>
      <c r="R341" s="217">
        <v>0</v>
      </c>
      <c r="S341" s="217">
        <v>0</v>
      </c>
      <c r="T341" s="217">
        <v>0</v>
      </c>
      <c r="U341" s="217">
        <v>1.2956248906816498E-4</v>
      </c>
      <c r="V341" s="217">
        <v>1.1660624016134848E-4</v>
      </c>
      <c r="W341" s="217">
        <v>3.4944227174260037E-4</v>
      </c>
      <c r="X341" s="217">
        <v>3.389327297353041E-4</v>
      </c>
      <c r="Y341" s="217">
        <v>5.3346444989692244E-4</v>
      </c>
      <c r="Z341" s="217">
        <v>5.3346444989692244E-4</v>
      </c>
      <c r="AA341" s="217">
        <v>4.7872580112673976E-3</v>
      </c>
      <c r="AB341" s="217">
        <v>4.7872580112673976E-3</v>
      </c>
      <c r="AC341" s="217">
        <v>0</v>
      </c>
      <c r="AD341" s="217">
        <v>0</v>
      </c>
      <c r="AE341" s="217">
        <v>0</v>
      </c>
      <c r="AF341" s="217">
        <v>0</v>
      </c>
      <c r="AG341" s="217">
        <v>2.4158005774168262E-3</v>
      </c>
      <c r="AH341" s="217">
        <v>2.4158005774168262E-3</v>
      </c>
      <c r="AI341" s="217">
        <v>3.5233239579460676E-3</v>
      </c>
      <c r="AJ341" s="217">
        <v>3.5233239579460676E-3</v>
      </c>
      <c r="AK341" s="217">
        <v>1.1850837769497295E-2</v>
      </c>
      <c r="AL341" s="217">
        <v>1.1850837769497295E-2</v>
      </c>
      <c r="AM341" s="217">
        <v>74.8</v>
      </c>
      <c r="AN341" s="217">
        <v>67</v>
      </c>
      <c r="AO341" s="217" t="s">
        <v>253</v>
      </c>
      <c r="AP341" s="91"/>
      <c r="AQ341" s="63"/>
      <c r="AR341" s="79"/>
      <c r="AS341" s="79"/>
      <c r="AT341" s="77"/>
      <c r="AU341" s="79"/>
      <c r="AV341" s="79"/>
      <c r="AW341" s="79"/>
      <c r="AX341" s="79"/>
      <c r="AY341" s="79"/>
      <c r="AZ341" s="79"/>
      <c r="BA341" s="79"/>
      <c r="BB341" s="79"/>
      <c r="BC341" s="79"/>
      <c r="BD341" s="79"/>
      <c r="BE341" s="79"/>
      <c r="BF341" s="79"/>
      <c r="BG341" s="79"/>
      <c r="BH341" s="79"/>
      <c r="BI341" s="79"/>
      <c r="BJ341" s="79"/>
      <c r="BK341" s="79"/>
      <c r="BL341" s="79"/>
      <c r="BM341" s="79"/>
      <c r="BN341" s="79"/>
      <c r="BO341" s="79"/>
      <c r="BP341" s="79"/>
      <c r="BQ341" s="79"/>
      <c r="BR341" s="79"/>
      <c r="BS341" s="79"/>
      <c r="BT341" s="79"/>
      <c r="BU341" s="79"/>
      <c r="BV341" s="79"/>
      <c r="BW341" s="79"/>
      <c r="BX341" s="77"/>
      <c r="BY341" s="77"/>
      <c r="BZ341" s="81"/>
      <c r="CA341" s="81"/>
      <c r="CD341" s="137"/>
    </row>
    <row r="342" spans="2:82" s="144" customFormat="1" ht="12.75" customHeight="1">
      <c r="B342" s="209">
        <f t="shared" si="5"/>
        <v>41785</v>
      </c>
      <c r="C342" s="217">
        <v>1.2036727580715018E-2</v>
      </c>
      <c r="D342" s="217">
        <v>1.1910608692499202E-2</v>
      </c>
      <c r="E342" s="217">
        <v>0</v>
      </c>
      <c r="F342" s="217">
        <v>0</v>
      </c>
      <c r="G342" s="217">
        <v>0</v>
      </c>
      <c r="H342" s="217">
        <v>0</v>
      </c>
      <c r="I342" s="217">
        <v>3.4814523955024536E-3</v>
      </c>
      <c r="J342" s="217">
        <v>3.2655147409721935E-3</v>
      </c>
      <c r="K342" s="217">
        <v>9.0381851071907589E-4</v>
      </c>
      <c r="L342" s="217">
        <v>9.0381851071907589E-4</v>
      </c>
      <c r="M342" s="217">
        <v>4.1428144106101572E-2</v>
      </c>
      <c r="N342" s="217">
        <v>4.1342446834322324E-2</v>
      </c>
      <c r="O342" s="217">
        <v>6.4635865574740945E-5</v>
      </c>
      <c r="P342" s="217">
        <v>5.8329927469888159E-5</v>
      </c>
      <c r="Q342" s="217">
        <v>0</v>
      </c>
      <c r="R342" s="217">
        <v>0</v>
      </c>
      <c r="S342" s="217">
        <v>0</v>
      </c>
      <c r="T342" s="217">
        <v>0</v>
      </c>
      <c r="U342" s="217">
        <v>3.9408590424900173E-5</v>
      </c>
      <c r="V342" s="217">
        <v>3.0771091153689178E-5</v>
      </c>
      <c r="W342" s="217">
        <v>1.050954200729625E-5</v>
      </c>
      <c r="X342" s="217">
        <v>1.050954200729625E-5</v>
      </c>
      <c r="Y342" s="217">
        <v>1.7675026954416107E-4</v>
      </c>
      <c r="Z342" s="217">
        <v>1.6818055950565628E-4</v>
      </c>
      <c r="AA342" s="217">
        <v>1.3989460938194843E-2</v>
      </c>
      <c r="AB342" s="217">
        <v>1.3989460938194843E-2</v>
      </c>
      <c r="AC342" s="217">
        <v>0</v>
      </c>
      <c r="AD342" s="217">
        <v>0</v>
      </c>
      <c r="AE342" s="217">
        <v>0</v>
      </c>
      <c r="AF342" s="217">
        <v>0</v>
      </c>
      <c r="AG342" s="217">
        <v>5.4275886045472115E-3</v>
      </c>
      <c r="AH342" s="217">
        <v>5.4275886045472115E-3</v>
      </c>
      <c r="AI342" s="217">
        <v>1.0439916291497913E-2</v>
      </c>
      <c r="AJ342" s="217">
        <v>1.0439916291497913E-2</v>
      </c>
      <c r="AK342" s="217">
        <v>3.775171514712318E-2</v>
      </c>
      <c r="AL342" s="217">
        <v>3.775171514712318E-2</v>
      </c>
      <c r="AM342" s="217">
        <v>205</v>
      </c>
      <c r="AN342" s="217">
        <v>182</v>
      </c>
      <c r="AO342" s="217" t="s">
        <v>253</v>
      </c>
      <c r="AP342" s="91"/>
      <c r="AQ342" s="63"/>
      <c r="AR342" s="79"/>
      <c r="AS342" s="79"/>
      <c r="AT342" s="77"/>
      <c r="AU342" s="79"/>
      <c r="AV342" s="79"/>
      <c r="AW342" s="79"/>
      <c r="AX342" s="79"/>
      <c r="AY342" s="79"/>
      <c r="AZ342" s="79"/>
      <c r="BA342" s="79"/>
      <c r="BB342" s="79"/>
      <c r="BC342" s="79"/>
      <c r="BD342" s="79"/>
      <c r="BE342" s="79"/>
      <c r="BF342" s="79"/>
      <c r="BG342" s="79"/>
      <c r="BH342" s="79"/>
      <c r="BI342" s="79"/>
      <c r="BJ342" s="79"/>
      <c r="BK342" s="79"/>
      <c r="BL342" s="79"/>
      <c r="BM342" s="79"/>
      <c r="BN342" s="79"/>
      <c r="BO342" s="79"/>
      <c r="BP342" s="79"/>
      <c r="BQ342" s="79"/>
      <c r="BR342" s="79"/>
      <c r="BS342" s="79"/>
      <c r="BT342" s="79"/>
      <c r="BU342" s="79"/>
      <c r="BV342" s="79"/>
      <c r="BW342" s="79"/>
      <c r="BX342" s="77"/>
      <c r="BY342" s="77"/>
      <c r="BZ342" s="81"/>
      <c r="CA342" s="81"/>
      <c r="CD342" s="137"/>
    </row>
    <row r="343" spans="2:82" s="144" customFormat="1" ht="12.75" customHeight="1">
      <c r="B343" s="209">
        <f t="shared" si="5"/>
        <v>41786</v>
      </c>
      <c r="C343" s="217">
        <v>8.6488602529232947E-2</v>
      </c>
      <c r="D343" s="217">
        <v>8.6417135188671695E-2</v>
      </c>
      <c r="E343" s="217">
        <v>0</v>
      </c>
      <c r="F343" s="217">
        <v>0</v>
      </c>
      <c r="G343" s="217">
        <v>0</v>
      </c>
      <c r="H343" s="217">
        <v>0</v>
      </c>
      <c r="I343" s="217">
        <v>0.10216000721231189</v>
      </c>
      <c r="J343" s="217">
        <v>0.10205635722105735</v>
      </c>
      <c r="K343" s="217">
        <v>3.3026248842308273E-2</v>
      </c>
      <c r="L343" s="217">
        <v>3.2921153212044467E-2</v>
      </c>
      <c r="M343" s="217">
        <v>0.1229647852403884</v>
      </c>
      <c r="N343" s="217">
        <v>0.1229647852403884</v>
      </c>
      <c r="O343" s="217">
        <v>1.0733232149301491E-3</v>
      </c>
      <c r="P343" s="217">
        <v>1.0670172768252964E-3</v>
      </c>
      <c r="Q343" s="217">
        <v>0</v>
      </c>
      <c r="R343" s="217">
        <v>0</v>
      </c>
      <c r="S343" s="217">
        <v>0</v>
      </c>
      <c r="T343" s="217">
        <v>0</v>
      </c>
      <c r="U343" s="217">
        <v>1.1779389631114002E-3</v>
      </c>
      <c r="V343" s="217">
        <v>1.1693014638401891E-3</v>
      </c>
      <c r="W343" s="217">
        <v>4.6241984832103505E-4</v>
      </c>
      <c r="X343" s="217">
        <v>4.5191030631373878E-4</v>
      </c>
      <c r="Y343" s="217">
        <v>1.6614525337151139E-3</v>
      </c>
      <c r="Z343" s="217">
        <v>1.6614525337151139E-3</v>
      </c>
      <c r="AA343" s="217">
        <v>0</v>
      </c>
      <c r="AB343" s="217">
        <v>0</v>
      </c>
      <c r="AC343" s="217">
        <v>0</v>
      </c>
      <c r="AD343" s="217">
        <v>0</v>
      </c>
      <c r="AE343" s="217">
        <v>0</v>
      </c>
      <c r="AF343" s="217">
        <v>0</v>
      </c>
      <c r="AG343" s="217">
        <v>0</v>
      </c>
      <c r="AH343" s="217">
        <v>0</v>
      </c>
      <c r="AI343" s="217">
        <v>0</v>
      </c>
      <c r="AJ343" s="217">
        <v>0</v>
      </c>
      <c r="AK343" s="217">
        <v>0</v>
      </c>
      <c r="AL343" s="217">
        <v>0</v>
      </c>
      <c r="AM343" s="217">
        <v>192.8</v>
      </c>
      <c r="AN343" s="217">
        <v>158</v>
      </c>
      <c r="AO343" s="217" t="s">
        <v>253</v>
      </c>
      <c r="AP343" s="91"/>
      <c r="AQ343" s="63"/>
      <c r="AR343" s="79"/>
      <c r="AS343" s="79"/>
      <c r="AT343" s="77"/>
      <c r="AU343" s="79"/>
      <c r="AV343" s="79"/>
      <c r="AW343" s="79"/>
      <c r="AX343" s="79"/>
      <c r="AY343" s="79"/>
      <c r="AZ343" s="79"/>
      <c r="BA343" s="79"/>
      <c r="BB343" s="79"/>
      <c r="BC343" s="79"/>
      <c r="BD343" s="79"/>
      <c r="BE343" s="79"/>
      <c r="BF343" s="79"/>
      <c r="BG343" s="79"/>
      <c r="BH343" s="79"/>
      <c r="BI343" s="79"/>
      <c r="BJ343" s="79"/>
      <c r="BK343" s="79"/>
      <c r="BL343" s="79"/>
      <c r="BM343" s="79"/>
      <c r="BN343" s="79"/>
      <c r="BO343" s="79"/>
      <c r="BP343" s="79"/>
      <c r="BQ343" s="79"/>
      <c r="BR343" s="79"/>
      <c r="BS343" s="79"/>
      <c r="BT343" s="79"/>
      <c r="BU343" s="79"/>
      <c r="BV343" s="79"/>
      <c r="BW343" s="79"/>
      <c r="BX343" s="77"/>
      <c r="BY343" s="77"/>
      <c r="BZ343" s="81"/>
      <c r="CA343" s="81"/>
      <c r="CD343" s="137"/>
    </row>
    <row r="344" spans="2:82" s="144" customFormat="1" ht="12.75" customHeight="1">
      <c r="B344" s="209">
        <f t="shared" si="5"/>
        <v>41787</v>
      </c>
      <c r="C344" s="217">
        <v>2.0647222827811239E-2</v>
      </c>
      <c r="D344" s="217">
        <v>2.0626202992088807E-2</v>
      </c>
      <c r="E344" s="217">
        <v>0</v>
      </c>
      <c r="F344" s="217">
        <v>0</v>
      </c>
      <c r="G344" s="217">
        <v>0</v>
      </c>
      <c r="H344" s="217">
        <v>0</v>
      </c>
      <c r="I344" s="217">
        <v>2.8840610843948459E-2</v>
      </c>
      <c r="J344" s="217">
        <v>2.8840610843948459E-2</v>
      </c>
      <c r="K344" s="217">
        <v>2.1675939060420671E-3</v>
      </c>
      <c r="L344" s="217">
        <v>2.0624982757782647E-3</v>
      </c>
      <c r="M344" s="217">
        <v>2.5182111034519328E-2</v>
      </c>
      <c r="N344" s="217">
        <v>2.5182111034519328E-2</v>
      </c>
      <c r="O344" s="217">
        <v>2.6773962203520738E-4</v>
      </c>
      <c r="P344" s="217">
        <v>2.6563764266692314E-4</v>
      </c>
      <c r="Q344" s="217">
        <v>0</v>
      </c>
      <c r="R344" s="217">
        <v>0</v>
      </c>
      <c r="S344" s="217">
        <v>0</v>
      </c>
      <c r="T344" s="217">
        <v>0</v>
      </c>
      <c r="U344" s="217">
        <v>2.8719685076776573E-4</v>
      </c>
      <c r="V344" s="217">
        <v>2.8719685076776573E-4</v>
      </c>
      <c r="W344" s="217">
        <v>5.3861402787393287E-5</v>
      </c>
      <c r="X344" s="217">
        <v>4.3351860780097034E-5</v>
      </c>
      <c r="Y344" s="217">
        <v>4.7776133464664145E-4</v>
      </c>
      <c r="Z344" s="217">
        <v>4.7776133464664145E-4</v>
      </c>
      <c r="AA344" s="217">
        <v>0</v>
      </c>
      <c r="AB344" s="217">
        <v>0</v>
      </c>
      <c r="AC344" s="217">
        <v>0</v>
      </c>
      <c r="AD344" s="217">
        <v>0</v>
      </c>
      <c r="AE344" s="217">
        <v>0</v>
      </c>
      <c r="AF344" s="217">
        <v>0</v>
      </c>
      <c r="AG344" s="217">
        <v>0</v>
      </c>
      <c r="AH344" s="217">
        <v>0</v>
      </c>
      <c r="AI344" s="217">
        <v>0</v>
      </c>
      <c r="AJ344" s="217">
        <v>0</v>
      </c>
      <c r="AK344" s="217">
        <v>0</v>
      </c>
      <c r="AL344" s="217">
        <v>0</v>
      </c>
      <c r="AM344" s="217">
        <v>134.80000000000001</v>
      </c>
      <c r="AN344" s="217">
        <v>109</v>
      </c>
      <c r="AO344" s="217" t="s">
        <v>253</v>
      </c>
      <c r="AP344" s="91"/>
      <c r="AQ344" s="63"/>
      <c r="AR344" s="79"/>
      <c r="AS344" s="79"/>
      <c r="AT344" s="77"/>
      <c r="AU344" s="79"/>
      <c r="AV344" s="79"/>
      <c r="AW344" s="79"/>
      <c r="AX344" s="79"/>
      <c r="AY344" s="79"/>
      <c r="AZ344" s="79"/>
      <c r="BA344" s="79"/>
      <c r="BB344" s="79"/>
      <c r="BC344" s="79"/>
      <c r="BD344" s="79"/>
      <c r="BE344" s="79"/>
      <c r="BF344" s="79"/>
      <c r="BG344" s="79"/>
      <c r="BH344" s="79"/>
      <c r="BI344" s="79"/>
      <c r="BJ344" s="79"/>
      <c r="BK344" s="79"/>
      <c r="BL344" s="79"/>
      <c r="BM344" s="79"/>
      <c r="BN344" s="79"/>
      <c r="BO344" s="79"/>
      <c r="BP344" s="79"/>
      <c r="BQ344" s="79"/>
      <c r="BR344" s="79"/>
      <c r="BS344" s="79"/>
      <c r="BT344" s="79"/>
      <c r="BU344" s="79"/>
      <c r="BV344" s="79"/>
      <c r="BW344" s="79"/>
      <c r="BX344" s="77"/>
      <c r="BY344" s="77"/>
      <c r="BZ344" s="81"/>
      <c r="CA344" s="81"/>
      <c r="CD344" s="137"/>
    </row>
    <row r="345" spans="2:82" s="144" customFormat="1" ht="12.75" customHeight="1">
      <c r="B345" s="209">
        <f t="shared" si="5"/>
        <v>41788</v>
      </c>
      <c r="C345" s="217">
        <v>9.5668934308283937E-3</v>
      </c>
      <c r="D345" s="217">
        <v>9.4239587497058908E-3</v>
      </c>
      <c r="E345" s="217">
        <v>0</v>
      </c>
      <c r="F345" s="217">
        <v>0</v>
      </c>
      <c r="G345" s="217">
        <v>0</v>
      </c>
      <c r="H345" s="217">
        <v>0</v>
      </c>
      <c r="I345" s="217">
        <v>1.9304813462406364E-3</v>
      </c>
      <c r="J345" s="217">
        <v>1.8872937635095888E-3</v>
      </c>
      <c r="K345" s="217">
        <v>2.8152442772259537E-2</v>
      </c>
      <c r="L345" s="217">
        <v>2.7542889125645516E-2</v>
      </c>
      <c r="M345" s="217">
        <v>1.2217174663009544E-2</v>
      </c>
      <c r="N345" s="217">
        <v>1.2217174663009544E-2</v>
      </c>
      <c r="O345" s="217">
        <v>1.5764845262131945E-4</v>
      </c>
      <c r="P345" s="217">
        <v>1.5134251451646665E-4</v>
      </c>
      <c r="Q345" s="217">
        <v>0</v>
      </c>
      <c r="R345" s="217">
        <v>0</v>
      </c>
      <c r="S345" s="217">
        <v>0</v>
      </c>
      <c r="T345" s="217">
        <v>0</v>
      </c>
      <c r="U345" s="217">
        <v>3.0231247449238491E-5</v>
      </c>
      <c r="V345" s="217">
        <v>2.5912497813632993E-5</v>
      </c>
      <c r="W345" s="217">
        <v>5.4255510612666888E-4</v>
      </c>
      <c r="X345" s="217">
        <v>5.2153602211207635E-4</v>
      </c>
      <c r="Y345" s="217">
        <v>1.4032900188051575E-4</v>
      </c>
      <c r="Z345" s="217">
        <v>1.4032900188051575E-4</v>
      </c>
      <c r="AA345" s="217">
        <v>1.6158966393685235E-3</v>
      </c>
      <c r="AB345" s="217">
        <v>1.6158966393685235E-3</v>
      </c>
      <c r="AC345" s="217">
        <v>0</v>
      </c>
      <c r="AD345" s="217">
        <v>0</v>
      </c>
      <c r="AE345" s="217">
        <v>0</v>
      </c>
      <c r="AF345" s="217">
        <v>0</v>
      </c>
      <c r="AG345" s="217">
        <v>0</v>
      </c>
      <c r="AH345" s="217">
        <v>0</v>
      </c>
      <c r="AI345" s="217">
        <v>2.614248574314942E-3</v>
      </c>
      <c r="AJ345" s="217">
        <v>2.614248574314942E-3</v>
      </c>
      <c r="AK345" s="217">
        <v>4.4562492200224853E-3</v>
      </c>
      <c r="AL345" s="217">
        <v>4.4562492200224853E-3</v>
      </c>
      <c r="AM345" s="217">
        <v>125.8</v>
      </c>
      <c r="AN345" s="217">
        <v>113</v>
      </c>
      <c r="AO345" s="217" t="s">
        <v>253</v>
      </c>
      <c r="AP345" s="91"/>
      <c r="AQ345" s="63"/>
      <c r="AR345" s="79"/>
      <c r="AS345" s="79"/>
      <c r="AT345" s="77"/>
      <c r="AU345" s="79"/>
      <c r="AV345" s="79"/>
      <c r="AW345" s="79"/>
      <c r="AX345" s="79"/>
      <c r="AY345" s="79"/>
      <c r="AZ345" s="79"/>
      <c r="BA345" s="79"/>
      <c r="BB345" s="79"/>
      <c r="BC345" s="79"/>
      <c r="BD345" s="79"/>
      <c r="BE345" s="79"/>
      <c r="BF345" s="79"/>
      <c r="BG345" s="79"/>
      <c r="BH345" s="79"/>
      <c r="BI345" s="79"/>
      <c r="BJ345" s="79"/>
      <c r="BK345" s="79"/>
      <c r="BL345" s="79"/>
      <c r="BM345" s="79"/>
      <c r="BN345" s="79"/>
      <c r="BO345" s="79"/>
      <c r="BP345" s="79"/>
      <c r="BQ345" s="79"/>
      <c r="BR345" s="79"/>
      <c r="BS345" s="79"/>
      <c r="BT345" s="79"/>
      <c r="BU345" s="79"/>
      <c r="BV345" s="79"/>
      <c r="BW345" s="79"/>
      <c r="BX345" s="77"/>
      <c r="BY345" s="77"/>
      <c r="BZ345" s="81"/>
      <c r="CA345" s="81"/>
      <c r="CD345" s="137"/>
    </row>
    <row r="346" spans="2:82" s="144" customFormat="1" ht="12.75" customHeight="1">
      <c r="B346" s="209">
        <f t="shared" si="5"/>
        <v>41789</v>
      </c>
      <c r="C346" s="217">
        <v>0.35513254427655322</v>
      </c>
      <c r="D346" s="217">
        <v>0.35476259544529976</v>
      </c>
      <c r="E346" s="217">
        <v>0</v>
      </c>
      <c r="F346" s="217">
        <v>0</v>
      </c>
      <c r="G346" s="217">
        <v>0</v>
      </c>
      <c r="H346" s="217">
        <v>0</v>
      </c>
      <c r="I346" s="217">
        <v>3.6385474317475598E-3</v>
      </c>
      <c r="J346" s="217">
        <v>2.8784465457560725E-3</v>
      </c>
      <c r="K346" s="217">
        <v>3.6983052312559037E-2</v>
      </c>
      <c r="L346" s="217">
        <v>3.6983052312559037E-2</v>
      </c>
      <c r="M346" s="217">
        <v>1.4104885011095099</v>
      </c>
      <c r="N346" s="217">
        <v>1.4104885011095099</v>
      </c>
      <c r="O346" s="217">
        <v>1.7885216949888681E-3</v>
      </c>
      <c r="P346" s="217">
        <v>1.7843177362522995E-3</v>
      </c>
      <c r="Q346" s="217">
        <v>0</v>
      </c>
      <c r="R346" s="217">
        <v>0</v>
      </c>
      <c r="S346" s="217">
        <v>0</v>
      </c>
      <c r="T346" s="217">
        <v>0</v>
      </c>
      <c r="U346" s="217">
        <v>5.2364839331716666E-5</v>
      </c>
      <c r="V346" s="217">
        <v>4.3727340060505671E-5</v>
      </c>
      <c r="W346" s="217">
        <v>4.9000739609018754E-4</v>
      </c>
      <c r="X346" s="217">
        <v>4.9000739609018754E-4</v>
      </c>
      <c r="Y346" s="217">
        <v>6.7882815642505978E-3</v>
      </c>
      <c r="Z346" s="217">
        <v>6.7882815642505978E-3</v>
      </c>
      <c r="AA346" s="217">
        <v>3.5371057819803351E-3</v>
      </c>
      <c r="AB346" s="217">
        <v>3.5371057819803351E-3</v>
      </c>
      <c r="AC346" s="217">
        <v>0</v>
      </c>
      <c r="AD346" s="217">
        <v>0</v>
      </c>
      <c r="AE346" s="217">
        <v>0</v>
      </c>
      <c r="AF346" s="217">
        <v>0</v>
      </c>
      <c r="AG346" s="217">
        <v>0</v>
      </c>
      <c r="AH346" s="217">
        <v>0</v>
      </c>
      <c r="AI346" s="217">
        <v>6.330685366645078E-3</v>
      </c>
      <c r="AJ346" s="217">
        <v>6.330685366645078E-3</v>
      </c>
      <c r="AK346" s="217">
        <v>9.2585004828495999E-3</v>
      </c>
      <c r="AL346" s="217">
        <v>9.2585004828495999E-3</v>
      </c>
      <c r="AM346" s="217">
        <v>179.4</v>
      </c>
      <c r="AN346" s="217">
        <v>150</v>
      </c>
      <c r="AO346" s="217" t="s">
        <v>253</v>
      </c>
      <c r="AP346" s="91"/>
      <c r="AQ346" s="63"/>
      <c r="AR346" s="79"/>
      <c r="AS346" s="79"/>
      <c r="AT346" s="77"/>
      <c r="AU346" s="79"/>
      <c r="AV346" s="79"/>
      <c r="AW346" s="79"/>
      <c r="AX346" s="79"/>
      <c r="AY346" s="79"/>
      <c r="AZ346" s="79"/>
      <c r="BA346" s="79"/>
      <c r="BB346" s="79"/>
      <c r="BC346" s="79"/>
      <c r="BD346" s="79"/>
      <c r="BE346" s="79"/>
      <c r="BF346" s="79"/>
      <c r="BG346" s="79"/>
      <c r="BH346" s="79"/>
      <c r="BI346" s="79"/>
      <c r="BJ346" s="79"/>
      <c r="BK346" s="79"/>
      <c r="BL346" s="79"/>
      <c r="BM346" s="79"/>
      <c r="BN346" s="79"/>
      <c r="BO346" s="79"/>
      <c r="BP346" s="79"/>
      <c r="BQ346" s="79"/>
      <c r="BR346" s="79"/>
      <c r="BS346" s="79"/>
      <c r="BT346" s="79"/>
      <c r="BU346" s="79"/>
      <c r="BV346" s="79"/>
      <c r="BW346" s="79"/>
      <c r="BX346" s="77"/>
      <c r="BY346" s="77"/>
      <c r="BZ346" s="81"/>
      <c r="CA346" s="81"/>
      <c r="CD346" s="137"/>
    </row>
    <row r="347" spans="2:82" s="144" customFormat="1" ht="12.75" customHeight="1">
      <c r="B347" s="209">
        <f t="shared" si="5"/>
        <v>41790</v>
      </c>
      <c r="C347" s="217">
        <v>8.1177835658582317E-2</v>
      </c>
      <c r="D347" s="217">
        <v>8.0746929934327569E-2</v>
      </c>
      <c r="E347" s="217">
        <v>0</v>
      </c>
      <c r="F347" s="217">
        <v>0</v>
      </c>
      <c r="G347" s="217">
        <v>7.181020771513353E-3</v>
      </c>
      <c r="H347" s="217">
        <v>7.181020771513353E-3</v>
      </c>
      <c r="I347" s="217">
        <v>0.11269226308959032</v>
      </c>
      <c r="J347" s="217">
        <v>0.11182851324884421</v>
      </c>
      <c r="K347" s="217">
        <v>8.9501723958997012E-2</v>
      </c>
      <c r="L347" s="217">
        <v>8.9501723958997012E-2</v>
      </c>
      <c r="M347" s="217">
        <v>3.3325475427695483E-2</v>
      </c>
      <c r="N347" s="217">
        <v>3.3282626894642377E-2</v>
      </c>
      <c r="O347" s="217">
        <v>6.7000592364060713E-4</v>
      </c>
      <c r="P347" s="217">
        <v>6.6159800616747018E-4</v>
      </c>
      <c r="Q347" s="217">
        <v>0</v>
      </c>
      <c r="R347" s="217">
        <v>0</v>
      </c>
      <c r="S347" s="217">
        <v>5.934718100890208E-5</v>
      </c>
      <c r="T347" s="217">
        <v>5.934718100890208E-5</v>
      </c>
      <c r="U347" s="217">
        <v>7.4174524991524467E-4</v>
      </c>
      <c r="V347" s="217">
        <v>7.2878900100842802E-4</v>
      </c>
      <c r="W347" s="217">
        <v>1.1100703745206663E-3</v>
      </c>
      <c r="X347" s="217">
        <v>1.1100703745206663E-3</v>
      </c>
      <c r="Y347" s="217">
        <v>3.4600204280463043E-4</v>
      </c>
      <c r="Z347" s="217">
        <v>3.3743233276612567E-4</v>
      </c>
      <c r="AA347" s="217">
        <v>8.8020386046903313E-4</v>
      </c>
      <c r="AB347" s="217">
        <v>8.8020386046903313E-4</v>
      </c>
      <c r="AC347" s="217">
        <v>0</v>
      </c>
      <c r="AD347" s="217">
        <v>0</v>
      </c>
      <c r="AE347" s="217">
        <v>0</v>
      </c>
      <c r="AF347" s="217">
        <v>0</v>
      </c>
      <c r="AG347" s="217">
        <v>0</v>
      </c>
      <c r="AH347" s="217">
        <v>0</v>
      </c>
      <c r="AI347" s="217">
        <v>3.9607836439997744E-3</v>
      </c>
      <c r="AJ347" s="217">
        <v>3.9607836439997744E-3</v>
      </c>
      <c r="AK347" s="217">
        <v>3.588566078623876E-4</v>
      </c>
      <c r="AL347" s="217">
        <v>3.588566078623876E-4</v>
      </c>
      <c r="AM347" s="217">
        <v>93.2</v>
      </c>
      <c r="AN347" s="217">
        <v>75</v>
      </c>
      <c r="AO347" s="217" t="s">
        <v>253</v>
      </c>
      <c r="AP347" s="91"/>
      <c r="AQ347" s="63"/>
      <c r="AR347" s="79"/>
      <c r="AS347" s="79"/>
      <c r="AT347" s="77"/>
      <c r="AU347" s="79"/>
      <c r="AV347" s="79"/>
      <c r="AW347" s="79"/>
      <c r="AX347" s="79"/>
      <c r="AY347" s="79"/>
      <c r="AZ347" s="79"/>
      <c r="BA347" s="79"/>
      <c r="BB347" s="79"/>
      <c r="BC347" s="79"/>
      <c r="BD347" s="79"/>
      <c r="BE347" s="79"/>
      <c r="BF347" s="79"/>
      <c r="BG347" s="79"/>
      <c r="BH347" s="79"/>
      <c r="BI347" s="79"/>
      <c r="BJ347" s="79"/>
      <c r="BK347" s="79"/>
      <c r="BL347" s="79"/>
      <c r="BM347" s="79"/>
      <c r="BN347" s="79"/>
      <c r="BO347" s="79"/>
      <c r="BP347" s="79"/>
      <c r="BQ347" s="79"/>
      <c r="BR347" s="79"/>
      <c r="BS347" s="79"/>
      <c r="BT347" s="79"/>
      <c r="BU347" s="79"/>
      <c r="BV347" s="79"/>
      <c r="BW347" s="79"/>
      <c r="BX347" s="77"/>
      <c r="BY347" s="77"/>
      <c r="BZ347" s="81"/>
      <c r="CA347" s="81"/>
      <c r="CD347" s="137"/>
    </row>
    <row r="348" spans="2:82" s="144" customFormat="1" ht="12.75" customHeight="1">
      <c r="B348" s="209">
        <f t="shared" si="5"/>
        <v>41791</v>
      </c>
      <c r="C348" s="217">
        <v>0.46287590785605592</v>
      </c>
      <c r="D348" s="217">
        <v>0.46283386818461103</v>
      </c>
      <c r="E348" s="217">
        <v>3.9995032858928361E-3</v>
      </c>
      <c r="F348" s="217">
        <v>3.9995032858928361E-3</v>
      </c>
      <c r="G348" s="217">
        <v>0</v>
      </c>
      <c r="H348" s="217">
        <v>0</v>
      </c>
      <c r="I348" s="217">
        <v>0.24117420073980184</v>
      </c>
      <c r="J348" s="217">
        <v>0.24113101315707078</v>
      </c>
      <c r="K348" s="217">
        <v>7.1464927687782539E-4</v>
      </c>
      <c r="L348" s="217">
        <v>6.0955364661402273E-4</v>
      </c>
      <c r="M348" s="217">
        <v>1.4074550249298223</v>
      </c>
      <c r="N348" s="217">
        <v>1.4074550249298223</v>
      </c>
      <c r="O348" s="217">
        <v>2.0236806368156687E-3</v>
      </c>
      <c r="P348" s="217">
        <v>2.0194766780791003E-3</v>
      </c>
      <c r="Q348" s="217">
        <v>6.450832560577349E-5</v>
      </c>
      <c r="R348" s="217">
        <v>6.450832560577349E-5</v>
      </c>
      <c r="S348" s="217">
        <v>0</v>
      </c>
      <c r="T348" s="217">
        <v>0</v>
      </c>
      <c r="U348" s="217">
        <v>8.3135930485405871E-4</v>
      </c>
      <c r="V348" s="217">
        <v>8.2704055521845327E-4</v>
      </c>
      <c r="W348" s="217">
        <v>2.10190840145925E-5</v>
      </c>
      <c r="X348" s="217">
        <v>1.050954200729625E-5</v>
      </c>
      <c r="Y348" s="217">
        <v>6.5751100270427911E-3</v>
      </c>
      <c r="Z348" s="217">
        <v>6.5751100270427911E-3</v>
      </c>
      <c r="AA348" s="217">
        <v>1.4554105146000203E-2</v>
      </c>
      <c r="AB348" s="217">
        <v>1.4554105146000203E-2</v>
      </c>
      <c r="AC348" s="217">
        <v>0</v>
      </c>
      <c r="AD348" s="217">
        <v>0</v>
      </c>
      <c r="AE348" s="217">
        <v>0</v>
      </c>
      <c r="AF348" s="217">
        <v>0</v>
      </c>
      <c r="AG348" s="217">
        <v>1.0582016294642376E-2</v>
      </c>
      <c r="AH348" s="217">
        <v>1.0582016294642376E-2</v>
      </c>
      <c r="AI348" s="217">
        <v>4.990718760714807E-3</v>
      </c>
      <c r="AJ348" s="217">
        <v>4.990718760714807E-3</v>
      </c>
      <c r="AK348" s="217">
        <v>3.4269199230225797E-2</v>
      </c>
      <c r="AL348" s="217">
        <v>3.4269199230225797E-2</v>
      </c>
      <c r="AM348" s="217">
        <v>72.599999999999994</v>
      </c>
      <c r="AN348" s="217">
        <v>71</v>
      </c>
      <c r="AO348" s="217" t="s">
        <v>253</v>
      </c>
      <c r="AP348" s="91"/>
      <c r="AQ348" s="63"/>
      <c r="AR348" s="79"/>
      <c r="AS348" s="79"/>
      <c r="AT348" s="77"/>
      <c r="AU348" s="79"/>
      <c r="AV348" s="79"/>
      <c r="AW348" s="79"/>
      <c r="AX348" s="79"/>
      <c r="AY348" s="79"/>
      <c r="AZ348" s="79"/>
      <c r="BA348" s="79"/>
      <c r="BB348" s="79"/>
      <c r="BC348" s="79"/>
      <c r="BD348" s="79"/>
      <c r="BE348" s="79"/>
      <c r="BF348" s="79"/>
      <c r="BG348" s="79"/>
      <c r="BH348" s="79"/>
      <c r="BI348" s="79"/>
      <c r="BJ348" s="79"/>
      <c r="BK348" s="79"/>
      <c r="BL348" s="79"/>
      <c r="BM348" s="79"/>
      <c r="BN348" s="79"/>
      <c r="BO348" s="79"/>
      <c r="BP348" s="79"/>
      <c r="BQ348" s="79"/>
      <c r="BR348" s="79"/>
      <c r="BS348" s="79"/>
      <c r="BT348" s="79"/>
      <c r="BU348" s="79"/>
      <c r="BV348" s="79"/>
      <c r="BW348" s="79"/>
      <c r="BX348" s="77"/>
      <c r="BY348" s="77"/>
      <c r="BZ348" s="81"/>
      <c r="CA348" s="81"/>
      <c r="CD348" s="137"/>
    </row>
    <row r="349" spans="2:82" s="144" customFormat="1" ht="12.75" customHeight="1">
      <c r="B349" s="209">
        <f t="shared" si="5"/>
        <v>41792</v>
      </c>
      <c r="C349" s="217">
        <v>0.30621789551139389</v>
      </c>
      <c r="D349" s="217">
        <v>0.306175855839949</v>
      </c>
      <c r="E349" s="217">
        <v>0</v>
      </c>
      <c r="F349" s="217">
        <v>0</v>
      </c>
      <c r="G349" s="217">
        <v>0</v>
      </c>
      <c r="H349" s="217">
        <v>0</v>
      </c>
      <c r="I349" s="217">
        <v>0.55764120007255502</v>
      </c>
      <c r="J349" s="217">
        <v>0.55759801248982388</v>
      </c>
      <c r="K349" s="217">
        <v>3.5953143417151313E-2</v>
      </c>
      <c r="L349" s="217">
        <v>3.5848047786887507E-2</v>
      </c>
      <c r="M349" s="217">
        <v>0.11259527562597714</v>
      </c>
      <c r="N349" s="217">
        <v>0.11259527562597714</v>
      </c>
      <c r="O349" s="217">
        <v>2.3736602016349987E-3</v>
      </c>
      <c r="P349" s="217">
        <v>2.3694562428984299E-3</v>
      </c>
      <c r="Q349" s="217">
        <v>0</v>
      </c>
      <c r="R349" s="217">
        <v>0</v>
      </c>
      <c r="S349" s="217">
        <v>0</v>
      </c>
      <c r="T349" s="217">
        <v>0</v>
      </c>
      <c r="U349" s="217">
        <v>4.1551769931569412E-3</v>
      </c>
      <c r="V349" s="217">
        <v>4.1508582435213354E-3</v>
      </c>
      <c r="W349" s="217">
        <v>7.5800071727624208E-4</v>
      </c>
      <c r="X349" s="217">
        <v>7.4749117526894582E-4</v>
      </c>
      <c r="Y349" s="217">
        <v>8.1412245365795389E-4</v>
      </c>
      <c r="Z349" s="217">
        <v>8.1412245365795389E-4</v>
      </c>
      <c r="AA349" s="217">
        <v>5.666410882052289E-3</v>
      </c>
      <c r="AB349" s="217">
        <v>5.666410882052289E-3</v>
      </c>
      <c r="AC349" s="217">
        <v>0</v>
      </c>
      <c r="AD349" s="217">
        <v>0</v>
      </c>
      <c r="AE349" s="217">
        <v>0</v>
      </c>
      <c r="AF349" s="217">
        <v>0</v>
      </c>
      <c r="AG349" s="217">
        <v>9.042382049549014E-3</v>
      </c>
      <c r="AH349" s="217">
        <v>9.042382049549014E-3</v>
      </c>
      <c r="AI349" s="217">
        <v>0</v>
      </c>
      <c r="AJ349" s="217">
        <v>0</v>
      </c>
      <c r="AK349" s="217">
        <v>5.1589654431798762E-3</v>
      </c>
      <c r="AL349" s="217">
        <v>5.1589654431798762E-3</v>
      </c>
      <c r="AM349" s="217">
        <v>240.4</v>
      </c>
      <c r="AN349" s="217">
        <v>183</v>
      </c>
      <c r="AO349" s="217" t="s">
        <v>253</v>
      </c>
      <c r="AP349" s="91"/>
      <c r="AQ349" s="63"/>
      <c r="AR349" s="79"/>
      <c r="AS349" s="79"/>
      <c r="AT349" s="77"/>
      <c r="AU349" s="79"/>
      <c r="AV349" s="79"/>
      <c r="AW349" s="79"/>
      <c r="AX349" s="79"/>
      <c r="AY349" s="79"/>
      <c r="AZ349" s="79"/>
      <c r="BA349" s="79"/>
      <c r="BB349" s="79"/>
      <c r="BC349" s="79"/>
      <c r="BD349" s="79"/>
      <c r="BE349" s="79"/>
      <c r="BF349" s="79"/>
      <c r="BG349" s="79"/>
      <c r="BH349" s="79"/>
      <c r="BI349" s="79"/>
      <c r="BJ349" s="79"/>
      <c r="BK349" s="79"/>
      <c r="BL349" s="79"/>
      <c r="BM349" s="79"/>
      <c r="BN349" s="79"/>
      <c r="BO349" s="79"/>
      <c r="BP349" s="79"/>
      <c r="BQ349" s="79"/>
      <c r="BR349" s="79"/>
      <c r="BS349" s="79"/>
      <c r="BT349" s="79"/>
      <c r="BU349" s="79"/>
      <c r="BV349" s="79"/>
      <c r="BW349" s="79"/>
      <c r="BX349" s="77"/>
      <c r="BY349" s="77"/>
      <c r="BZ349" s="81"/>
      <c r="CA349" s="81"/>
      <c r="CD349" s="137"/>
    </row>
    <row r="350" spans="2:82" s="144" customFormat="1" ht="12.75" customHeight="1">
      <c r="B350" s="209">
        <f t="shared" si="5"/>
        <v>41793</v>
      </c>
      <c r="C350" s="217">
        <v>1.3659940144350806</v>
      </c>
      <c r="D350" s="217">
        <v>1.3659519747636357</v>
      </c>
      <c r="E350" s="217">
        <v>0</v>
      </c>
      <c r="F350" s="217">
        <v>0</v>
      </c>
      <c r="G350" s="217">
        <v>0</v>
      </c>
      <c r="H350" s="217">
        <v>0</v>
      </c>
      <c r="I350" s="217">
        <v>0.78511882737309902</v>
      </c>
      <c r="J350" s="217">
        <v>0.78507563979036787</v>
      </c>
      <c r="K350" s="217">
        <v>1.0217828567825302</v>
      </c>
      <c r="L350" s="217">
        <v>1.0216777611522665</v>
      </c>
      <c r="M350" s="217">
        <v>3.1780206113952509</v>
      </c>
      <c r="N350" s="217">
        <v>3.1780206113952509</v>
      </c>
      <c r="O350" s="217">
        <v>2.4465200614881524E-2</v>
      </c>
      <c r="P350" s="217">
        <v>2.4460996656144957E-2</v>
      </c>
      <c r="Q350" s="217">
        <v>0</v>
      </c>
      <c r="R350" s="217">
        <v>0</v>
      </c>
      <c r="S350" s="217">
        <v>0</v>
      </c>
      <c r="T350" s="217">
        <v>0</v>
      </c>
      <c r="U350" s="217">
        <v>1.4559044865330589E-2</v>
      </c>
      <c r="V350" s="217">
        <v>1.4554726115694982E-2</v>
      </c>
      <c r="W350" s="217">
        <v>3.9316196649295275E-2</v>
      </c>
      <c r="X350" s="217">
        <v>3.9305687107287976E-2</v>
      </c>
      <c r="Y350" s="217">
        <v>3.8795077344311132E-2</v>
      </c>
      <c r="Z350" s="217">
        <v>3.8795077344311132E-2</v>
      </c>
      <c r="AA350" s="217">
        <v>9.372463255758471E-3</v>
      </c>
      <c r="AB350" s="217">
        <v>9.372463255758471E-3</v>
      </c>
      <c r="AC350" s="217">
        <v>0</v>
      </c>
      <c r="AD350" s="217">
        <v>0</v>
      </c>
      <c r="AE350" s="217">
        <v>0</v>
      </c>
      <c r="AF350" s="217">
        <v>0</v>
      </c>
      <c r="AG350" s="217">
        <v>2.4158005774168262E-3</v>
      </c>
      <c r="AH350" s="217">
        <v>2.4158005774168262E-3</v>
      </c>
      <c r="AI350" s="217">
        <v>7.9071166677395152E-3</v>
      </c>
      <c r="AJ350" s="217">
        <v>7.9071166677395152E-3</v>
      </c>
      <c r="AK350" s="217">
        <v>2.6969948704929352E-2</v>
      </c>
      <c r="AL350" s="217">
        <v>2.6969948704929352E-2</v>
      </c>
      <c r="AM350" s="217">
        <v>312.8</v>
      </c>
      <c r="AN350" s="217">
        <v>241</v>
      </c>
      <c r="AO350" s="217" t="s">
        <v>253</v>
      </c>
      <c r="AP350" s="91"/>
      <c r="AQ350" s="63"/>
      <c r="AR350" s="79"/>
      <c r="AS350" s="79"/>
      <c r="AT350" s="77"/>
      <c r="AU350" s="79"/>
      <c r="AV350" s="79"/>
      <c r="AW350" s="79"/>
      <c r="AX350" s="79"/>
      <c r="AY350" s="79"/>
      <c r="AZ350" s="79"/>
      <c r="BA350" s="79"/>
      <c r="BB350" s="79"/>
      <c r="BC350" s="79"/>
      <c r="BD350" s="79"/>
      <c r="BE350" s="79"/>
      <c r="BF350" s="79"/>
      <c r="BG350" s="79"/>
      <c r="BH350" s="79"/>
      <c r="BI350" s="79"/>
      <c r="BJ350" s="79"/>
      <c r="BK350" s="79"/>
      <c r="BL350" s="79"/>
      <c r="BM350" s="79"/>
      <c r="BN350" s="79"/>
      <c r="BO350" s="79"/>
      <c r="BP350" s="79"/>
      <c r="BQ350" s="79"/>
      <c r="BR350" s="79"/>
      <c r="BS350" s="79"/>
      <c r="BT350" s="79"/>
      <c r="BU350" s="79"/>
      <c r="BV350" s="79"/>
      <c r="BW350" s="79"/>
      <c r="BX350" s="77"/>
      <c r="BY350" s="77"/>
      <c r="BZ350" s="81"/>
      <c r="CA350" s="81"/>
      <c r="CD350" s="137"/>
    </row>
    <row r="351" spans="2:82" s="144" customFormat="1" ht="12.75" customHeight="1">
      <c r="B351" s="209">
        <f t="shared" si="5"/>
        <v>41794</v>
      </c>
      <c r="C351" s="217">
        <v>0.35627967872821842</v>
      </c>
      <c r="D351" s="217">
        <v>0.35603795105882613</v>
      </c>
      <c r="E351" s="217">
        <v>0</v>
      </c>
      <c r="F351" s="217">
        <v>0</v>
      </c>
      <c r="G351" s="217">
        <v>0</v>
      </c>
      <c r="H351" s="217">
        <v>0</v>
      </c>
      <c r="I351" s="217">
        <v>0.14782107934190894</v>
      </c>
      <c r="J351" s="217">
        <v>0.14777789175917788</v>
      </c>
      <c r="K351" s="217">
        <v>0.58573879839151455</v>
      </c>
      <c r="L351" s="217">
        <v>0.58463529648074841</v>
      </c>
      <c r="M351" s="217">
        <v>0.6815960142492854</v>
      </c>
      <c r="N351" s="217">
        <v>0.6815960142492854</v>
      </c>
      <c r="O351" s="217">
        <v>6.8090994161358184E-3</v>
      </c>
      <c r="P351" s="217">
        <v>6.8048954573992496E-3</v>
      </c>
      <c r="Q351" s="217">
        <v>0</v>
      </c>
      <c r="R351" s="217">
        <v>0</v>
      </c>
      <c r="S351" s="217">
        <v>0</v>
      </c>
      <c r="T351" s="217">
        <v>0</v>
      </c>
      <c r="U351" s="217">
        <v>7.440125934739375E-3</v>
      </c>
      <c r="V351" s="217">
        <v>7.4358071851037691E-3</v>
      </c>
      <c r="W351" s="217">
        <v>6.7865367512115532E-3</v>
      </c>
      <c r="X351" s="217">
        <v>6.7760272092042568E-3</v>
      </c>
      <c r="Y351" s="217">
        <v>7.4631462297828494E-3</v>
      </c>
      <c r="Z351" s="217">
        <v>7.4631462297828494E-3</v>
      </c>
      <c r="AA351" s="217">
        <v>1.2480502499187783E-3</v>
      </c>
      <c r="AB351" s="217">
        <v>1.2480502499187783E-3</v>
      </c>
      <c r="AC351" s="217">
        <v>0</v>
      </c>
      <c r="AD351" s="217">
        <v>0</v>
      </c>
      <c r="AE351" s="217">
        <v>0</v>
      </c>
      <c r="AF351" s="217">
        <v>0</v>
      </c>
      <c r="AG351" s="217">
        <v>2.5642575961407651E-3</v>
      </c>
      <c r="AH351" s="217">
        <v>2.5642575961407651E-3</v>
      </c>
      <c r="AI351" s="217">
        <v>0</v>
      </c>
      <c r="AJ351" s="217">
        <v>0</v>
      </c>
      <c r="AK351" s="217">
        <v>0</v>
      </c>
      <c r="AL351" s="217">
        <v>0</v>
      </c>
      <c r="AM351" s="217">
        <v>189.6</v>
      </c>
      <c r="AN351" s="217">
        <v>168</v>
      </c>
      <c r="AO351" s="217" t="s">
        <v>253</v>
      </c>
      <c r="AP351" s="91"/>
      <c r="AQ351" s="63"/>
      <c r="AR351" s="79"/>
      <c r="AS351" s="79"/>
      <c r="AT351" s="77"/>
      <c r="AU351" s="79"/>
      <c r="AV351" s="79"/>
      <c r="AW351" s="79"/>
      <c r="AX351" s="79"/>
      <c r="AY351" s="79"/>
      <c r="AZ351" s="79"/>
      <c r="BA351" s="79"/>
      <c r="BB351" s="79"/>
      <c r="BC351" s="79"/>
      <c r="BD351" s="79"/>
      <c r="BE351" s="79"/>
      <c r="BF351" s="79"/>
      <c r="BG351" s="79"/>
      <c r="BH351" s="79"/>
      <c r="BI351" s="79"/>
      <c r="BJ351" s="79"/>
      <c r="BK351" s="79"/>
      <c r="BL351" s="79"/>
      <c r="BM351" s="79"/>
      <c r="BN351" s="79"/>
      <c r="BO351" s="79"/>
      <c r="BP351" s="79"/>
      <c r="BQ351" s="79"/>
      <c r="BR351" s="79"/>
      <c r="BS351" s="79"/>
      <c r="BT351" s="79"/>
      <c r="BU351" s="79"/>
      <c r="BV351" s="79"/>
      <c r="BW351" s="79"/>
      <c r="BX351" s="77"/>
      <c r="BY351" s="77"/>
      <c r="BZ351" s="81"/>
      <c r="CA351" s="81"/>
      <c r="CD351" s="137"/>
    </row>
    <row r="352" spans="2:82" s="144" customFormat="1" ht="12.75" customHeight="1">
      <c r="B352" s="209">
        <f t="shared" si="5"/>
        <v>41795</v>
      </c>
      <c r="C352" s="217">
        <v>6.873395537208779E-2</v>
      </c>
      <c r="D352" s="217">
        <v>6.8586816522030788E-2</v>
      </c>
      <c r="E352" s="217">
        <v>0</v>
      </c>
      <c r="F352" s="217">
        <v>0</v>
      </c>
      <c r="G352" s="217">
        <v>0</v>
      </c>
      <c r="H352" s="217">
        <v>0</v>
      </c>
      <c r="I352" s="217">
        <v>2.0169121976605333E-2</v>
      </c>
      <c r="J352" s="217">
        <v>1.9866808897487997E-2</v>
      </c>
      <c r="K352" s="217">
        <v>6.1614897013056787E-2</v>
      </c>
      <c r="L352" s="217">
        <v>6.1614897013056787E-2</v>
      </c>
      <c r="M352" s="217">
        <v>0.18996258723830922</v>
      </c>
      <c r="N352" s="217">
        <v>0.18996258723830922</v>
      </c>
      <c r="O352" s="217">
        <v>1.1421630392414585E-3</v>
      </c>
      <c r="P352" s="217">
        <v>1.1274491836634688E-3</v>
      </c>
      <c r="Q352" s="217">
        <v>0</v>
      </c>
      <c r="R352" s="217">
        <v>0</v>
      </c>
      <c r="S352" s="217">
        <v>0</v>
      </c>
      <c r="T352" s="217">
        <v>0</v>
      </c>
      <c r="U352" s="217">
        <v>3.2984450341936997E-4</v>
      </c>
      <c r="V352" s="217">
        <v>2.9961325597013149E-4</v>
      </c>
      <c r="W352" s="217">
        <v>6.0561235817044637E-4</v>
      </c>
      <c r="X352" s="217">
        <v>6.0561235817044637E-4</v>
      </c>
      <c r="Y352" s="217">
        <v>3.5082250470128938E-3</v>
      </c>
      <c r="Z352" s="217">
        <v>3.5082250470128938E-3</v>
      </c>
      <c r="AA352" s="217">
        <v>2.8946883375484587E-3</v>
      </c>
      <c r="AB352" s="217">
        <v>2.8946883375484587E-3</v>
      </c>
      <c r="AC352" s="217">
        <v>0</v>
      </c>
      <c r="AD352" s="217">
        <v>0</v>
      </c>
      <c r="AE352" s="217">
        <v>0</v>
      </c>
      <c r="AF352" s="217">
        <v>0</v>
      </c>
      <c r="AG352" s="217">
        <v>0</v>
      </c>
      <c r="AH352" s="217">
        <v>0</v>
      </c>
      <c r="AI352" s="217">
        <v>3.6074002940044373E-3</v>
      </c>
      <c r="AJ352" s="217">
        <v>3.6074002940044373E-3</v>
      </c>
      <c r="AK352" s="217">
        <v>8.8600089660591276E-3</v>
      </c>
      <c r="AL352" s="217">
        <v>8.8600089660591276E-3</v>
      </c>
      <c r="AM352" s="217">
        <v>152.4</v>
      </c>
      <c r="AN352" s="217">
        <v>130</v>
      </c>
      <c r="AO352" s="217" t="s">
        <v>253</v>
      </c>
      <c r="AP352" s="91"/>
      <c r="AQ352" s="63"/>
      <c r="AR352" s="79"/>
      <c r="AS352" s="79"/>
      <c r="AT352" s="77"/>
      <c r="AU352" s="79"/>
      <c r="AV352" s="79"/>
      <c r="AW352" s="79"/>
      <c r="AX352" s="79"/>
      <c r="AY352" s="79"/>
      <c r="AZ352" s="79"/>
      <c r="BA352" s="79"/>
      <c r="BB352" s="79"/>
      <c r="BC352" s="79"/>
      <c r="BD352" s="79"/>
      <c r="BE352" s="79"/>
      <c r="BF352" s="79"/>
      <c r="BG352" s="79"/>
      <c r="BH352" s="79"/>
      <c r="BI352" s="79"/>
      <c r="BJ352" s="79"/>
      <c r="BK352" s="79"/>
      <c r="BL352" s="79"/>
      <c r="BM352" s="79"/>
      <c r="BN352" s="79"/>
      <c r="BO352" s="79"/>
      <c r="BP352" s="79"/>
      <c r="BQ352" s="79"/>
      <c r="BR352" s="79"/>
      <c r="BS352" s="79"/>
      <c r="BT352" s="79"/>
      <c r="BU352" s="79"/>
      <c r="BV352" s="79"/>
      <c r="BW352" s="79"/>
      <c r="BX352" s="77"/>
      <c r="BY352" s="77"/>
      <c r="BZ352" s="81"/>
      <c r="CA352" s="81"/>
      <c r="CD352" s="137"/>
    </row>
    <row r="353" spans="2:82" s="144" customFormat="1" ht="12.75" customHeight="1">
      <c r="B353" s="209">
        <f t="shared" si="5"/>
        <v>41796</v>
      </c>
      <c r="C353" s="217">
        <v>0.10498388932132738</v>
      </c>
      <c r="D353" s="217">
        <v>9.8762035604114812E-2</v>
      </c>
      <c r="E353" s="217">
        <v>0</v>
      </c>
      <c r="F353" s="217">
        <v>0</v>
      </c>
      <c r="G353" s="217">
        <v>0</v>
      </c>
      <c r="H353" s="217">
        <v>0</v>
      </c>
      <c r="I353" s="217">
        <v>4.2373415547930567E-2</v>
      </c>
      <c r="J353" s="217">
        <v>4.2330227965199523E-2</v>
      </c>
      <c r="K353" s="217">
        <v>0.29405695725112424</v>
      </c>
      <c r="L353" s="217">
        <v>0.26305383460345533</v>
      </c>
      <c r="M353" s="217">
        <v>0.10415414680234659</v>
      </c>
      <c r="N353" s="217">
        <v>0.10415414680234659</v>
      </c>
      <c r="O353" s="217">
        <v>1.5604569335300258E-3</v>
      </c>
      <c r="P353" s="217">
        <v>1.5320802120581882E-3</v>
      </c>
      <c r="Q353" s="217">
        <v>0</v>
      </c>
      <c r="R353" s="217">
        <v>0</v>
      </c>
      <c r="S353" s="217">
        <v>0</v>
      </c>
      <c r="T353" s="217">
        <v>0</v>
      </c>
      <c r="U353" s="217">
        <v>4.5778746137418297E-4</v>
      </c>
      <c r="V353" s="217">
        <v>4.5346871173857747E-4</v>
      </c>
      <c r="W353" s="217">
        <v>4.1670334058929639E-3</v>
      </c>
      <c r="X353" s="217">
        <v>4.0356641308017605E-3</v>
      </c>
      <c r="Y353" s="217">
        <v>2.0556591954863338E-3</v>
      </c>
      <c r="Z353" s="217">
        <v>2.0556591954863338E-3</v>
      </c>
      <c r="AA353" s="217">
        <v>0</v>
      </c>
      <c r="AB353" s="217">
        <v>0</v>
      </c>
      <c r="AC353" s="217">
        <v>0</v>
      </c>
      <c r="AD353" s="217">
        <v>0</v>
      </c>
      <c r="AE353" s="217">
        <v>0</v>
      </c>
      <c r="AF353" s="217">
        <v>0</v>
      </c>
      <c r="AG353" s="217">
        <v>0</v>
      </c>
      <c r="AH353" s="217">
        <v>0</v>
      </c>
      <c r="AI353" s="217">
        <v>0</v>
      </c>
      <c r="AJ353" s="217">
        <v>0</v>
      </c>
      <c r="AK353" s="217">
        <v>0</v>
      </c>
      <c r="AL353" s="217">
        <v>0</v>
      </c>
      <c r="AM353" s="217">
        <v>197.8</v>
      </c>
      <c r="AN353" s="217">
        <v>141</v>
      </c>
      <c r="AO353" s="217" t="s">
        <v>253</v>
      </c>
      <c r="AP353" s="91"/>
      <c r="AQ353" s="63"/>
      <c r="AR353" s="79"/>
      <c r="AS353" s="79"/>
      <c r="AT353" s="77"/>
      <c r="AU353" s="79"/>
      <c r="AV353" s="79"/>
      <c r="AW353" s="79"/>
      <c r="AX353" s="79"/>
      <c r="AY353" s="79"/>
      <c r="AZ353" s="79"/>
      <c r="BA353" s="79"/>
      <c r="BB353" s="79"/>
      <c r="BC353" s="79"/>
      <c r="BD353" s="79"/>
      <c r="BE353" s="79"/>
      <c r="BF353" s="79"/>
      <c r="BG353" s="79"/>
      <c r="BH353" s="79"/>
      <c r="BI353" s="79"/>
      <c r="BJ353" s="79"/>
      <c r="BK353" s="79"/>
      <c r="BL353" s="79"/>
      <c r="BM353" s="79"/>
      <c r="BN353" s="79"/>
      <c r="BO353" s="79"/>
      <c r="BP353" s="79"/>
      <c r="BQ353" s="79"/>
      <c r="BR353" s="79"/>
      <c r="BS353" s="79"/>
      <c r="BT353" s="79"/>
      <c r="BU353" s="79"/>
      <c r="BV353" s="79"/>
      <c r="BW353" s="79"/>
      <c r="BX353" s="77"/>
      <c r="BY353" s="77"/>
      <c r="BZ353" s="81"/>
      <c r="CA353" s="81"/>
      <c r="CD353" s="137"/>
    </row>
    <row r="354" spans="2:82" s="144" customFormat="1" ht="12.75" customHeight="1">
      <c r="B354" s="209">
        <f t="shared" si="5"/>
        <v>41797</v>
      </c>
      <c r="C354" s="217">
        <v>0.54690441927236577</v>
      </c>
      <c r="D354" s="217">
        <v>0.54674046525999587</v>
      </c>
      <c r="E354" s="217">
        <v>0</v>
      </c>
      <c r="F354" s="217">
        <v>0</v>
      </c>
      <c r="G354" s="217">
        <v>0</v>
      </c>
      <c r="H354" s="217">
        <v>0</v>
      </c>
      <c r="I354" s="217">
        <v>5.882568174702061E-2</v>
      </c>
      <c r="J354" s="217">
        <v>5.8488820052818309E-2</v>
      </c>
      <c r="K354" s="217">
        <v>0.10800145788366725</v>
      </c>
      <c r="L354" s="217">
        <v>0.10800145788366725</v>
      </c>
      <c r="M354" s="217">
        <v>2.0249189927805551</v>
      </c>
      <c r="N354" s="217">
        <v>2.0249189927805551</v>
      </c>
      <c r="O354" s="217">
        <v>2.5623128499385104E-3</v>
      </c>
      <c r="P354" s="217">
        <v>2.558108891201942E-3</v>
      </c>
      <c r="Q354" s="217">
        <v>0</v>
      </c>
      <c r="R354" s="217">
        <v>0</v>
      </c>
      <c r="S354" s="217">
        <v>0</v>
      </c>
      <c r="T354" s="217">
        <v>0</v>
      </c>
      <c r="U354" s="217">
        <v>7.0287650319479514E-4</v>
      </c>
      <c r="V354" s="217">
        <v>6.9423900392358404E-4</v>
      </c>
      <c r="W354" s="217">
        <v>1.5606669880834931E-3</v>
      </c>
      <c r="X354" s="217">
        <v>1.5606669880834931E-3</v>
      </c>
      <c r="Y354" s="217">
        <v>7.7791542874527126E-3</v>
      </c>
      <c r="Z354" s="217">
        <v>7.7791542874527126E-3</v>
      </c>
      <c r="AA354" s="217">
        <v>4.3757955499257543E-3</v>
      </c>
      <c r="AB354" s="217">
        <v>4.3757955499257543E-3</v>
      </c>
      <c r="AC354" s="217">
        <v>0</v>
      </c>
      <c r="AD354" s="217">
        <v>0</v>
      </c>
      <c r="AE354" s="217">
        <v>0</v>
      </c>
      <c r="AF354" s="217">
        <v>0</v>
      </c>
      <c r="AG354" s="217">
        <v>0</v>
      </c>
      <c r="AH354" s="217">
        <v>0</v>
      </c>
      <c r="AI354" s="217">
        <v>1.2887325886447025E-3</v>
      </c>
      <c r="AJ354" s="217">
        <v>1.2887325886447025E-3</v>
      </c>
      <c r="AK354" s="217">
        <v>1.6789133179185674E-2</v>
      </c>
      <c r="AL354" s="217">
        <v>1.6789133179185674E-2</v>
      </c>
      <c r="AM354" s="217">
        <v>66.8</v>
      </c>
      <c r="AN354" s="217">
        <v>67</v>
      </c>
      <c r="AO354" s="217" t="s">
        <v>253</v>
      </c>
      <c r="AP354" s="91"/>
      <c r="AQ354" s="63"/>
      <c r="AR354" s="79"/>
      <c r="AS354" s="79"/>
      <c r="AT354" s="77"/>
      <c r="AU354" s="79"/>
      <c r="AV354" s="79"/>
      <c r="AW354" s="79"/>
      <c r="AX354" s="79"/>
      <c r="AY354" s="79"/>
      <c r="AZ354" s="79"/>
      <c r="BA354" s="79"/>
      <c r="BB354" s="79"/>
      <c r="BC354" s="79"/>
      <c r="BD354" s="79"/>
      <c r="BE354" s="79"/>
      <c r="BF354" s="79"/>
      <c r="BG354" s="79"/>
      <c r="BH354" s="79"/>
      <c r="BI354" s="79"/>
      <c r="BJ354" s="79"/>
      <c r="BK354" s="79"/>
      <c r="BL354" s="79"/>
      <c r="BM354" s="79"/>
      <c r="BN354" s="79"/>
      <c r="BO354" s="79"/>
      <c r="BP354" s="79"/>
      <c r="BQ354" s="79"/>
      <c r="BR354" s="79"/>
      <c r="BS354" s="79"/>
      <c r="BT354" s="79"/>
      <c r="BU354" s="79"/>
      <c r="BV354" s="79"/>
      <c r="BW354" s="79"/>
      <c r="BX354" s="77"/>
      <c r="BY354" s="77"/>
      <c r="BZ354" s="81"/>
      <c r="CA354" s="81"/>
      <c r="CD354" s="137"/>
    </row>
    <row r="355" spans="2:82" s="144" customFormat="1" ht="12.75" customHeight="1">
      <c r="B355" s="209">
        <f t="shared" si="5"/>
        <v>41798</v>
      </c>
      <c r="C355" s="217">
        <v>0.56602984728673211</v>
      </c>
      <c r="D355" s="217">
        <v>0.5660088275014572</v>
      </c>
      <c r="E355" s="217">
        <v>0</v>
      </c>
      <c r="F355" s="217">
        <v>0</v>
      </c>
      <c r="G355" s="217">
        <v>1.1850890207715135</v>
      </c>
      <c r="H355" s="217">
        <v>1.1850890207715135</v>
      </c>
      <c r="I355" s="217">
        <v>1.0503434851715732</v>
      </c>
      <c r="J355" s="217">
        <v>1.0503434851715732</v>
      </c>
      <c r="K355" s="217">
        <v>5.2547657488771207E-4</v>
      </c>
      <c r="L355" s="217">
        <v>5.2547657488771207E-4</v>
      </c>
      <c r="M355" s="217">
        <v>5.1932430480101939E-2</v>
      </c>
      <c r="N355" s="217">
        <v>5.1846733413995733E-2</v>
      </c>
      <c r="O355" s="217">
        <v>6.9733165542830277E-3</v>
      </c>
      <c r="P355" s="217">
        <v>6.9691125955464598E-3</v>
      </c>
      <c r="Q355" s="217">
        <v>0</v>
      </c>
      <c r="R355" s="217">
        <v>0</v>
      </c>
      <c r="S355" s="217">
        <v>5.5637982195845702E-3</v>
      </c>
      <c r="T355" s="217">
        <v>5.5637982195845702E-3</v>
      </c>
      <c r="U355" s="217">
        <v>1.3492853549040482E-2</v>
      </c>
      <c r="V355" s="217">
        <v>1.3492853549040482E-2</v>
      </c>
      <c r="W355" s="217">
        <v>2.6273855018240624E-4</v>
      </c>
      <c r="X355" s="217">
        <v>2.6273855018240624E-4</v>
      </c>
      <c r="Y355" s="217">
        <v>6.3844339786860605E-4</v>
      </c>
      <c r="Z355" s="217">
        <v>6.213039777915963E-4</v>
      </c>
      <c r="AA355" s="217">
        <v>1.3132641598197973E-2</v>
      </c>
      <c r="AB355" s="217">
        <v>1.3132641598197973E-2</v>
      </c>
      <c r="AC355" s="217">
        <v>0</v>
      </c>
      <c r="AD355" s="217">
        <v>0</v>
      </c>
      <c r="AE355" s="217">
        <v>1.112759643916914E-2</v>
      </c>
      <c r="AF355" s="217">
        <v>1.112759643916914E-2</v>
      </c>
      <c r="AG355" s="217">
        <v>2.4914866647808127E-2</v>
      </c>
      <c r="AH355" s="217">
        <v>2.4914866647808127E-2</v>
      </c>
      <c r="AI355" s="217">
        <v>3.0609041096250327E-3</v>
      </c>
      <c r="AJ355" s="217">
        <v>3.0609041096250327E-3</v>
      </c>
      <c r="AK355" s="217">
        <v>0</v>
      </c>
      <c r="AL355" s="217">
        <v>0</v>
      </c>
      <c r="AM355" s="217">
        <v>152.80000000000001</v>
      </c>
      <c r="AN355" s="217">
        <v>125</v>
      </c>
      <c r="AO355" s="217" t="s">
        <v>253</v>
      </c>
      <c r="AP355" s="91"/>
      <c r="AQ355" s="63"/>
      <c r="AR355" s="79"/>
      <c r="AS355" s="79"/>
      <c r="AT355" s="77"/>
      <c r="AU355" s="79"/>
      <c r="AV355" s="79"/>
      <c r="AW355" s="79"/>
      <c r="AX355" s="79"/>
      <c r="AY355" s="79"/>
      <c r="AZ355" s="79"/>
      <c r="BA355" s="79"/>
      <c r="BB355" s="79"/>
      <c r="BC355" s="79"/>
      <c r="BD355" s="79"/>
      <c r="BE355" s="79"/>
      <c r="BF355" s="79"/>
      <c r="BG355" s="79"/>
      <c r="BH355" s="79"/>
      <c r="BI355" s="79"/>
      <c r="BJ355" s="79"/>
      <c r="BK355" s="79"/>
      <c r="BL355" s="79"/>
      <c r="BM355" s="79"/>
      <c r="BN355" s="79"/>
      <c r="BO355" s="79"/>
      <c r="BP355" s="79"/>
      <c r="BQ355" s="79"/>
      <c r="BR355" s="79"/>
      <c r="BS355" s="79"/>
      <c r="BT355" s="79"/>
      <c r="BU355" s="79"/>
      <c r="BV355" s="79"/>
      <c r="BW355" s="79"/>
      <c r="BX355" s="77"/>
      <c r="BY355" s="77"/>
      <c r="BZ355" s="81"/>
      <c r="CA355" s="81"/>
      <c r="CD355" s="137"/>
    </row>
    <row r="356" spans="2:82" s="144" customFormat="1" ht="12.75" customHeight="1">
      <c r="B356" s="209">
        <f t="shared" si="5"/>
        <v>41799</v>
      </c>
      <c r="C356" s="217">
        <v>3.9104170203575393E-2</v>
      </c>
      <c r="D356" s="217">
        <v>3.9104170203575393E-2</v>
      </c>
      <c r="E356" s="217">
        <v>0</v>
      </c>
      <c r="F356" s="217">
        <v>0</v>
      </c>
      <c r="G356" s="217">
        <v>0</v>
      </c>
      <c r="H356" s="217">
        <v>0</v>
      </c>
      <c r="I356" s="217">
        <v>4.58375851495475E-2</v>
      </c>
      <c r="J356" s="217">
        <v>4.58375851495475E-2</v>
      </c>
      <c r="K356" s="217">
        <v>3.329424484342753E-2</v>
      </c>
      <c r="L356" s="217">
        <v>3.329424484342753E-2</v>
      </c>
      <c r="M356" s="217">
        <v>4.132205345249515E-2</v>
      </c>
      <c r="N356" s="217">
        <v>4.132205345249515E-2</v>
      </c>
      <c r="O356" s="217">
        <v>5.1340846070343008E-4</v>
      </c>
      <c r="P356" s="217">
        <v>5.1340846070343008E-4</v>
      </c>
      <c r="Q356" s="217">
        <v>0</v>
      </c>
      <c r="R356" s="217">
        <v>0</v>
      </c>
      <c r="S356" s="217">
        <v>0</v>
      </c>
      <c r="T356" s="217">
        <v>0</v>
      </c>
      <c r="U356" s="217">
        <v>5.9760698082691099E-4</v>
      </c>
      <c r="V356" s="217">
        <v>5.9760698082691099E-4</v>
      </c>
      <c r="W356" s="217">
        <v>8.0923473456181126E-4</v>
      </c>
      <c r="X356" s="217">
        <v>8.0923473456181126E-4</v>
      </c>
      <c r="Y356" s="217">
        <v>2.4745037736182546E-4</v>
      </c>
      <c r="Z356" s="217">
        <v>2.4745037736182546E-4</v>
      </c>
      <c r="AA356" s="217">
        <v>9.8214985983081948E-4</v>
      </c>
      <c r="AB356" s="217">
        <v>9.8214985983081948E-4</v>
      </c>
      <c r="AC356" s="217">
        <v>0</v>
      </c>
      <c r="AD356" s="217">
        <v>0</v>
      </c>
      <c r="AE356" s="217">
        <v>0</v>
      </c>
      <c r="AF356" s="217">
        <v>0</v>
      </c>
      <c r="AG356" s="217">
        <v>0</v>
      </c>
      <c r="AH356" s="217">
        <v>0</v>
      </c>
      <c r="AI356" s="217">
        <v>0</v>
      </c>
      <c r="AJ356" s="217">
        <v>0</v>
      </c>
      <c r="AK356" s="217">
        <v>4.0041970154913575E-3</v>
      </c>
      <c r="AL356" s="217">
        <v>4.0041970154913575E-3</v>
      </c>
      <c r="AM356" s="217">
        <v>127.4</v>
      </c>
      <c r="AN356" s="217">
        <v>100</v>
      </c>
      <c r="AO356" s="217" t="s">
        <v>253</v>
      </c>
      <c r="AP356" s="91"/>
      <c r="AQ356" s="63"/>
      <c r="AR356" s="79"/>
      <c r="AS356" s="79"/>
      <c r="AT356" s="77"/>
      <c r="AU356" s="79"/>
      <c r="AV356" s="79"/>
      <c r="AW356" s="79"/>
      <c r="AX356" s="79"/>
      <c r="AY356" s="79"/>
      <c r="AZ356" s="79"/>
      <c r="BA356" s="79"/>
      <c r="BB356" s="79"/>
      <c r="BC356" s="79"/>
      <c r="BD356" s="79"/>
      <c r="BE356" s="79"/>
      <c r="BF356" s="79"/>
      <c r="BG356" s="79"/>
      <c r="BH356" s="79"/>
      <c r="BI356" s="79"/>
      <c r="BJ356" s="79"/>
      <c r="BK356" s="79"/>
      <c r="BL356" s="79"/>
      <c r="BM356" s="79"/>
      <c r="BN356" s="79"/>
      <c r="BO356" s="79"/>
      <c r="BP356" s="79"/>
      <c r="BQ356" s="79"/>
      <c r="BR356" s="79"/>
      <c r="BS356" s="79"/>
      <c r="BT356" s="79"/>
      <c r="BU356" s="79"/>
      <c r="BV356" s="79"/>
      <c r="BW356" s="79"/>
      <c r="BX356" s="77"/>
      <c r="BY356" s="77"/>
      <c r="BZ356" s="81"/>
      <c r="CA356" s="81"/>
      <c r="CD356" s="137"/>
    </row>
    <row r="357" spans="2:82" s="144" customFormat="1" ht="12.75" customHeight="1">
      <c r="B357" s="209">
        <f t="shared" si="5"/>
        <v>41800</v>
      </c>
      <c r="C357" s="217">
        <v>0.10281352345316325</v>
      </c>
      <c r="D357" s="217">
        <v>0.1026453649817857</v>
      </c>
      <c r="E357" s="217">
        <v>0</v>
      </c>
      <c r="F357" s="217">
        <v>0</v>
      </c>
      <c r="G357" s="217">
        <v>0</v>
      </c>
      <c r="H357" s="217">
        <v>0</v>
      </c>
      <c r="I357" s="217">
        <v>1.2330032014891048E-2</v>
      </c>
      <c r="J357" s="217">
        <v>1.2222063109888427E-2</v>
      </c>
      <c r="K357" s="217">
        <v>6.0009505880745592E-3</v>
      </c>
      <c r="L357" s="217">
        <v>5.5280211977462284E-3</v>
      </c>
      <c r="M357" s="217">
        <v>0.38980797600052702</v>
      </c>
      <c r="N357" s="217">
        <v>0.38972227872874776</v>
      </c>
      <c r="O357" s="217">
        <v>8.1504250005222172E-4</v>
      </c>
      <c r="P357" s="217">
        <v>8.0453260321080027E-4</v>
      </c>
      <c r="Q357" s="217">
        <v>0</v>
      </c>
      <c r="R357" s="217">
        <v>0</v>
      </c>
      <c r="S357" s="217">
        <v>0</v>
      </c>
      <c r="T357" s="217">
        <v>0</v>
      </c>
      <c r="U357" s="217">
        <v>2.1809685659807771E-4</v>
      </c>
      <c r="V357" s="217">
        <v>2.0514060769126122E-4</v>
      </c>
      <c r="W357" s="217">
        <v>5.1234017285569221E-5</v>
      </c>
      <c r="X357" s="217">
        <v>4.0724475278272967E-5</v>
      </c>
      <c r="Y357" s="217">
        <v>2.8483573740480262E-3</v>
      </c>
      <c r="Z357" s="217">
        <v>2.8397876640095217E-3</v>
      </c>
      <c r="AA357" s="217">
        <v>5.0100678243055292E-3</v>
      </c>
      <c r="AB357" s="217">
        <v>5.0100678243055292E-3</v>
      </c>
      <c r="AC357" s="217">
        <v>0</v>
      </c>
      <c r="AD357" s="217">
        <v>0</v>
      </c>
      <c r="AE357" s="217">
        <v>0</v>
      </c>
      <c r="AF357" s="217">
        <v>0</v>
      </c>
      <c r="AG357" s="217">
        <v>0</v>
      </c>
      <c r="AH357" s="217">
        <v>0</v>
      </c>
      <c r="AI357" s="217">
        <v>1.5384655805930797E-2</v>
      </c>
      <c r="AJ357" s="217">
        <v>1.5384655805930797E-2</v>
      </c>
      <c r="AK357" s="217">
        <v>7.8809195941599575E-3</v>
      </c>
      <c r="AL357" s="217">
        <v>7.8809195941599575E-3</v>
      </c>
      <c r="AM357" s="217">
        <v>200</v>
      </c>
      <c r="AN357" s="217">
        <v>184</v>
      </c>
      <c r="AO357" s="217" t="s">
        <v>253</v>
      </c>
      <c r="AP357" s="91"/>
      <c r="AQ357" s="63"/>
      <c r="AR357" s="79"/>
      <c r="AS357" s="79"/>
      <c r="AT357" s="77"/>
      <c r="AU357" s="79"/>
      <c r="AV357" s="79"/>
      <c r="AW357" s="79"/>
      <c r="AX357" s="79"/>
      <c r="AY357" s="79"/>
      <c r="AZ357" s="79"/>
      <c r="BA357" s="79"/>
      <c r="BB357" s="79"/>
      <c r="BC357" s="79"/>
      <c r="BD357" s="79"/>
      <c r="BE357" s="79"/>
      <c r="BF357" s="79"/>
      <c r="BG357" s="79"/>
      <c r="BH357" s="79"/>
      <c r="BI357" s="79"/>
      <c r="BJ357" s="79"/>
      <c r="BK357" s="79"/>
      <c r="BL357" s="79"/>
      <c r="BM357" s="79"/>
      <c r="BN357" s="79"/>
      <c r="BO357" s="79"/>
      <c r="BP357" s="79"/>
      <c r="BQ357" s="79"/>
      <c r="BR357" s="79"/>
      <c r="BS357" s="79"/>
      <c r="BT357" s="79"/>
      <c r="BU357" s="79"/>
      <c r="BV357" s="79"/>
      <c r="BW357" s="79"/>
      <c r="BX357" s="77"/>
      <c r="BY357" s="77"/>
      <c r="BZ357" s="81"/>
      <c r="CA357" s="81"/>
      <c r="CD357" s="137"/>
    </row>
    <row r="358" spans="2:82" s="144" customFormat="1" ht="12.75" customHeight="1">
      <c r="B358" s="209">
        <f t="shared" si="5"/>
        <v>41801</v>
      </c>
      <c r="C358" s="217">
        <v>2.1863496663173439E-2</v>
      </c>
      <c r="D358" s="217">
        <v>2.1852986770535977E-2</v>
      </c>
      <c r="E358" s="217">
        <v>0</v>
      </c>
      <c r="F358" s="217">
        <v>0</v>
      </c>
      <c r="G358" s="217">
        <v>0</v>
      </c>
      <c r="H358" s="217">
        <v>0</v>
      </c>
      <c r="I358" s="217">
        <v>1.5921069737009741E-2</v>
      </c>
      <c r="J358" s="217">
        <v>1.5899475997469215E-2</v>
      </c>
      <c r="K358" s="217">
        <v>1.3977711888788027E-3</v>
      </c>
      <c r="L358" s="217">
        <v>1.3977711888788027E-3</v>
      </c>
      <c r="M358" s="217">
        <v>5.6404845785389825E-2</v>
      </c>
      <c r="N358" s="217">
        <v>5.6404845785389825E-2</v>
      </c>
      <c r="O358" s="217">
        <v>3.2107734850542039E-4</v>
      </c>
      <c r="P358" s="217">
        <v>3.1897536913713616E-4</v>
      </c>
      <c r="Q358" s="217">
        <v>0</v>
      </c>
      <c r="R358" s="217">
        <v>0</v>
      </c>
      <c r="S358" s="217">
        <v>0</v>
      </c>
      <c r="T358" s="217">
        <v>0</v>
      </c>
      <c r="U358" s="217">
        <v>3.4981872048404548E-4</v>
      </c>
      <c r="V358" s="217">
        <v>3.4549997084843998E-4</v>
      </c>
      <c r="W358" s="217">
        <v>1.050954200729625E-5</v>
      </c>
      <c r="X358" s="217">
        <v>1.050954200729625E-5</v>
      </c>
      <c r="Y358" s="217">
        <v>6.0630698522421312E-4</v>
      </c>
      <c r="Z358" s="217">
        <v>6.0630698522421312E-4</v>
      </c>
      <c r="AA358" s="217">
        <v>3.6206594618696341E-3</v>
      </c>
      <c r="AB358" s="217">
        <v>3.6206594618696341E-3</v>
      </c>
      <c r="AC358" s="217">
        <v>0</v>
      </c>
      <c r="AD358" s="217">
        <v>0</v>
      </c>
      <c r="AE358" s="217">
        <v>0</v>
      </c>
      <c r="AF358" s="217">
        <v>0</v>
      </c>
      <c r="AG358" s="217">
        <v>0</v>
      </c>
      <c r="AH358" s="217">
        <v>0</v>
      </c>
      <c r="AI358" s="217">
        <v>0</v>
      </c>
      <c r="AJ358" s="217">
        <v>0</v>
      </c>
      <c r="AK358" s="217">
        <v>1.4761325541324481E-2</v>
      </c>
      <c r="AL358" s="217">
        <v>1.4761325541324481E-2</v>
      </c>
      <c r="AM358" s="217">
        <v>160.19999999999999</v>
      </c>
      <c r="AN358" s="217">
        <v>153</v>
      </c>
      <c r="AO358" s="217" t="s">
        <v>253</v>
      </c>
      <c r="AP358" s="91"/>
      <c r="AQ358" s="63"/>
      <c r="AR358" s="79"/>
      <c r="AS358" s="79"/>
      <c r="AT358" s="77"/>
      <c r="AU358" s="79"/>
      <c r="AV358" s="79"/>
      <c r="AW358" s="79"/>
      <c r="AX358" s="79"/>
      <c r="AY358" s="79"/>
      <c r="AZ358" s="79"/>
      <c r="BA358" s="79"/>
      <c r="BB358" s="79"/>
      <c r="BC358" s="79"/>
      <c r="BD358" s="79"/>
      <c r="BE358" s="79"/>
      <c r="BF358" s="79"/>
      <c r="BG358" s="79"/>
      <c r="BH358" s="79"/>
      <c r="BI358" s="79"/>
      <c r="BJ358" s="79"/>
      <c r="BK358" s="79"/>
      <c r="BL358" s="79"/>
      <c r="BM358" s="79"/>
      <c r="BN358" s="79"/>
      <c r="BO358" s="79"/>
      <c r="BP358" s="79"/>
      <c r="BQ358" s="79"/>
      <c r="BR358" s="79"/>
      <c r="BS358" s="79"/>
      <c r="BT358" s="79"/>
      <c r="BU358" s="79"/>
      <c r="BV358" s="79"/>
      <c r="BW358" s="79"/>
      <c r="BX358" s="77"/>
      <c r="BY358" s="77"/>
      <c r="BZ358" s="81"/>
      <c r="CA358" s="81"/>
      <c r="CD358" s="137"/>
    </row>
    <row r="359" spans="2:82" s="144" customFormat="1" ht="12.75" customHeight="1">
      <c r="B359" s="209">
        <f t="shared" si="5"/>
        <v>41802</v>
      </c>
      <c r="C359" s="217">
        <v>0.86566808084370295</v>
      </c>
      <c r="D359" s="217">
        <v>0.86565967292202595</v>
      </c>
      <c r="E359" s="217">
        <v>0</v>
      </c>
      <c r="F359" s="217">
        <v>0</v>
      </c>
      <c r="G359" s="217">
        <v>0</v>
      </c>
      <c r="H359" s="217">
        <v>0</v>
      </c>
      <c r="I359" s="217">
        <v>0.65577461020909222</v>
      </c>
      <c r="J359" s="217">
        <v>0.65575733520191226</v>
      </c>
      <c r="K359" s="217">
        <v>1.4775618977001179</v>
      </c>
      <c r="L359" s="217">
        <v>1.4775618977001179</v>
      </c>
      <c r="M359" s="217">
        <v>1.0232120261718944</v>
      </c>
      <c r="N359" s="217">
        <v>1.0232120261718944</v>
      </c>
      <c r="O359" s="217">
        <v>7.6530441325019481E-3</v>
      </c>
      <c r="P359" s="217">
        <v>7.6509421531336637E-3</v>
      </c>
      <c r="Q359" s="217">
        <v>0</v>
      </c>
      <c r="R359" s="217">
        <v>0</v>
      </c>
      <c r="S359" s="217">
        <v>0</v>
      </c>
      <c r="T359" s="217">
        <v>0</v>
      </c>
      <c r="U359" s="217">
        <v>5.624091712967262E-3</v>
      </c>
      <c r="V359" s="217">
        <v>5.6197729633316561E-3</v>
      </c>
      <c r="W359" s="217">
        <v>1.325910093495513E-2</v>
      </c>
      <c r="X359" s="217">
        <v>1.325910093495513E-2</v>
      </c>
      <c r="Y359" s="217">
        <v>9.2295777114696463E-3</v>
      </c>
      <c r="Z359" s="217">
        <v>9.2295777114696463E-3</v>
      </c>
      <c r="AA359" s="217">
        <v>1.3828396769100062E-3</v>
      </c>
      <c r="AB359" s="217">
        <v>1.3828396769100062E-3</v>
      </c>
      <c r="AC359" s="217">
        <v>0</v>
      </c>
      <c r="AD359" s="217">
        <v>0</v>
      </c>
      <c r="AE359" s="217">
        <v>0</v>
      </c>
      <c r="AF359" s="217">
        <v>0</v>
      </c>
      <c r="AG359" s="217">
        <v>0</v>
      </c>
      <c r="AH359" s="217">
        <v>0</v>
      </c>
      <c r="AI359" s="217">
        <v>4.8816822623891079E-3</v>
      </c>
      <c r="AJ359" s="217">
        <v>4.8816822623891079E-3</v>
      </c>
      <c r="AK359" s="217">
        <v>1.6571676786958614E-3</v>
      </c>
      <c r="AL359" s="217">
        <v>1.6571676786958614E-3</v>
      </c>
      <c r="AM359" s="217">
        <v>145.80000000000001</v>
      </c>
      <c r="AN359" s="217">
        <v>124</v>
      </c>
      <c r="AO359" s="217" t="s">
        <v>253</v>
      </c>
      <c r="AP359" s="91"/>
      <c r="AQ359" s="63"/>
      <c r="AR359" s="79"/>
      <c r="AS359" s="79"/>
      <c r="AT359" s="77"/>
      <c r="AU359" s="79"/>
      <c r="AV359" s="79"/>
      <c r="AW359" s="79"/>
      <c r="AX359" s="79"/>
      <c r="AY359" s="79"/>
      <c r="AZ359" s="79"/>
      <c r="BA359" s="79"/>
      <c r="BB359" s="79"/>
      <c r="BC359" s="79"/>
      <c r="BD359" s="79"/>
      <c r="BE359" s="79"/>
      <c r="BF359" s="79"/>
      <c r="BG359" s="79"/>
      <c r="BH359" s="79"/>
      <c r="BI359" s="79"/>
      <c r="BJ359" s="79"/>
      <c r="BK359" s="79"/>
      <c r="BL359" s="79"/>
      <c r="BM359" s="79"/>
      <c r="BN359" s="79"/>
      <c r="BO359" s="79"/>
      <c r="BP359" s="79"/>
      <c r="BQ359" s="79"/>
      <c r="BR359" s="79"/>
      <c r="BS359" s="79"/>
      <c r="BT359" s="79"/>
      <c r="BU359" s="79"/>
      <c r="BV359" s="79"/>
      <c r="BW359" s="79"/>
      <c r="BX359" s="77"/>
      <c r="BY359" s="77"/>
      <c r="BZ359" s="81"/>
      <c r="CA359" s="81"/>
      <c r="CD359" s="137"/>
    </row>
    <row r="360" spans="2:82" s="144" customFormat="1" ht="12.75" customHeight="1">
      <c r="B360" s="209">
        <f t="shared" si="5"/>
        <v>41803</v>
      </c>
      <c r="C360" s="217">
        <v>5.7830478332993734E-2</v>
      </c>
      <c r="D360" s="217">
        <v>5.7830478332993734E-2</v>
      </c>
      <c r="E360" s="217">
        <v>0</v>
      </c>
      <c r="F360" s="217">
        <v>0</v>
      </c>
      <c r="G360" s="217">
        <v>0</v>
      </c>
      <c r="H360" s="217">
        <v>0</v>
      </c>
      <c r="I360" s="217">
        <v>0</v>
      </c>
      <c r="J360" s="217">
        <v>0</v>
      </c>
      <c r="K360" s="217">
        <v>8.7116253138083563E-2</v>
      </c>
      <c r="L360" s="217">
        <v>8.7116253138083563E-2</v>
      </c>
      <c r="M360" s="217">
        <v>0.16473671858304129</v>
      </c>
      <c r="N360" s="217">
        <v>0.16473671858304129</v>
      </c>
      <c r="O360" s="217">
        <v>5.9486016122444504E-4</v>
      </c>
      <c r="P360" s="217">
        <v>5.9486016122444504E-4</v>
      </c>
      <c r="Q360" s="217">
        <v>0</v>
      </c>
      <c r="R360" s="217">
        <v>0</v>
      </c>
      <c r="S360" s="217">
        <v>0</v>
      </c>
      <c r="T360" s="217">
        <v>0</v>
      </c>
      <c r="U360" s="217">
        <v>0</v>
      </c>
      <c r="V360" s="217">
        <v>0</v>
      </c>
      <c r="W360" s="217">
        <v>9.2089861838933395E-4</v>
      </c>
      <c r="X360" s="217">
        <v>9.2089861838933395E-4</v>
      </c>
      <c r="Y360" s="217">
        <v>1.6743070987728713E-3</v>
      </c>
      <c r="Z360" s="217">
        <v>1.6743070987728713E-3</v>
      </c>
      <c r="AA360" s="217">
        <v>7.9817411562173989E-3</v>
      </c>
      <c r="AB360" s="217">
        <v>7.9817411562173989E-3</v>
      </c>
      <c r="AC360" s="217">
        <v>0</v>
      </c>
      <c r="AD360" s="217">
        <v>0</v>
      </c>
      <c r="AE360" s="217">
        <v>0</v>
      </c>
      <c r="AF360" s="217">
        <v>0</v>
      </c>
      <c r="AG360" s="217">
        <v>0</v>
      </c>
      <c r="AH360" s="217">
        <v>0</v>
      </c>
      <c r="AI360" s="217">
        <v>1.9191737398073862E-2</v>
      </c>
      <c r="AJ360" s="217">
        <v>1.9191737398073862E-2</v>
      </c>
      <c r="AK360" s="217">
        <v>1.6891969699647732E-2</v>
      </c>
      <c r="AL360" s="217">
        <v>1.6891969699647732E-2</v>
      </c>
      <c r="AM360" s="217">
        <v>131.4</v>
      </c>
      <c r="AN360" s="217">
        <v>112</v>
      </c>
      <c r="AO360" s="217" t="s">
        <v>253</v>
      </c>
      <c r="AP360" s="91"/>
      <c r="AQ360" s="63"/>
      <c r="AR360" s="79"/>
      <c r="AS360" s="79"/>
      <c r="AT360" s="77"/>
      <c r="AU360" s="79"/>
      <c r="AV360" s="79"/>
      <c r="AW360" s="79"/>
      <c r="AX360" s="79"/>
      <c r="AY360" s="79"/>
      <c r="AZ360" s="79"/>
      <c r="BA360" s="79"/>
      <c r="BB360" s="79"/>
      <c r="BC360" s="79"/>
      <c r="BD360" s="79"/>
      <c r="BE360" s="79"/>
      <c r="BF360" s="79"/>
      <c r="BG360" s="79"/>
      <c r="BH360" s="79"/>
      <c r="BI360" s="79"/>
      <c r="BJ360" s="79"/>
      <c r="BK360" s="79"/>
      <c r="BL360" s="79"/>
      <c r="BM360" s="79"/>
      <c r="BN360" s="79"/>
      <c r="BO360" s="79"/>
      <c r="BP360" s="79"/>
      <c r="BQ360" s="79"/>
      <c r="BR360" s="79"/>
      <c r="BS360" s="79"/>
      <c r="BT360" s="79"/>
      <c r="BU360" s="79"/>
      <c r="BV360" s="79"/>
      <c r="BW360" s="79"/>
      <c r="BX360" s="77"/>
      <c r="BY360" s="77"/>
      <c r="BZ360" s="81"/>
      <c r="CA360" s="81"/>
      <c r="CD360" s="137"/>
    </row>
    <row r="361" spans="2:82" s="144" customFormat="1" ht="12.75" customHeight="1">
      <c r="B361" s="209">
        <f t="shared" si="5"/>
        <v>41804</v>
      </c>
      <c r="C361" s="217">
        <v>0.23695718909656008</v>
      </c>
      <c r="D361" s="217">
        <v>0.23693616926083766</v>
      </c>
      <c r="E361" s="217">
        <v>0</v>
      </c>
      <c r="F361" s="217">
        <v>0</v>
      </c>
      <c r="G361" s="217">
        <v>0.23955489614243322</v>
      </c>
      <c r="H361" s="217">
        <v>0.23955489614243322</v>
      </c>
      <c r="I361" s="217">
        <v>0.43691170217038761</v>
      </c>
      <c r="J361" s="217">
        <v>0.43686851458765658</v>
      </c>
      <c r="K361" s="217">
        <v>1.4279833844140865E-2</v>
      </c>
      <c r="L361" s="217">
        <v>1.4279833844140865E-2</v>
      </c>
      <c r="M361" s="217">
        <v>5.2866568650608098E-2</v>
      </c>
      <c r="N361" s="217">
        <v>5.2866568650608098E-2</v>
      </c>
      <c r="O361" s="217">
        <v>1.005534380302982E-3</v>
      </c>
      <c r="P361" s="217">
        <v>1.0034324009346976E-3</v>
      </c>
      <c r="Q361" s="217">
        <v>0</v>
      </c>
      <c r="R361" s="217">
        <v>0</v>
      </c>
      <c r="S361" s="217">
        <v>5.623145400593472E-3</v>
      </c>
      <c r="T361" s="217">
        <v>5.623145400593472E-3</v>
      </c>
      <c r="U361" s="217">
        <v>1.5158811220975304E-3</v>
      </c>
      <c r="V361" s="217">
        <v>1.5115623724619247E-3</v>
      </c>
      <c r="W361" s="217">
        <v>1.7472113587130013E-4</v>
      </c>
      <c r="X361" s="217">
        <v>1.7472113587130013E-4</v>
      </c>
      <c r="Y361" s="217">
        <v>1.3711536061607646E-4</v>
      </c>
      <c r="Z361" s="217">
        <v>1.3711536061607646E-4</v>
      </c>
      <c r="AA361" s="217">
        <v>2.7751382609772918E-3</v>
      </c>
      <c r="AB361" s="217">
        <v>2.7751382609772918E-3</v>
      </c>
      <c r="AC361" s="217">
        <v>0</v>
      </c>
      <c r="AD361" s="217">
        <v>0</v>
      </c>
      <c r="AE361" s="217">
        <v>0</v>
      </c>
      <c r="AF361" s="217">
        <v>0</v>
      </c>
      <c r="AG361" s="217">
        <v>0</v>
      </c>
      <c r="AH361" s="217">
        <v>0</v>
      </c>
      <c r="AI361" s="217">
        <v>4.8330756306053631E-3</v>
      </c>
      <c r="AJ361" s="217">
        <v>4.8330756306053631E-3</v>
      </c>
      <c r="AK361" s="217">
        <v>7.3731642743785492E-3</v>
      </c>
      <c r="AL361" s="217">
        <v>7.3731642743785492E-3</v>
      </c>
      <c r="AM361" s="217">
        <v>65.400000000000006</v>
      </c>
      <c r="AN361" s="217">
        <v>65</v>
      </c>
      <c r="AO361" s="217" t="s">
        <v>253</v>
      </c>
      <c r="AP361" s="91"/>
      <c r="AQ361" s="63"/>
      <c r="AR361" s="79"/>
      <c r="AS361" s="79"/>
      <c r="AT361" s="77"/>
      <c r="AU361" s="79"/>
      <c r="AV361" s="79"/>
      <c r="AW361" s="79"/>
      <c r="AX361" s="79"/>
      <c r="AY361" s="79"/>
      <c r="AZ361" s="79"/>
      <c r="BA361" s="79"/>
      <c r="BB361" s="79"/>
      <c r="BC361" s="79"/>
      <c r="BD361" s="79"/>
      <c r="BE361" s="79"/>
      <c r="BF361" s="79"/>
      <c r="BG361" s="79"/>
      <c r="BH361" s="79"/>
      <c r="BI361" s="79"/>
      <c r="BJ361" s="79"/>
      <c r="BK361" s="79"/>
      <c r="BL361" s="79"/>
      <c r="BM361" s="79"/>
      <c r="BN361" s="79"/>
      <c r="BO361" s="79"/>
      <c r="BP361" s="79"/>
      <c r="BQ361" s="79"/>
      <c r="BR361" s="79"/>
      <c r="BS361" s="79"/>
      <c r="BT361" s="79"/>
      <c r="BU361" s="79"/>
      <c r="BV361" s="79"/>
      <c r="BW361" s="79"/>
      <c r="BX361" s="77"/>
      <c r="BY361" s="77"/>
      <c r="BZ361" s="81"/>
      <c r="CA361" s="81"/>
      <c r="CD361" s="137"/>
    </row>
    <row r="362" spans="2:82" s="144" customFormat="1" ht="12.75" customHeight="1">
      <c r="B362" s="209">
        <f t="shared" si="5"/>
        <v>41805</v>
      </c>
      <c r="C362" s="217">
        <v>0.12632370659888831</v>
      </c>
      <c r="D362" s="217">
        <v>0.12620179175348825</v>
      </c>
      <c r="E362" s="217">
        <v>0</v>
      </c>
      <c r="F362" s="217">
        <v>0</v>
      </c>
      <c r="G362" s="217">
        <v>0</v>
      </c>
      <c r="H362" s="217">
        <v>0</v>
      </c>
      <c r="I362" s="217">
        <v>1.8052392544110629E-2</v>
      </c>
      <c r="J362" s="217">
        <v>1.7801904978870516E-2</v>
      </c>
      <c r="K362" s="217">
        <v>3.6269767594615435E-2</v>
      </c>
      <c r="L362" s="217">
        <v>3.6269767594615435E-2</v>
      </c>
      <c r="M362" s="217">
        <v>0.44962156893180172</v>
      </c>
      <c r="N362" s="217">
        <v>0.44962156893180172</v>
      </c>
      <c r="O362" s="217">
        <v>2.2664592538525021E-3</v>
      </c>
      <c r="P362" s="217">
        <v>2.2601533157476494E-3</v>
      </c>
      <c r="Q362" s="217">
        <v>0</v>
      </c>
      <c r="R362" s="217">
        <v>0</v>
      </c>
      <c r="S362" s="217">
        <v>0</v>
      </c>
      <c r="T362" s="217">
        <v>0</v>
      </c>
      <c r="U362" s="217">
        <v>4.8477964659671732E-4</v>
      </c>
      <c r="V362" s="217">
        <v>4.7182339768990083E-4</v>
      </c>
      <c r="W362" s="217">
        <v>1.098247139762458E-3</v>
      </c>
      <c r="X362" s="217">
        <v>1.098247139762458E-3</v>
      </c>
      <c r="Y362" s="217">
        <v>7.3828051981718662E-3</v>
      </c>
      <c r="Z362" s="217">
        <v>7.3828051981718662E-3</v>
      </c>
      <c r="AA362" s="217">
        <v>6.6291174327264783E-4</v>
      </c>
      <c r="AB362" s="217">
        <v>6.6291174327264783E-4</v>
      </c>
      <c r="AC362" s="217">
        <v>0</v>
      </c>
      <c r="AD362" s="217">
        <v>0</v>
      </c>
      <c r="AE362" s="217">
        <v>0</v>
      </c>
      <c r="AF362" s="217">
        <v>0</v>
      </c>
      <c r="AG362" s="217">
        <v>0</v>
      </c>
      <c r="AH362" s="217">
        <v>0</v>
      </c>
      <c r="AI362" s="217">
        <v>0</v>
      </c>
      <c r="AJ362" s="217">
        <v>0</v>
      </c>
      <c r="AK362" s="217">
        <v>2.7026723033934446E-3</v>
      </c>
      <c r="AL362" s="217">
        <v>2.7026723033934446E-3</v>
      </c>
      <c r="AM362" s="217">
        <v>72.400000000000006</v>
      </c>
      <c r="AN362" s="217">
        <v>73</v>
      </c>
      <c r="AO362" s="217" t="s">
        <v>253</v>
      </c>
      <c r="AP362" s="91"/>
      <c r="AQ362" s="63"/>
      <c r="AR362" s="79"/>
      <c r="AS362" s="79"/>
      <c r="AT362" s="77"/>
      <c r="AU362" s="79"/>
      <c r="AV362" s="79"/>
      <c r="AW362" s="79"/>
      <c r="AX362" s="79"/>
      <c r="AY362" s="79"/>
      <c r="AZ362" s="79"/>
      <c r="BA362" s="79"/>
      <c r="BB362" s="79"/>
      <c r="BC362" s="79"/>
      <c r="BD362" s="79"/>
      <c r="BE362" s="79"/>
      <c r="BF362" s="79"/>
      <c r="BG362" s="79"/>
      <c r="BH362" s="79"/>
      <c r="BI362" s="79"/>
      <c r="BJ362" s="79"/>
      <c r="BK362" s="79"/>
      <c r="BL362" s="79"/>
      <c r="BM362" s="79"/>
      <c r="BN362" s="79"/>
      <c r="BO362" s="79"/>
      <c r="BP362" s="79"/>
      <c r="BQ362" s="79"/>
      <c r="BR362" s="79"/>
      <c r="BS362" s="79"/>
      <c r="BT362" s="79"/>
      <c r="BU362" s="79"/>
      <c r="BV362" s="79"/>
      <c r="BW362" s="79"/>
      <c r="BX362" s="77"/>
      <c r="BY362" s="77"/>
      <c r="BZ362" s="81"/>
      <c r="CA362" s="81"/>
      <c r="CD362" s="137"/>
    </row>
    <row r="363" spans="2:82" s="144" customFormat="1" ht="12.75" customHeight="1">
      <c r="B363" s="209">
        <f t="shared" si="5"/>
        <v>41806</v>
      </c>
      <c r="C363" s="217">
        <v>8.7026922477555793E-2</v>
      </c>
      <c r="D363" s="217">
        <v>8.700590264183336E-2</v>
      </c>
      <c r="E363" s="217">
        <v>0</v>
      </c>
      <c r="F363" s="217">
        <v>0</v>
      </c>
      <c r="G363" s="217">
        <v>0</v>
      </c>
      <c r="H363" s="217">
        <v>0</v>
      </c>
      <c r="I363" s="217">
        <v>1.072022024543454E-2</v>
      </c>
      <c r="J363" s="217">
        <v>1.072022024543454E-2</v>
      </c>
      <c r="K363" s="217">
        <v>0.27046423308587741</v>
      </c>
      <c r="L363" s="217">
        <v>0.27046423308587741</v>
      </c>
      <c r="M363" s="217">
        <v>0.11299167306984689</v>
      </c>
      <c r="N363" s="217">
        <v>0.11290597579806765</v>
      </c>
      <c r="O363" s="217">
        <v>9.9344799893534758E-4</v>
      </c>
      <c r="P363" s="217">
        <v>9.913460195670634E-4</v>
      </c>
      <c r="Q363" s="217">
        <v>0</v>
      </c>
      <c r="R363" s="217">
        <v>0</v>
      </c>
      <c r="S363" s="217">
        <v>0</v>
      </c>
      <c r="T363" s="217">
        <v>0</v>
      </c>
      <c r="U363" s="217">
        <v>2.0891951362241604E-4</v>
      </c>
      <c r="V363" s="217">
        <v>2.0891951362241604E-4</v>
      </c>
      <c r="W363" s="217">
        <v>2.3896071139089849E-3</v>
      </c>
      <c r="X363" s="217">
        <v>2.3896071139089849E-3</v>
      </c>
      <c r="Y363" s="217">
        <v>1.6871616638306284E-3</v>
      </c>
      <c r="Z363" s="217">
        <v>1.6785919537921237E-3</v>
      </c>
      <c r="AA363" s="217">
        <v>3.1753025832144074E-3</v>
      </c>
      <c r="AB363" s="217">
        <v>3.1753025832144074E-3</v>
      </c>
      <c r="AC363" s="217">
        <v>0</v>
      </c>
      <c r="AD363" s="217">
        <v>0</v>
      </c>
      <c r="AE363" s="217">
        <v>0</v>
      </c>
      <c r="AF363" s="217">
        <v>0</v>
      </c>
      <c r="AG363" s="217">
        <v>0</v>
      </c>
      <c r="AH363" s="217">
        <v>0</v>
      </c>
      <c r="AI363" s="217">
        <v>3.8123363631467145E-3</v>
      </c>
      <c r="AJ363" s="217">
        <v>3.8123363631467145E-3</v>
      </c>
      <c r="AK363" s="217">
        <v>9.8369559104486727E-3</v>
      </c>
      <c r="AL363" s="217">
        <v>9.8369559104486727E-3</v>
      </c>
      <c r="AM363" s="217">
        <v>181.2</v>
      </c>
      <c r="AN363" s="217">
        <v>112</v>
      </c>
      <c r="AO363" s="217" t="s">
        <v>253</v>
      </c>
      <c r="AP363" s="91"/>
      <c r="AQ363" s="63"/>
      <c r="AR363" s="79"/>
      <c r="AS363" s="79"/>
      <c r="AT363" s="77"/>
      <c r="AU363" s="79"/>
      <c r="AV363" s="79"/>
      <c r="AW363" s="79"/>
      <c r="AX363" s="79"/>
      <c r="AY363" s="79"/>
      <c r="AZ363" s="79"/>
      <c r="BA363" s="79"/>
      <c r="BB363" s="79"/>
      <c r="BC363" s="79"/>
      <c r="BD363" s="79"/>
      <c r="BE363" s="79"/>
      <c r="BF363" s="79"/>
      <c r="BG363" s="79"/>
      <c r="BH363" s="79"/>
      <c r="BI363" s="79"/>
      <c r="BJ363" s="79"/>
      <c r="BK363" s="79"/>
      <c r="BL363" s="79"/>
      <c r="BM363" s="79"/>
      <c r="BN363" s="79"/>
      <c r="BO363" s="79"/>
      <c r="BP363" s="79"/>
      <c r="BQ363" s="79"/>
      <c r="BR363" s="79"/>
      <c r="BS363" s="79"/>
      <c r="BT363" s="79"/>
      <c r="BU363" s="79"/>
      <c r="BV363" s="79"/>
      <c r="BW363" s="79"/>
      <c r="BX363" s="77"/>
      <c r="BY363" s="77"/>
      <c r="BZ363" s="81"/>
      <c r="CA363" s="81"/>
      <c r="CD363" s="137"/>
    </row>
    <row r="364" spans="2:82" s="144" customFormat="1" ht="12.75" customHeight="1">
      <c r="B364" s="209">
        <f t="shared" si="5"/>
        <v>41807</v>
      </c>
      <c r="C364" s="217">
        <v>6.5639037650785811E-2</v>
      </c>
      <c r="D364" s="217">
        <v>6.5292211559493954E-2</v>
      </c>
      <c r="E364" s="217">
        <v>0</v>
      </c>
      <c r="F364" s="217">
        <v>0</v>
      </c>
      <c r="G364" s="217">
        <v>0</v>
      </c>
      <c r="H364" s="217">
        <v>0</v>
      </c>
      <c r="I364" s="217">
        <v>8.2185796064323455E-3</v>
      </c>
      <c r="J364" s="217">
        <v>7.7478368462762662E-3</v>
      </c>
      <c r="K364" s="217">
        <v>0.23136234423216631</v>
      </c>
      <c r="L364" s="217">
        <v>0.23136234423216631</v>
      </c>
      <c r="M364" s="217">
        <v>6.2642423856787297E-2</v>
      </c>
      <c r="N364" s="217">
        <v>6.2162520266025229E-2</v>
      </c>
      <c r="O364" s="217">
        <v>9.4536522088584508E-4</v>
      </c>
      <c r="P364" s="217">
        <v>9.3905928278099232E-4</v>
      </c>
      <c r="Q364" s="217">
        <v>0</v>
      </c>
      <c r="R364" s="217">
        <v>0</v>
      </c>
      <c r="S364" s="217">
        <v>0</v>
      </c>
      <c r="T364" s="217">
        <v>0</v>
      </c>
      <c r="U364" s="217">
        <v>1.3819998833937598E-4</v>
      </c>
      <c r="V364" s="217">
        <v>1.2956248906816498E-4</v>
      </c>
      <c r="W364" s="217">
        <v>3.6507521547845347E-3</v>
      </c>
      <c r="X364" s="217">
        <v>3.6507521547845347E-3</v>
      </c>
      <c r="Y364" s="217">
        <v>6.0309334395977382E-4</v>
      </c>
      <c r="Z364" s="217">
        <v>5.9452363392126901E-4</v>
      </c>
      <c r="AA364" s="217">
        <v>1.7979806021461472E-3</v>
      </c>
      <c r="AB364" s="217">
        <v>1.7979806021461472E-3</v>
      </c>
      <c r="AC364" s="217">
        <v>0</v>
      </c>
      <c r="AD364" s="217">
        <v>0</v>
      </c>
      <c r="AE364" s="217">
        <v>0</v>
      </c>
      <c r="AF364" s="217">
        <v>0</v>
      </c>
      <c r="AG364" s="217">
        <v>0</v>
      </c>
      <c r="AH364" s="217">
        <v>0</v>
      </c>
      <c r="AI364" s="217">
        <v>0</v>
      </c>
      <c r="AJ364" s="217">
        <v>0</v>
      </c>
      <c r="AK364" s="217">
        <v>7.330315724186025E-3</v>
      </c>
      <c r="AL364" s="217">
        <v>7.330315724186025E-3</v>
      </c>
      <c r="AM364" s="217">
        <v>161.4</v>
      </c>
      <c r="AN364" s="217">
        <v>134</v>
      </c>
      <c r="AO364" s="217" t="s">
        <v>253</v>
      </c>
      <c r="AP364" s="91"/>
      <c r="AQ364" s="63"/>
      <c r="AR364" s="79"/>
      <c r="AS364" s="79"/>
      <c r="AT364" s="77"/>
      <c r="AU364" s="79"/>
      <c r="AV364" s="79"/>
      <c r="AW364" s="79"/>
      <c r="AX364" s="79"/>
      <c r="AY364" s="79"/>
      <c r="AZ364" s="79"/>
      <c r="BA364" s="79"/>
      <c r="BB364" s="79"/>
      <c r="BC364" s="79"/>
      <c r="BD364" s="79"/>
      <c r="BE364" s="79"/>
      <c r="BF364" s="79"/>
      <c r="BG364" s="79"/>
      <c r="BH364" s="79"/>
      <c r="BI364" s="79"/>
      <c r="BJ364" s="79"/>
      <c r="BK364" s="79"/>
      <c r="BL364" s="79"/>
      <c r="BM364" s="79"/>
      <c r="BN364" s="79"/>
      <c r="BO364" s="79"/>
      <c r="BP364" s="79"/>
      <c r="BQ364" s="79"/>
      <c r="BR364" s="79"/>
      <c r="BS364" s="79"/>
      <c r="BT364" s="79"/>
      <c r="BU364" s="79"/>
      <c r="BV364" s="79"/>
      <c r="BW364" s="79"/>
      <c r="BX364" s="77"/>
      <c r="BY364" s="77"/>
      <c r="BZ364" s="81"/>
      <c r="CA364" s="81"/>
      <c r="CD364" s="137"/>
    </row>
    <row r="365" spans="2:82" s="144" customFormat="1" ht="12.75" customHeight="1">
      <c r="B365" s="209">
        <f t="shared" si="5"/>
        <v>41808</v>
      </c>
      <c r="C365" s="217">
        <v>5.2759381488366924E-2</v>
      </c>
      <c r="D365" s="217">
        <v>5.2748871595729462E-2</v>
      </c>
      <c r="E365" s="217">
        <v>0</v>
      </c>
      <c r="F365" s="217">
        <v>0</v>
      </c>
      <c r="G365" s="217">
        <v>0</v>
      </c>
      <c r="H365" s="217">
        <v>0</v>
      </c>
      <c r="I365" s="217">
        <v>4.2537524527258869E-2</v>
      </c>
      <c r="J365" s="217">
        <v>4.2515930787718342E-2</v>
      </c>
      <c r="K365" s="217">
        <v>0.1061829287466189</v>
      </c>
      <c r="L365" s="217">
        <v>0.1061829287466189</v>
      </c>
      <c r="M365" s="217">
        <v>4.4107258490841926E-2</v>
      </c>
      <c r="N365" s="217">
        <v>4.4107258490841926E-2</v>
      </c>
      <c r="O365" s="217">
        <v>5.480911202801204E-4</v>
      </c>
      <c r="P365" s="217">
        <v>5.4598914091183611E-4</v>
      </c>
      <c r="Q365" s="217">
        <v>0</v>
      </c>
      <c r="R365" s="217">
        <v>0</v>
      </c>
      <c r="S365" s="217">
        <v>0</v>
      </c>
      <c r="T365" s="217">
        <v>0</v>
      </c>
      <c r="U365" s="217">
        <v>3.3686247157722898E-4</v>
      </c>
      <c r="V365" s="217">
        <v>3.3254372194162348E-4</v>
      </c>
      <c r="W365" s="217">
        <v>1.5921956141053816E-3</v>
      </c>
      <c r="X365" s="217">
        <v>1.5921956141053816E-3</v>
      </c>
      <c r="Y365" s="217">
        <v>2.6780343870327433E-4</v>
      </c>
      <c r="Z365" s="217">
        <v>2.6780343870327433E-4</v>
      </c>
      <c r="AA365" s="217">
        <v>3.8965442539569432E-3</v>
      </c>
      <c r="AB365" s="217">
        <v>3.8965442539569432E-3</v>
      </c>
      <c r="AC365" s="217">
        <v>0</v>
      </c>
      <c r="AD365" s="217">
        <v>0</v>
      </c>
      <c r="AE365" s="217">
        <v>0</v>
      </c>
      <c r="AF365" s="217">
        <v>0</v>
      </c>
      <c r="AG365" s="217">
        <v>0</v>
      </c>
      <c r="AH365" s="217">
        <v>0</v>
      </c>
      <c r="AI365" s="217">
        <v>4.2695014404641016E-4</v>
      </c>
      <c r="AJ365" s="217">
        <v>4.2695014404641016E-4</v>
      </c>
      <c r="AK365" s="217">
        <v>1.5537955513563977E-2</v>
      </c>
      <c r="AL365" s="217">
        <v>1.5537955513563977E-2</v>
      </c>
      <c r="AM365" s="217">
        <v>134.4</v>
      </c>
      <c r="AN365" s="217">
        <v>117</v>
      </c>
      <c r="AO365" s="217" t="s">
        <v>253</v>
      </c>
      <c r="AP365" s="91"/>
      <c r="AQ365" s="63"/>
      <c r="AR365" s="79"/>
      <c r="AS365" s="79"/>
      <c r="AT365" s="77"/>
      <c r="AU365" s="79"/>
      <c r="AV365" s="79"/>
      <c r="AW365" s="79"/>
      <c r="AX365" s="79"/>
      <c r="AY365" s="79"/>
      <c r="AZ365" s="79"/>
      <c r="BA365" s="79"/>
      <c r="BB365" s="79"/>
      <c r="BC365" s="79"/>
      <c r="BD365" s="79"/>
      <c r="BE365" s="79"/>
      <c r="BF365" s="79"/>
      <c r="BG365" s="79"/>
      <c r="BH365" s="79"/>
      <c r="BI365" s="79"/>
      <c r="BJ365" s="79"/>
      <c r="BK365" s="79"/>
      <c r="BL365" s="79"/>
      <c r="BM365" s="79"/>
      <c r="BN365" s="79"/>
      <c r="BO365" s="79"/>
      <c r="BP365" s="79"/>
      <c r="BQ365" s="79"/>
      <c r="BR365" s="79"/>
      <c r="BS365" s="79"/>
      <c r="BT365" s="79"/>
      <c r="BU365" s="79"/>
      <c r="BV365" s="79"/>
      <c r="BW365" s="79"/>
      <c r="BX365" s="77"/>
      <c r="BY365" s="77"/>
      <c r="BZ365" s="81"/>
      <c r="CA365" s="81"/>
      <c r="CD365" s="137"/>
    </row>
    <row r="366" spans="2:82" s="144" customFormat="1" ht="12.75" customHeight="1">
      <c r="B366" s="209">
        <f t="shared" si="5"/>
        <v>41809</v>
      </c>
      <c r="C366" s="217">
        <v>9.3266108702549283E-2</v>
      </c>
      <c r="D366" s="217">
        <v>9.3266108702549283E-2</v>
      </c>
      <c r="E366" s="217">
        <v>0</v>
      </c>
      <c r="F366" s="217">
        <v>0</v>
      </c>
      <c r="G366" s="217">
        <v>0</v>
      </c>
      <c r="H366" s="217">
        <v>0</v>
      </c>
      <c r="I366" s="217">
        <v>1.6000944078670344E-2</v>
      </c>
      <c r="J366" s="217">
        <v>1.6000944078670344E-2</v>
      </c>
      <c r="K366" s="217">
        <v>0.14063695417708316</v>
      </c>
      <c r="L366" s="217">
        <v>0.14063695417708316</v>
      </c>
      <c r="M366" s="217">
        <v>0.23381409698447969</v>
      </c>
      <c r="N366" s="217">
        <v>0.23381409698447969</v>
      </c>
      <c r="O366" s="217">
        <v>3.9204542692711768E-3</v>
      </c>
      <c r="P366" s="217">
        <v>3.9204542692711768E-3</v>
      </c>
      <c r="Q366" s="217">
        <v>0</v>
      </c>
      <c r="R366" s="217">
        <v>0</v>
      </c>
      <c r="S366" s="217">
        <v>0</v>
      </c>
      <c r="T366" s="217">
        <v>0</v>
      </c>
      <c r="U366" s="217">
        <v>1.2092498979695398E-4</v>
      </c>
      <c r="V366" s="217">
        <v>1.2092498979695398E-4</v>
      </c>
      <c r="W366" s="217">
        <v>2.1163590217192821E-3</v>
      </c>
      <c r="X366" s="217">
        <v>2.1163590217192821E-3</v>
      </c>
      <c r="Y366" s="217">
        <v>1.4017903195484191E-2</v>
      </c>
      <c r="Z366" s="217">
        <v>1.4017903195484191E-2</v>
      </c>
      <c r="AA366" s="217">
        <v>1.3473687750702094E-3</v>
      </c>
      <c r="AB366" s="217">
        <v>1.3473687750702094E-3</v>
      </c>
      <c r="AC366" s="217">
        <v>0</v>
      </c>
      <c r="AD366" s="217">
        <v>0</v>
      </c>
      <c r="AE366" s="217">
        <v>0</v>
      </c>
      <c r="AF366" s="217">
        <v>0</v>
      </c>
      <c r="AG366" s="217">
        <v>0</v>
      </c>
      <c r="AH366" s="217">
        <v>0</v>
      </c>
      <c r="AI366" s="217">
        <v>0</v>
      </c>
      <c r="AJ366" s="217">
        <v>0</v>
      </c>
      <c r="AK366" s="217">
        <v>5.4931841346815627E-3</v>
      </c>
      <c r="AL366" s="217">
        <v>5.4931841346815627E-3</v>
      </c>
      <c r="AM366" s="217">
        <v>146.19999999999999</v>
      </c>
      <c r="AN366" s="217">
        <v>115</v>
      </c>
      <c r="AO366" s="217" t="s">
        <v>253</v>
      </c>
      <c r="AP366" s="91"/>
      <c r="AQ366" s="63"/>
      <c r="AR366" s="79"/>
      <c r="AS366" s="79"/>
      <c r="AT366" s="77"/>
      <c r="AU366" s="79"/>
      <c r="AV366" s="79"/>
      <c r="AW366" s="79"/>
      <c r="AX366" s="79"/>
      <c r="AY366" s="79"/>
      <c r="AZ366" s="79"/>
      <c r="BA366" s="79"/>
      <c r="BB366" s="79"/>
      <c r="BC366" s="79"/>
      <c r="BD366" s="79"/>
      <c r="BE366" s="79"/>
      <c r="BF366" s="79"/>
      <c r="BG366" s="79"/>
      <c r="BH366" s="79"/>
      <c r="BI366" s="79"/>
      <c r="BJ366" s="79"/>
      <c r="BK366" s="79"/>
      <c r="BL366" s="79"/>
      <c r="BM366" s="79"/>
      <c r="BN366" s="79"/>
      <c r="BO366" s="79"/>
      <c r="BP366" s="79"/>
      <c r="BQ366" s="79"/>
      <c r="BR366" s="79"/>
      <c r="BS366" s="79"/>
      <c r="BT366" s="79"/>
      <c r="BU366" s="79"/>
      <c r="BV366" s="79"/>
      <c r="BW366" s="79"/>
      <c r="BX366" s="77"/>
      <c r="BY366" s="77"/>
      <c r="BZ366" s="81"/>
      <c r="CA366" s="81"/>
      <c r="CD366" s="137"/>
    </row>
    <row r="367" spans="2:82" s="144" customFormat="1" ht="12.75" customHeight="1">
      <c r="B367" s="209">
        <f t="shared" si="5"/>
        <v>41810</v>
      </c>
      <c r="C367" s="217">
        <v>0.35334387860753846</v>
      </c>
      <c r="D367" s="217">
        <v>0.35333336871490101</v>
      </c>
      <c r="E367" s="217">
        <v>0</v>
      </c>
      <c r="F367" s="217">
        <v>0</v>
      </c>
      <c r="G367" s="217">
        <v>2.9673578635014836E-4</v>
      </c>
      <c r="H367" s="217">
        <v>0</v>
      </c>
      <c r="I367" s="217">
        <v>0.24302681571031554</v>
      </c>
      <c r="J367" s="217">
        <v>0.24302681571031554</v>
      </c>
      <c r="K367" s="217">
        <v>0.75356698952855494</v>
      </c>
      <c r="L367" s="217">
        <v>0.75356698952855494</v>
      </c>
      <c r="M367" s="217">
        <v>0.34381614411252887</v>
      </c>
      <c r="N367" s="217">
        <v>0.34381614411252887</v>
      </c>
      <c r="O367" s="217">
        <v>6.6257017162530164E-3</v>
      </c>
      <c r="P367" s="217">
        <v>6.6235997368847329E-3</v>
      </c>
      <c r="Q367" s="217">
        <v>0</v>
      </c>
      <c r="R367" s="217">
        <v>0</v>
      </c>
      <c r="S367" s="217">
        <v>5.934718100890208E-5</v>
      </c>
      <c r="T367" s="217">
        <v>0</v>
      </c>
      <c r="U367" s="217">
        <v>3.4587786144155545E-3</v>
      </c>
      <c r="V367" s="217">
        <v>3.4587786144155545E-3</v>
      </c>
      <c r="W367" s="217">
        <v>1.7222511964456729E-2</v>
      </c>
      <c r="X367" s="217">
        <v>1.7222511964456729E-2</v>
      </c>
      <c r="Y367" s="217">
        <v>6.0973486923961498E-3</v>
      </c>
      <c r="Z367" s="217">
        <v>6.0973486923961498E-3</v>
      </c>
      <c r="AA367" s="217">
        <v>4.9517378968356408E-3</v>
      </c>
      <c r="AB367" s="217">
        <v>4.9517378968356408E-3</v>
      </c>
      <c r="AC367" s="217">
        <v>0</v>
      </c>
      <c r="AD367" s="217">
        <v>0</v>
      </c>
      <c r="AE367" s="217">
        <v>0</v>
      </c>
      <c r="AF367" s="217">
        <v>0</v>
      </c>
      <c r="AG367" s="217">
        <v>2.0783982621351465E-3</v>
      </c>
      <c r="AH367" s="217">
        <v>2.0783982621351465E-3</v>
      </c>
      <c r="AI367" s="217">
        <v>1.6785052278403025E-2</v>
      </c>
      <c r="AJ367" s="217">
        <v>1.6785052278403025E-2</v>
      </c>
      <c r="AK367" s="217">
        <v>2.3770233219302626E-3</v>
      </c>
      <c r="AL367" s="217">
        <v>2.3770233219302626E-3</v>
      </c>
      <c r="AM367" s="217">
        <v>162.6</v>
      </c>
      <c r="AN367" s="217">
        <v>130</v>
      </c>
      <c r="AO367" s="217" t="s">
        <v>253</v>
      </c>
      <c r="AP367" s="91"/>
      <c r="AQ367" s="63"/>
      <c r="AR367" s="79"/>
      <c r="AS367" s="79"/>
      <c r="AT367" s="77"/>
      <c r="AU367" s="79"/>
      <c r="AV367" s="79"/>
      <c r="AW367" s="79"/>
      <c r="AX367" s="79"/>
      <c r="AY367" s="79"/>
      <c r="AZ367" s="79"/>
      <c r="BA367" s="79"/>
      <c r="BB367" s="79"/>
      <c r="BC367" s="79"/>
      <c r="BD367" s="79"/>
      <c r="BE367" s="79"/>
      <c r="BF367" s="79"/>
      <c r="BG367" s="79"/>
      <c r="BH367" s="79"/>
      <c r="BI367" s="79"/>
      <c r="BJ367" s="79"/>
      <c r="BK367" s="79"/>
      <c r="BL367" s="79"/>
      <c r="BM367" s="79"/>
      <c r="BN367" s="79"/>
      <c r="BO367" s="79"/>
      <c r="BP367" s="79"/>
      <c r="BQ367" s="79"/>
      <c r="BR367" s="79"/>
      <c r="BS367" s="79"/>
      <c r="BT367" s="79"/>
      <c r="BU367" s="79"/>
      <c r="BV367" s="79"/>
      <c r="BW367" s="79"/>
      <c r="BX367" s="77"/>
      <c r="BY367" s="77"/>
      <c r="BZ367" s="81"/>
      <c r="CA367" s="81"/>
      <c r="CD367" s="137"/>
    </row>
    <row r="368" spans="2:82" s="144" customFormat="1" ht="12.75" customHeight="1">
      <c r="B368" s="209">
        <f t="shared" si="5"/>
        <v>41811</v>
      </c>
      <c r="C368" s="217">
        <v>0.46841814481665678</v>
      </c>
      <c r="D368" s="217">
        <v>0.46841814481665678</v>
      </c>
      <c r="E368" s="217">
        <v>7.2894278917872831E-3</v>
      </c>
      <c r="F368" s="217">
        <v>7.2894278917872831E-3</v>
      </c>
      <c r="G368" s="217">
        <v>5.6973293768545997E-3</v>
      </c>
      <c r="H368" s="217">
        <v>5.6973293768545997E-3</v>
      </c>
      <c r="I368" s="217">
        <v>8.4215436506822556E-4</v>
      </c>
      <c r="J368" s="217">
        <v>8.4215436506822556E-4</v>
      </c>
      <c r="K368" s="217">
        <v>0.75623927342281339</v>
      </c>
      <c r="L368" s="217">
        <v>0.75623927342281339</v>
      </c>
      <c r="M368" s="217">
        <v>1.2896112656765435</v>
      </c>
      <c r="N368" s="217">
        <v>1.2896112656765435</v>
      </c>
      <c r="O368" s="217">
        <v>6.7625931226125285E-3</v>
      </c>
      <c r="P368" s="217">
        <v>6.7625931226125285E-3</v>
      </c>
      <c r="Q368" s="217">
        <v>6.450832560577349E-5</v>
      </c>
      <c r="R368" s="217">
        <v>6.450832560577349E-5</v>
      </c>
      <c r="S368" s="217">
        <v>5.934718100890208E-5</v>
      </c>
      <c r="T368" s="217">
        <v>5.934718100890208E-5</v>
      </c>
      <c r="U368" s="217">
        <v>1.2956248906816498E-5</v>
      </c>
      <c r="V368" s="217">
        <v>1.2956248906816498E-5</v>
      </c>
      <c r="W368" s="217">
        <v>1.3393097595548156E-2</v>
      </c>
      <c r="X368" s="217">
        <v>1.3393097595548156E-2</v>
      </c>
      <c r="Y368" s="217">
        <v>1.6607026840867449E-2</v>
      </c>
      <c r="Z368" s="217">
        <v>1.6607026840867449E-2</v>
      </c>
      <c r="AA368" s="217">
        <v>0</v>
      </c>
      <c r="AB368" s="217">
        <v>0</v>
      </c>
      <c r="AC368" s="217">
        <v>0</v>
      </c>
      <c r="AD368" s="217">
        <v>0</v>
      </c>
      <c r="AE368" s="217">
        <v>0</v>
      </c>
      <c r="AF368" s="217">
        <v>0</v>
      </c>
      <c r="AG368" s="217">
        <v>0</v>
      </c>
      <c r="AH368" s="217">
        <v>0</v>
      </c>
      <c r="AI368" s="217">
        <v>0</v>
      </c>
      <c r="AJ368" s="217">
        <v>0</v>
      </c>
      <c r="AK368" s="217">
        <v>0</v>
      </c>
      <c r="AL368" s="217">
        <v>0</v>
      </c>
      <c r="AM368" s="217">
        <v>68</v>
      </c>
      <c r="AN368" s="217">
        <v>60</v>
      </c>
      <c r="AO368" s="217" t="s">
        <v>253</v>
      </c>
      <c r="AP368" s="91"/>
      <c r="AQ368" s="63"/>
      <c r="AR368" s="79"/>
      <c r="AS368" s="79"/>
      <c r="AT368" s="77"/>
      <c r="AU368" s="79"/>
      <c r="AV368" s="79"/>
      <c r="AW368" s="79"/>
      <c r="AX368" s="79"/>
      <c r="AY368" s="79"/>
      <c r="AZ368" s="79"/>
      <c r="BA368" s="79"/>
      <c r="BB368" s="79"/>
      <c r="BC368" s="79"/>
      <c r="BD368" s="79"/>
      <c r="BE368" s="79"/>
      <c r="BF368" s="79"/>
      <c r="BG368" s="79"/>
      <c r="BH368" s="79"/>
      <c r="BI368" s="79"/>
      <c r="BJ368" s="79"/>
      <c r="BK368" s="79"/>
      <c r="BL368" s="79"/>
      <c r="BM368" s="79"/>
      <c r="BN368" s="79"/>
      <c r="BO368" s="79"/>
      <c r="BP368" s="79"/>
      <c r="BQ368" s="79"/>
      <c r="BR368" s="79"/>
      <c r="BS368" s="79"/>
      <c r="BT368" s="79"/>
      <c r="BU368" s="79"/>
      <c r="BV368" s="79"/>
      <c r="BW368" s="79"/>
      <c r="BX368" s="77"/>
      <c r="BY368" s="77"/>
      <c r="BZ368" s="81"/>
      <c r="CA368" s="81"/>
      <c r="CD368" s="137"/>
    </row>
    <row r="369" spans="2:82" s="144" customFormat="1" ht="12.75" customHeight="1">
      <c r="B369" s="209">
        <f t="shared" si="5"/>
        <v>41812</v>
      </c>
      <c r="C369" s="217">
        <v>8.3125392554500056E-3</v>
      </c>
      <c r="D369" s="217">
        <v>8.2915194197275763E-3</v>
      </c>
      <c r="E369" s="217">
        <v>0</v>
      </c>
      <c r="F369" s="217">
        <v>0</v>
      </c>
      <c r="G369" s="217">
        <v>0</v>
      </c>
      <c r="H369" s="217">
        <v>0</v>
      </c>
      <c r="I369" s="217">
        <v>6.0419321222119774E-3</v>
      </c>
      <c r="J369" s="217">
        <v>5.9987445394809298E-3</v>
      </c>
      <c r="K369" s="217">
        <v>1.3925137904896526E-2</v>
      </c>
      <c r="L369" s="217">
        <v>1.3925137904896526E-2</v>
      </c>
      <c r="M369" s="217">
        <v>1.0546097273707433E-2</v>
      </c>
      <c r="N369" s="217">
        <v>1.0546097273707433E-2</v>
      </c>
      <c r="O369" s="217">
        <v>1.3058546825465953E-4</v>
      </c>
      <c r="P369" s="217">
        <v>1.2848348888637527E-4</v>
      </c>
      <c r="Q369" s="217">
        <v>0</v>
      </c>
      <c r="R369" s="217">
        <v>0</v>
      </c>
      <c r="S369" s="217">
        <v>0</v>
      </c>
      <c r="T369" s="217">
        <v>0</v>
      </c>
      <c r="U369" s="217">
        <v>1.2524373943255949E-4</v>
      </c>
      <c r="V369" s="217">
        <v>1.2092498979695398E-4</v>
      </c>
      <c r="W369" s="217">
        <v>2.6273855018240624E-4</v>
      </c>
      <c r="X369" s="217">
        <v>2.6273855018240624E-4</v>
      </c>
      <c r="Y369" s="217">
        <v>6.9628894062851332E-5</v>
      </c>
      <c r="Z369" s="217">
        <v>6.9628894062851332E-5</v>
      </c>
      <c r="AA369" s="217">
        <v>0</v>
      </c>
      <c r="AB369" s="217">
        <v>0</v>
      </c>
      <c r="AC369" s="217">
        <v>0</v>
      </c>
      <c r="AD369" s="217">
        <v>0</v>
      </c>
      <c r="AE369" s="217">
        <v>0</v>
      </c>
      <c r="AF369" s="217">
        <v>0</v>
      </c>
      <c r="AG369" s="217">
        <v>0</v>
      </c>
      <c r="AH369" s="217">
        <v>0</v>
      </c>
      <c r="AI369" s="217">
        <v>0</v>
      </c>
      <c r="AJ369" s="217">
        <v>0</v>
      </c>
      <c r="AK369" s="217">
        <v>0</v>
      </c>
      <c r="AL369" s="217">
        <v>0</v>
      </c>
      <c r="AM369" s="217">
        <v>87</v>
      </c>
      <c r="AN369" s="217">
        <v>82</v>
      </c>
      <c r="AO369" s="217" t="s">
        <v>253</v>
      </c>
      <c r="AP369" s="91"/>
      <c r="AQ369" s="63"/>
      <c r="AR369" s="79"/>
      <c r="AS369" s="79"/>
      <c r="AT369" s="77"/>
      <c r="AU369" s="79"/>
      <c r="AV369" s="79"/>
      <c r="AW369" s="79"/>
      <c r="AX369" s="79"/>
      <c r="AY369" s="79"/>
      <c r="AZ369" s="79"/>
      <c r="BA369" s="79"/>
      <c r="BB369" s="79"/>
      <c r="BC369" s="79"/>
      <c r="BD369" s="79"/>
      <c r="BE369" s="79"/>
      <c r="BF369" s="79"/>
      <c r="BG369" s="79"/>
      <c r="BH369" s="79"/>
      <c r="BI369" s="79"/>
      <c r="BJ369" s="79"/>
      <c r="BK369" s="79"/>
      <c r="BL369" s="79"/>
      <c r="BM369" s="79"/>
      <c r="BN369" s="79"/>
      <c r="BO369" s="79"/>
      <c r="BP369" s="79"/>
      <c r="BQ369" s="79"/>
      <c r="BR369" s="79"/>
      <c r="BS369" s="79"/>
      <c r="BT369" s="79"/>
      <c r="BU369" s="79"/>
      <c r="BV369" s="79"/>
      <c r="BW369" s="79"/>
      <c r="BX369" s="77"/>
      <c r="BY369" s="77"/>
      <c r="BZ369" s="81"/>
      <c r="CA369" s="81"/>
      <c r="CD369" s="137"/>
    </row>
    <row r="370" spans="2:82" s="144" customFormat="1" ht="12.75" customHeight="1">
      <c r="B370" s="209">
        <f t="shared" si="5"/>
        <v>41813</v>
      </c>
      <c r="C370" s="217">
        <v>1.8098525998476329</v>
      </c>
      <c r="D370" s="217">
        <v>1.8098525998476329</v>
      </c>
      <c r="E370" s="217">
        <v>0</v>
      </c>
      <c r="F370" s="217">
        <v>0</v>
      </c>
      <c r="G370" s="217">
        <v>0</v>
      </c>
      <c r="H370" s="217">
        <v>0</v>
      </c>
      <c r="I370" s="217">
        <v>1.6067138043433666</v>
      </c>
      <c r="J370" s="217">
        <v>1.6067138043433666</v>
      </c>
      <c r="K370" s="217">
        <v>2.1990876949815621</v>
      </c>
      <c r="L370" s="217">
        <v>2.1990876949815621</v>
      </c>
      <c r="M370" s="217">
        <v>2.3973255619132088</v>
      </c>
      <c r="N370" s="217">
        <v>2.3973255619132088</v>
      </c>
      <c r="O370" s="217">
        <v>1.9303002033796413E-2</v>
      </c>
      <c r="P370" s="217">
        <v>1.9303002033796413E-2</v>
      </c>
      <c r="Q370" s="217">
        <v>0</v>
      </c>
      <c r="R370" s="217">
        <v>0</v>
      </c>
      <c r="S370" s="217">
        <v>0</v>
      </c>
      <c r="T370" s="217">
        <v>0</v>
      </c>
      <c r="U370" s="217">
        <v>2.1629377862521247E-2</v>
      </c>
      <c r="V370" s="217">
        <v>2.1629377862521247E-2</v>
      </c>
      <c r="W370" s="217">
        <v>2.1108415121654518E-2</v>
      </c>
      <c r="X370" s="217">
        <v>2.1108415121654518E-2</v>
      </c>
      <c r="Y370" s="217">
        <v>1.8566276798420604E-2</v>
      </c>
      <c r="Z370" s="217">
        <v>1.8566276798420604E-2</v>
      </c>
      <c r="AA370" s="217">
        <v>2.0920212410270114E-2</v>
      </c>
      <c r="AB370" s="217">
        <v>2.0920212410270114E-2</v>
      </c>
      <c r="AC370" s="217">
        <v>0</v>
      </c>
      <c r="AD370" s="217">
        <v>0</v>
      </c>
      <c r="AE370" s="217">
        <v>0</v>
      </c>
      <c r="AF370" s="217">
        <v>0</v>
      </c>
      <c r="AG370" s="217">
        <v>1.5401201044273663E-2</v>
      </c>
      <c r="AH370" s="217">
        <v>1.5401201044273663E-2</v>
      </c>
      <c r="AI370" s="217">
        <v>2.9872059462988675E-2</v>
      </c>
      <c r="AJ370" s="217">
        <v>2.9872059462988675E-2</v>
      </c>
      <c r="AK370" s="217">
        <v>3.0372123590215742E-2</v>
      </c>
      <c r="AL370" s="217">
        <v>3.0372123590215742E-2</v>
      </c>
      <c r="AM370" s="217">
        <v>394.6</v>
      </c>
      <c r="AN370" s="217">
        <v>294</v>
      </c>
      <c r="AO370" s="217" t="s">
        <v>253</v>
      </c>
      <c r="AP370" s="91"/>
      <c r="AQ370" s="63"/>
      <c r="AR370" s="79"/>
      <c r="AS370" s="79"/>
      <c r="AT370" s="77"/>
      <c r="AU370" s="79"/>
      <c r="AV370" s="79"/>
      <c r="AW370" s="79"/>
      <c r="AX370" s="79"/>
      <c r="AY370" s="79"/>
      <c r="AZ370" s="79"/>
      <c r="BA370" s="79"/>
      <c r="BB370" s="79"/>
      <c r="BC370" s="79"/>
      <c r="BD370" s="79"/>
      <c r="BE370" s="79"/>
      <c r="BF370" s="79"/>
      <c r="BG370" s="79"/>
      <c r="BH370" s="79"/>
      <c r="BI370" s="79"/>
      <c r="BJ370" s="79"/>
      <c r="BK370" s="79"/>
      <c r="BL370" s="79"/>
      <c r="BM370" s="79"/>
      <c r="BN370" s="79"/>
      <c r="BO370" s="79"/>
      <c r="BP370" s="79"/>
      <c r="BQ370" s="79"/>
      <c r="BR370" s="79"/>
      <c r="BS370" s="79"/>
      <c r="BT370" s="79"/>
      <c r="BU370" s="79"/>
      <c r="BV370" s="79"/>
      <c r="BW370" s="79"/>
      <c r="BX370" s="77"/>
      <c r="BY370" s="77"/>
      <c r="BZ370" s="81"/>
      <c r="CA370" s="81"/>
      <c r="CD370" s="137"/>
    </row>
    <row r="371" spans="2:82" s="144" customFormat="1" ht="12.75" customHeight="1">
      <c r="B371" s="209">
        <f t="shared" si="5"/>
        <v>41814</v>
      </c>
      <c r="C371" s="217">
        <v>0.72991234755493173</v>
      </c>
      <c r="D371" s="217">
        <v>0.72983667629767346</v>
      </c>
      <c r="E371" s="217">
        <v>0</v>
      </c>
      <c r="F371" s="217">
        <v>0</v>
      </c>
      <c r="G371" s="217">
        <v>0</v>
      </c>
      <c r="H371" s="217">
        <v>0</v>
      </c>
      <c r="I371" s="217">
        <v>2.2241570124617522E-3</v>
      </c>
      <c r="J371" s="217">
        <v>2.2241570124617522E-3</v>
      </c>
      <c r="K371" s="217">
        <v>2.5932478477640295</v>
      </c>
      <c r="L371" s="217">
        <v>2.5932478477640295</v>
      </c>
      <c r="M371" s="217">
        <v>0.85682753582808291</v>
      </c>
      <c r="N371" s="217">
        <v>0.85651902626669674</v>
      </c>
      <c r="O371" s="217">
        <v>7.2954448924725879E-3</v>
      </c>
      <c r="P371" s="217">
        <v>7.2933429131043044E-3</v>
      </c>
      <c r="Q371" s="217">
        <v>0</v>
      </c>
      <c r="R371" s="217">
        <v>0</v>
      </c>
      <c r="S371" s="217">
        <v>0</v>
      </c>
      <c r="T371" s="217">
        <v>0</v>
      </c>
      <c r="U371" s="217">
        <v>3.0231247449238491E-5</v>
      </c>
      <c r="V371" s="217">
        <v>3.0231247449238491E-5</v>
      </c>
      <c r="W371" s="217">
        <v>2.831533355315792E-2</v>
      </c>
      <c r="X371" s="217">
        <v>2.831533355315792E-2</v>
      </c>
      <c r="Y371" s="217">
        <v>6.5943918746294268E-3</v>
      </c>
      <c r="Z371" s="217">
        <v>6.5858221645909223E-3</v>
      </c>
      <c r="AA371" s="217">
        <v>7.7263506629708621E-3</v>
      </c>
      <c r="AB371" s="217">
        <v>7.7263506629708621E-3</v>
      </c>
      <c r="AC371" s="217">
        <v>0</v>
      </c>
      <c r="AD371" s="217">
        <v>0</v>
      </c>
      <c r="AE371" s="217">
        <v>0</v>
      </c>
      <c r="AF371" s="217">
        <v>0</v>
      </c>
      <c r="AG371" s="217">
        <v>1.0490242864885757E-2</v>
      </c>
      <c r="AH371" s="217">
        <v>1.0490242864885757E-2</v>
      </c>
      <c r="AI371" s="217">
        <v>7.9938203892997092E-3</v>
      </c>
      <c r="AJ371" s="217">
        <v>7.9938203892997092E-3</v>
      </c>
      <c r="AK371" s="217">
        <v>4.1659502924681355E-3</v>
      </c>
      <c r="AL371" s="217">
        <v>4.1659502924681355E-3</v>
      </c>
      <c r="AM371" s="217">
        <v>198.4</v>
      </c>
      <c r="AN371" s="217">
        <v>162</v>
      </c>
      <c r="AO371" s="217" t="s">
        <v>253</v>
      </c>
      <c r="AP371" s="91"/>
      <c r="AQ371" s="63"/>
      <c r="AR371" s="79"/>
      <c r="AS371" s="79"/>
      <c r="AT371" s="77"/>
      <c r="AU371" s="79"/>
      <c r="AV371" s="79"/>
      <c r="AW371" s="79"/>
      <c r="AX371" s="79"/>
      <c r="AY371" s="79"/>
      <c r="AZ371" s="79"/>
      <c r="BA371" s="79"/>
      <c r="BB371" s="79"/>
      <c r="BC371" s="79"/>
      <c r="BD371" s="79"/>
      <c r="BE371" s="79"/>
      <c r="BF371" s="79"/>
      <c r="BG371" s="79"/>
      <c r="BH371" s="79"/>
      <c r="BI371" s="79"/>
      <c r="BJ371" s="79"/>
      <c r="BK371" s="79"/>
      <c r="BL371" s="79"/>
      <c r="BM371" s="79"/>
      <c r="BN371" s="79"/>
      <c r="BO371" s="79"/>
      <c r="BP371" s="79"/>
      <c r="BQ371" s="79"/>
      <c r="BR371" s="79"/>
      <c r="BS371" s="79"/>
      <c r="BT371" s="79"/>
      <c r="BU371" s="79"/>
      <c r="BV371" s="79"/>
      <c r="BW371" s="79"/>
      <c r="BX371" s="77"/>
      <c r="BY371" s="77"/>
      <c r="BZ371" s="81"/>
      <c r="CA371" s="81"/>
      <c r="CD371" s="137"/>
    </row>
    <row r="372" spans="2:82" s="144" customFormat="1" ht="12.75" customHeight="1">
      <c r="B372" s="209">
        <f t="shared" si="5"/>
        <v>41815</v>
      </c>
      <c r="C372" s="217">
        <v>0.44705180728264915</v>
      </c>
      <c r="D372" s="217">
        <v>0.44703078749737424</v>
      </c>
      <c r="E372" s="217">
        <v>0</v>
      </c>
      <c r="F372" s="217">
        <v>0</v>
      </c>
      <c r="G372" s="217">
        <v>0</v>
      </c>
      <c r="H372" s="217">
        <v>0</v>
      </c>
      <c r="I372" s="217">
        <v>1.2962732812995982E-2</v>
      </c>
      <c r="J372" s="217">
        <v>1.2962732812995982E-2</v>
      </c>
      <c r="K372" s="217">
        <v>1.3136283427240469</v>
      </c>
      <c r="L372" s="217">
        <v>1.3136283427240469</v>
      </c>
      <c r="M372" s="217">
        <v>0.72573425904198141</v>
      </c>
      <c r="N372" s="217">
        <v>0.72564856197587524</v>
      </c>
      <c r="O372" s="217">
        <v>5.5899513825309506E-3</v>
      </c>
      <c r="P372" s="217">
        <v>5.5857474237943818E-3</v>
      </c>
      <c r="Q372" s="217">
        <v>0</v>
      </c>
      <c r="R372" s="217">
        <v>0</v>
      </c>
      <c r="S372" s="217">
        <v>0</v>
      </c>
      <c r="T372" s="217">
        <v>0</v>
      </c>
      <c r="U372" s="217">
        <v>2.9124567855114583E-3</v>
      </c>
      <c r="V372" s="217">
        <v>2.9124567855114583E-3</v>
      </c>
      <c r="W372" s="217">
        <v>1.2407828032364135E-2</v>
      </c>
      <c r="X372" s="217">
        <v>1.2407828032364135E-2</v>
      </c>
      <c r="Y372" s="217">
        <v>6.8932605122222811E-3</v>
      </c>
      <c r="Z372" s="217">
        <v>6.8761210921452712E-3</v>
      </c>
      <c r="AA372" s="217">
        <v>3.9346426300070955E-3</v>
      </c>
      <c r="AB372" s="217">
        <v>3.9346426300070955E-3</v>
      </c>
      <c r="AC372" s="217">
        <v>0</v>
      </c>
      <c r="AD372" s="217">
        <v>0</v>
      </c>
      <c r="AE372" s="217">
        <v>0</v>
      </c>
      <c r="AF372" s="217">
        <v>0</v>
      </c>
      <c r="AG372" s="217">
        <v>8.0301751037039765E-3</v>
      </c>
      <c r="AH372" s="217">
        <v>8.0301751037039765E-3</v>
      </c>
      <c r="AI372" s="217">
        <v>0</v>
      </c>
      <c r="AJ372" s="217">
        <v>0</v>
      </c>
      <c r="AK372" s="217">
        <v>1.0712137548130973E-4</v>
      </c>
      <c r="AL372" s="217">
        <v>1.0712137548130973E-4</v>
      </c>
      <c r="AM372" s="217">
        <v>161.6</v>
      </c>
      <c r="AN372" s="217">
        <v>141</v>
      </c>
      <c r="AO372" s="217" t="s">
        <v>253</v>
      </c>
      <c r="AP372" s="91"/>
      <c r="AQ372" s="63"/>
      <c r="AR372" s="79"/>
      <c r="AS372" s="79"/>
      <c r="AT372" s="77"/>
      <c r="AU372" s="79"/>
      <c r="AV372" s="79"/>
      <c r="AW372" s="79"/>
      <c r="AX372" s="79"/>
      <c r="AY372" s="79"/>
      <c r="AZ372" s="79"/>
      <c r="BA372" s="79"/>
      <c r="BB372" s="79"/>
      <c r="BC372" s="79"/>
      <c r="BD372" s="79"/>
      <c r="BE372" s="79"/>
      <c r="BF372" s="79"/>
      <c r="BG372" s="79"/>
      <c r="BH372" s="79"/>
      <c r="BI372" s="79"/>
      <c r="BJ372" s="79"/>
      <c r="BK372" s="79"/>
      <c r="BL372" s="79"/>
      <c r="BM372" s="79"/>
      <c r="BN372" s="79"/>
      <c r="BO372" s="79"/>
      <c r="BP372" s="79"/>
      <c r="BQ372" s="79"/>
      <c r="BR372" s="79"/>
      <c r="BS372" s="79"/>
      <c r="BT372" s="79"/>
      <c r="BU372" s="79"/>
      <c r="BV372" s="79"/>
      <c r="BW372" s="79"/>
      <c r="BX372" s="77"/>
      <c r="BY372" s="77"/>
      <c r="BZ372" s="81"/>
      <c r="CA372" s="81"/>
      <c r="CD372" s="137"/>
    </row>
    <row r="373" spans="2:82" s="144" customFormat="1" ht="12.75" customHeight="1">
      <c r="B373" s="209">
        <f t="shared" si="5"/>
        <v>41816</v>
      </c>
      <c r="C373" s="217">
        <v>1.7343853281220005</v>
      </c>
      <c r="D373" s="217">
        <v>1.5367838977239898</v>
      </c>
      <c r="E373" s="217">
        <v>0</v>
      </c>
      <c r="F373" s="217">
        <v>0</v>
      </c>
      <c r="G373" s="217">
        <v>0</v>
      </c>
      <c r="H373" s="217">
        <v>0</v>
      </c>
      <c r="I373" s="217">
        <v>0.22617486471516768</v>
      </c>
      <c r="J373" s="217">
        <v>9.6869585853503713E-3</v>
      </c>
      <c r="K373" s="217">
        <v>2.5989753333166932</v>
      </c>
      <c r="L373" s="217">
        <v>2.5989753333166932</v>
      </c>
      <c r="M373" s="217">
        <v>4.502978788000906</v>
      </c>
      <c r="N373" s="217">
        <v>4.1269410931200756</v>
      </c>
      <c r="O373" s="217">
        <v>2.1625689235750523E-2</v>
      </c>
      <c r="P373" s="217">
        <v>1.2111867867474929E-2</v>
      </c>
      <c r="Q373" s="217">
        <v>0</v>
      </c>
      <c r="R373" s="217">
        <v>0</v>
      </c>
      <c r="S373" s="217">
        <v>0</v>
      </c>
      <c r="T373" s="217">
        <v>0</v>
      </c>
      <c r="U373" s="217">
        <v>1.1016590476725175E-2</v>
      </c>
      <c r="V373" s="217">
        <v>1.8786560914883923E-4</v>
      </c>
      <c r="W373" s="217">
        <v>1.9832819460518934E-2</v>
      </c>
      <c r="X373" s="217">
        <v>1.9832819460518934E-2</v>
      </c>
      <c r="Y373" s="217">
        <v>5.013494615276258E-2</v>
      </c>
      <c r="Z373" s="217">
        <v>3.2834844012531061E-2</v>
      </c>
      <c r="AA373" s="217">
        <v>3.0283216758871304E-2</v>
      </c>
      <c r="AB373" s="217">
        <v>3.0283216758871304E-2</v>
      </c>
      <c r="AC373" s="217">
        <v>0</v>
      </c>
      <c r="AD373" s="217">
        <v>0</v>
      </c>
      <c r="AE373" s="217">
        <v>0</v>
      </c>
      <c r="AF373" s="217">
        <v>0</v>
      </c>
      <c r="AG373" s="217">
        <v>7.3764243776141929E-3</v>
      </c>
      <c r="AH373" s="217">
        <v>7.3764243776141929E-3</v>
      </c>
      <c r="AI373" s="217">
        <v>5.6786996543674376E-2</v>
      </c>
      <c r="AJ373" s="217">
        <v>5.6786996543674376E-2</v>
      </c>
      <c r="AK373" s="217">
        <v>6.2521390799666426E-2</v>
      </c>
      <c r="AL373" s="217">
        <v>6.2521390799666426E-2</v>
      </c>
      <c r="AM373" s="217">
        <v>202.4</v>
      </c>
      <c r="AN373" s="217">
        <v>167</v>
      </c>
      <c r="AO373" s="217" t="s">
        <v>253</v>
      </c>
      <c r="AP373" s="91"/>
      <c r="AQ373" s="63"/>
      <c r="AR373" s="79"/>
      <c r="AS373" s="79"/>
      <c r="AT373" s="77"/>
      <c r="AU373" s="79"/>
      <c r="AV373" s="79"/>
      <c r="AW373" s="79"/>
      <c r="AX373" s="79"/>
      <c r="AY373" s="79"/>
      <c r="AZ373" s="79"/>
      <c r="BA373" s="79"/>
      <c r="BB373" s="79"/>
      <c r="BC373" s="79"/>
      <c r="BD373" s="79"/>
      <c r="BE373" s="79"/>
      <c r="BF373" s="79"/>
      <c r="BG373" s="79"/>
      <c r="BH373" s="79"/>
      <c r="BI373" s="79"/>
      <c r="BJ373" s="79"/>
      <c r="BK373" s="79"/>
      <c r="BL373" s="79"/>
      <c r="BM373" s="79"/>
      <c r="BN373" s="79"/>
      <c r="BO373" s="79"/>
      <c r="BP373" s="79"/>
      <c r="BQ373" s="79"/>
      <c r="BR373" s="79"/>
      <c r="BS373" s="79"/>
      <c r="BT373" s="79"/>
      <c r="BU373" s="79"/>
      <c r="BV373" s="79"/>
      <c r="BW373" s="79"/>
      <c r="BX373" s="77"/>
      <c r="BY373" s="77"/>
      <c r="BZ373" s="81"/>
      <c r="CA373" s="81"/>
      <c r="CD373" s="137"/>
    </row>
    <row r="374" spans="2:82" s="144" customFormat="1" ht="12.75" customHeight="1">
      <c r="B374" s="209">
        <f t="shared" si="5"/>
        <v>41817</v>
      </c>
      <c r="C374" s="217">
        <v>0.50752061251153302</v>
      </c>
      <c r="D374" s="217">
        <v>0.50710652211354557</v>
      </c>
      <c r="E374" s="217">
        <v>0</v>
      </c>
      <c r="F374" s="217">
        <v>0</v>
      </c>
      <c r="G374" s="217">
        <v>0</v>
      </c>
      <c r="H374" s="217">
        <v>0</v>
      </c>
      <c r="I374" s="217">
        <v>0.92475713520061675</v>
      </c>
      <c r="J374" s="217">
        <v>0.92461029762663116</v>
      </c>
      <c r="K374" s="217">
        <v>0.10850839436530905</v>
      </c>
      <c r="L374" s="217">
        <v>0.10850839436530905</v>
      </c>
      <c r="M374" s="217">
        <v>0.14566814879801782</v>
      </c>
      <c r="N374" s="217">
        <v>0.14427128434779954</v>
      </c>
      <c r="O374" s="217">
        <v>4.5308165283367181E-3</v>
      </c>
      <c r="P374" s="217">
        <v>4.5266125696001493E-3</v>
      </c>
      <c r="Q374" s="217">
        <v>0</v>
      </c>
      <c r="R374" s="217">
        <v>0</v>
      </c>
      <c r="S374" s="217">
        <v>0</v>
      </c>
      <c r="T374" s="217">
        <v>0</v>
      </c>
      <c r="U374" s="217">
        <v>8.0269360414772714E-3</v>
      </c>
      <c r="V374" s="217">
        <v>8.0226172918416647E-3</v>
      </c>
      <c r="W374" s="217">
        <v>1.5422752895707247E-3</v>
      </c>
      <c r="X374" s="217">
        <v>1.5422752895707247E-3</v>
      </c>
      <c r="Y374" s="217">
        <v>1.2865277195305298E-3</v>
      </c>
      <c r="Z374" s="217">
        <v>1.277958009492025E-3</v>
      </c>
      <c r="AA374" s="217">
        <v>6.1845487963343576E-3</v>
      </c>
      <c r="AB374" s="217">
        <v>6.1845487963343576E-3</v>
      </c>
      <c r="AC374" s="217">
        <v>0</v>
      </c>
      <c r="AD374" s="217">
        <v>0</v>
      </c>
      <c r="AE374" s="217">
        <v>0</v>
      </c>
      <c r="AF374" s="217">
        <v>0</v>
      </c>
      <c r="AG374" s="217">
        <v>7.8930548027735005E-3</v>
      </c>
      <c r="AH374" s="217">
        <v>7.8930548027735005E-3</v>
      </c>
      <c r="AI374" s="217">
        <v>1.0659302980900221E-2</v>
      </c>
      <c r="AJ374" s="217">
        <v>1.0659302980900221E-2</v>
      </c>
      <c r="AK374" s="217">
        <v>8.6018464511491716E-4</v>
      </c>
      <c r="AL374" s="217">
        <v>8.6018464511491716E-4</v>
      </c>
      <c r="AM374" s="217">
        <v>203.4</v>
      </c>
      <c r="AN374" s="217">
        <v>147</v>
      </c>
      <c r="AO374" s="217" t="s">
        <v>253</v>
      </c>
      <c r="AP374" s="91"/>
      <c r="AQ374" s="63"/>
      <c r="AR374" s="79"/>
      <c r="AS374" s="79"/>
      <c r="AT374" s="77"/>
      <c r="AU374" s="79"/>
      <c r="AV374" s="79"/>
      <c r="AW374" s="79"/>
      <c r="AX374" s="79"/>
      <c r="AY374" s="79"/>
      <c r="AZ374" s="79"/>
      <c r="BA374" s="79"/>
      <c r="BB374" s="79"/>
      <c r="BC374" s="79"/>
      <c r="BD374" s="79"/>
      <c r="BE374" s="79"/>
      <c r="BF374" s="79"/>
      <c r="BG374" s="79"/>
      <c r="BH374" s="79"/>
      <c r="BI374" s="79"/>
      <c r="BJ374" s="79"/>
      <c r="BK374" s="79"/>
      <c r="BL374" s="79"/>
      <c r="BM374" s="79"/>
      <c r="BN374" s="79"/>
      <c r="BO374" s="79"/>
      <c r="BP374" s="79"/>
      <c r="BQ374" s="79"/>
      <c r="BR374" s="79"/>
      <c r="BS374" s="79"/>
      <c r="BT374" s="79"/>
      <c r="BU374" s="79"/>
      <c r="BV374" s="79"/>
      <c r="BW374" s="79"/>
      <c r="BX374" s="77"/>
      <c r="BY374" s="77"/>
      <c r="BZ374" s="81"/>
      <c r="CA374" s="81"/>
      <c r="CD374" s="137"/>
    </row>
    <row r="375" spans="2:82" s="144" customFormat="1" ht="12.75" customHeight="1">
      <c r="B375" s="209">
        <f t="shared" si="5"/>
        <v>41818</v>
      </c>
      <c r="C375" s="217">
        <v>0.86048931209545942</v>
      </c>
      <c r="D375" s="217">
        <v>0.86031694970738481</v>
      </c>
      <c r="E375" s="217">
        <v>0</v>
      </c>
      <c r="F375" s="217">
        <v>0</v>
      </c>
      <c r="G375" s="217">
        <v>0</v>
      </c>
      <c r="H375" s="217">
        <v>0</v>
      </c>
      <c r="I375" s="217">
        <v>0.44721607879342767</v>
      </c>
      <c r="J375" s="217">
        <v>0.44710810988842509</v>
      </c>
      <c r="K375" s="217">
        <v>1.548196115147797</v>
      </c>
      <c r="L375" s="217">
        <v>1.548196115147797</v>
      </c>
      <c r="M375" s="217">
        <v>1.3583450750144213</v>
      </c>
      <c r="N375" s="217">
        <v>1.3578566015422264</v>
      </c>
      <c r="O375" s="217">
        <v>1.0085559756448897E-2</v>
      </c>
      <c r="P375" s="217">
        <v>1.0077151838975763E-2</v>
      </c>
      <c r="Q375" s="217">
        <v>0</v>
      </c>
      <c r="R375" s="217">
        <v>0</v>
      </c>
      <c r="S375" s="217">
        <v>0</v>
      </c>
      <c r="T375" s="217">
        <v>0</v>
      </c>
      <c r="U375" s="217">
        <v>9.0407625184356615E-3</v>
      </c>
      <c r="V375" s="217">
        <v>9.0278062695288465E-3</v>
      </c>
      <c r="W375" s="217">
        <v>1.4181313246095374E-2</v>
      </c>
      <c r="X375" s="217">
        <v>1.4181313246095374E-2</v>
      </c>
      <c r="Y375" s="217">
        <v>1.1615170743438416E-2</v>
      </c>
      <c r="Z375" s="217">
        <v>1.1606601033399911E-2</v>
      </c>
      <c r="AA375" s="217">
        <v>1.4648694217572993E-2</v>
      </c>
      <c r="AB375" s="217">
        <v>1.4648694217572993E-2</v>
      </c>
      <c r="AC375" s="217">
        <v>0</v>
      </c>
      <c r="AD375" s="217">
        <v>0</v>
      </c>
      <c r="AE375" s="217">
        <v>0</v>
      </c>
      <c r="AF375" s="217">
        <v>0</v>
      </c>
      <c r="AG375" s="217">
        <v>1.6060350207407953E-2</v>
      </c>
      <c r="AH375" s="217">
        <v>1.6060350207407953E-2</v>
      </c>
      <c r="AI375" s="217">
        <v>1.3584896737181315E-2</v>
      </c>
      <c r="AJ375" s="217">
        <v>1.3584896737181315E-2</v>
      </c>
      <c r="AK375" s="217">
        <v>1.6776278614127914E-2</v>
      </c>
      <c r="AL375" s="217">
        <v>1.6776278614127914E-2</v>
      </c>
      <c r="AM375" s="217">
        <v>119.4</v>
      </c>
      <c r="AN375" s="217">
        <v>107</v>
      </c>
      <c r="AO375" s="217" t="s">
        <v>253</v>
      </c>
      <c r="AP375" s="91"/>
      <c r="AQ375" s="63"/>
      <c r="AR375" s="79"/>
      <c r="AS375" s="79"/>
      <c r="AT375" s="77"/>
      <c r="AU375" s="79"/>
      <c r="AV375" s="79"/>
      <c r="AW375" s="79"/>
      <c r="AX375" s="79"/>
      <c r="AY375" s="79"/>
      <c r="AZ375" s="79"/>
      <c r="BA375" s="79"/>
      <c r="BB375" s="79"/>
      <c r="BC375" s="79"/>
      <c r="BD375" s="79"/>
      <c r="BE375" s="79"/>
      <c r="BF375" s="79"/>
      <c r="BG375" s="79"/>
      <c r="BH375" s="79"/>
      <c r="BI375" s="79"/>
      <c r="BJ375" s="79"/>
      <c r="BK375" s="79"/>
      <c r="BL375" s="79"/>
      <c r="BM375" s="79"/>
      <c r="BN375" s="79"/>
      <c r="BO375" s="79"/>
      <c r="BP375" s="79"/>
      <c r="BQ375" s="79"/>
      <c r="BR375" s="79"/>
      <c r="BS375" s="79"/>
      <c r="BT375" s="79"/>
      <c r="BU375" s="79"/>
      <c r="BV375" s="79"/>
      <c r="BW375" s="79"/>
      <c r="BX375" s="77"/>
      <c r="BY375" s="77"/>
      <c r="BZ375" s="81"/>
      <c r="CA375" s="81"/>
      <c r="CD375" s="137"/>
    </row>
    <row r="376" spans="2:82" s="144" customFormat="1" ht="12.75" customHeight="1">
      <c r="B376" s="209">
        <f>B375+1</f>
        <v>41819</v>
      </c>
      <c r="C376" s="217">
        <v>1.3622690873061072</v>
      </c>
      <c r="D376" s="217">
        <v>1.3621072344323137</v>
      </c>
      <c r="E376" s="217">
        <v>4.0519304116437533</v>
      </c>
      <c r="F376" s="217">
        <v>4.0519304116437533</v>
      </c>
      <c r="G376" s="217">
        <v>0</v>
      </c>
      <c r="H376" s="217">
        <v>0</v>
      </c>
      <c r="I376" s="217">
        <v>8.1980976361323871E-2</v>
      </c>
      <c r="J376" s="217">
        <v>8.195506386351023E-2</v>
      </c>
      <c r="K376" s="217">
        <v>2.3750897898485706</v>
      </c>
      <c r="L376" s="217">
        <v>2.3750897898485706</v>
      </c>
      <c r="M376" s="217">
        <v>2.9162719952695202</v>
      </c>
      <c r="N376" s="217">
        <v>2.91566354397145</v>
      </c>
      <c r="O376" s="217">
        <v>9.3078273901837285E-3</v>
      </c>
      <c r="P376" s="217">
        <v>9.3015214520788762E-3</v>
      </c>
      <c r="Q376" s="217">
        <v>7.2571866306495175E-2</v>
      </c>
      <c r="R376" s="217">
        <v>7.2571866306495175E-2</v>
      </c>
      <c r="S376" s="217">
        <v>0</v>
      </c>
      <c r="T376" s="217">
        <v>0</v>
      </c>
      <c r="U376" s="217">
        <v>1.1590444334556259E-3</v>
      </c>
      <c r="V376" s="217">
        <v>1.1547256838200205E-3</v>
      </c>
      <c r="W376" s="217">
        <v>1.2840032947414193E-2</v>
      </c>
      <c r="X376" s="217">
        <v>1.2840032947414193E-2</v>
      </c>
      <c r="Y376" s="217">
        <v>1.5536884299809163E-2</v>
      </c>
      <c r="Z376" s="217">
        <v>1.5519744879732154E-2</v>
      </c>
      <c r="AA376" s="217">
        <v>1.6600382061024927E-3</v>
      </c>
      <c r="AB376" s="217">
        <v>1.6600382061024927E-3</v>
      </c>
      <c r="AC376" s="217">
        <v>0</v>
      </c>
      <c r="AD376" s="217">
        <v>0</v>
      </c>
      <c r="AE376" s="217">
        <v>0</v>
      </c>
      <c r="AF376" s="217">
        <v>0</v>
      </c>
      <c r="AG376" s="217">
        <v>0</v>
      </c>
      <c r="AH376" s="217">
        <v>0</v>
      </c>
      <c r="AI376" s="217">
        <v>0</v>
      </c>
      <c r="AJ376" s="217">
        <v>0</v>
      </c>
      <c r="AK376" s="217">
        <v>6.7679285029091487E-3</v>
      </c>
      <c r="AL376" s="217">
        <v>6.7679285029091487E-3</v>
      </c>
      <c r="AM376" s="217">
        <v>249.6</v>
      </c>
      <c r="AN376" s="217">
        <v>172</v>
      </c>
      <c r="AO376" s="217" t="s">
        <v>253</v>
      </c>
      <c r="AP376" s="91"/>
      <c r="AQ376" s="63"/>
      <c r="AR376" s="79"/>
      <c r="AS376" s="79"/>
      <c r="AT376" s="77"/>
      <c r="AU376" s="79"/>
      <c r="AV376" s="79"/>
      <c r="AW376" s="79"/>
      <c r="AX376" s="79"/>
      <c r="AY376" s="79"/>
      <c r="AZ376" s="79"/>
      <c r="BA376" s="79"/>
      <c r="BB376" s="79"/>
      <c r="BC376" s="79"/>
      <c r="BD376" s="79"/>
      <c r="BE376" s="79"/>
      <c r="BF376" s="79"/>
      <c r="BG376" s="79"/>
      <c r="BH376" s="79"/>
      <c r="BI376" s="79"/>
      <c r="BJ376" s="79"/>
      <c r="BK376" s="79"/>
      <c r="BL376" s="79"/>
      <c r="BM376" s="79"/>
      <c r="BN376" s="79"/>
      <c r="BO376" s="79"/>
      <c r="BP376" s="79"/>
      <c r="BQ376" s="79"/>
      <c r="BR376" s="79"/>
      <c r="BS376" s="79"/>
      <c r="BT376" s="79"/>
      <c r="BU376" s="79"/>
      <c r="BV376" s="79"/>
      <c r="BW376" s="79"/>
      <c r="BX376" s="77"/>
      <c r="BY376" s="77"/>
      <c r="BZ376" s="81"/>
      <c r="CA376" s="81"/>
      <c r="CD376" s="137"/>
    </row>
    <row r="377" spans="2:82" s="144" customFormat="1" ht="12.75" customHeight="1">
      <c r="B377" s="209">
        <f>B376+1</f>
        <v>41820</v>
      </c>
      <c r="C377" s="217">
        <v>0.35798107297901582</v>
      </c>
      <c r="D377" s="217">
        <v>0.35796005314329338</v>
      </c>
      <c r="E377" s="217">
        <v>0.55638382453735435</v>
      </c>
      <c r="F377" s="217">
        <v>0.55638382453735435</v>
      </c>
      <c r="G377" s="217">
        <v>0</v>
      </c>
      <c r="H377" s="217">
        <v>0</v>
      </c>
      <c r="I377" s="217">
        <v>4.5867322915069633E-2</v>
      </c>
      <c r="J377" s="217">
        <v>4.5824135332338582E-2</v>
      </c>
      <c r="K377" s="217">
        <v>3.2177602589551151E-2</v>
      </c>
      <c r="L377" s="217">
        <v>3.2177602589551151E-2</v>
      </c>
      <c r="M377" s="217">
        <v>1.2683119481575391</v>
      </c>
      <c r="N377" s="217">
        <v>1.2683119481575391</v>
      </c>
      <c r="O377" s="217">
        <v>2.1203716877567463E-3</v>
      </c>
      <c r="P377" s="217">
        <v>2.1182697083884619E-3</v>
      </c>
      <c r="Q377" s="217">
        <v>2.419062210216506E-2</v>
      </c>
      <c r="R377" s="217">
        <v>2.419062210216506E-2</v>
      </c>
      <c r="S377" s="217">
        <v>0</v>
      </c>
      <c r="T377" s="217">
        <v>0</v>
      </c>
      <c r="U377" s="217">
        <v>4.4483121246736648E-4</v>
      </c>
      <c r="V377" s="217">
        <v>4.4051246283176098E-4</v>
      </c>
      <c r="W377" s="217">
        <v>1.0378172732205047E-4</v>
      </c>
      <c r="X377" s="217">
        <v>1.0378172732205047E-4</v>
      </c>
      <c r="Y377" s="217">
        <v>4.4637477163061755E-3</v>
      </c>
      <c r="Z377" s="217">
        <v>4.4637477163061755E-3</v>
      </c>
      <c r="AA377" s="217">
        <v>1.6600382061024927E-3</v>
      </c>
      <c r="AB377" s="217">
        <v>1.6600382061024927E-3</v>
      </c>
      <c r="AC377" s="217">
        <v>0</v>
      </c>
      <c r="AD377" s="217">
        <v>0</v>
      </c>
      <c r="AE377" s="217">
        <v>0</v>
      </c>
      <c r="AF377" s="217">
        <v>0</v>
      </c>
      <c r="AG377" s="217">
        <v>0</v>
      </c>
      <c r="AH377" s="217">
        <v>0</v>
      </c>
      <c r="AI377" s="217">
        <v>0</v>
      </c>
      <c r="AJ377" s="217">
        <v>0</v>
      </c>
      <c r="AK377" s="217">
        <v>6.7679285029091487E-3</v>
      </c>
      <c r="AL377" s="217">
        <v>6.7679285029091487E-3</v>
      </c>
      <c r="AM377" s="217">
        <v>242.4</v>
      </c>
      <c r="AN377" s="217">
        <v>193</v>
      </c>
      <c r="AO377" s="217" t="s">
        <v>253</v>
      </c>
      <c r="AP377" s="91"/>
      <c r="AQ377" s="63"/>
      <c r="AR377" s="79"/>
      <c r="AS377" s="79"/>
      <c r="AT377" s="77"/>
      <c r="AU377" s="79"/>
      <c r="AV377" s="79"/>
      <c r="AW377" s="79"/>
      <c r="AX377" s="79"/>
      <c r="AY377" s="79"/>
      <c r="AZ377" s="79"/>
      <c r="BA377" s="79"/>
      <c r="BB377" s="79"/>
      <c r="BC377" s="79"/>
      <c r="BD377" s="79"/>
      <c r="BE377" s="79"/>
      <c r="BF377" s="79"/>
      <c r="BG377" s="79"/>
      <c r="BH377" s="79"/>
      <c r="BI377" s="79"/>
      <c r="BJ377" s="79"/>
      <c r="BK377" s="79"/>
      <c r="BL377" s="79"/>
      <c r="BM377" s="79"/>
      <c r="BN377" s="79"/>
      <c r="BO377" s="79"/>
      <c r="BP377" s="79"/>
      <c r="BQ377" s="79"/>
      <c r="BR377" s="79"/>
      <c r="BS377" s="79"/>
      <c r="BT377" s="79"/>
      <c r="BU377" s="79"/>
      <c r="BV377" s="79"/>
      <c r="BW377" s="79"/>
      <c r="BX377" s="77"/>
      <c r="BY377" s="77"/>
      <c r="BZ377" s="81"/>
      <c r="CA377" s="81"/>
      <c r="CD377" s="137"/>
    </row>
    <row r="378" spans="2:82" s="144" customFormat="1" ht="12.75" customHeight="1">
      <c r="B378" s="91"/>
      <c r="C378" s="91"/>
      <c r="D378" s="91"/>
      <c r="E378" s="91"/>
      <c r="F378" s="91"/>
      <c r="G378" s="91"/>
      <c r="H378" s="91"/>
      <c r="I378" s="91"/>
      <c r="J378" s="91"/>
      <c r="K378" s="91"/>
      <c r="L378" s="91"/>
      <c r="M378" s="91"/>
      <c r="N378" s="91"/>
      <c r="O378" s="91"/>
      <c r="P378" s="91"/>
      <c r="Q378" s="91"/>
      <c r="R378" s="91"/>
      <c r="S378" s="91"/>
      <c r="T378" s="91"/>
      <c r="U378" s="91"/>
      <c r="V378" s="91"/>
      <c r="W378" s="91"/>
      <c r="X378" s="91"/>
      <c r="Y378" s="91"/>
      <c r="Z378" s="91"/>
      <c r="AA378" s="207"/>
      <c r="AB378" s="91"/>
      <c r="AC378" s="91"/>
      <c r="AD378" s="91"/>
      <c r="AE378" s="91"/>
      <c r="AF378" s="91"/>
      <c r="AG378" s="91"/>
      <c r="AH378" s="91"/>
      <c r="AI378" s="91"/>
      <c r="AJ378" s="91"/>
      <c r="AK378" s="91"/>
      <c r="AL378" s="91"/>
      <c r="AM378" s="91"/>
      <c r="AN378" s="91"/>
      <c r="AO378" s="91"/>
      <c r="AP378" s="91"/>
      <c r="AQ378" s="63"/>
      <c r="AR378" s="79"/>
      <c r="AS378" s="79"/>
      <c r="AT378" s="77"/>
      <c r="AU378" s="79"/>
      <c r="AV378" s="79"/>
      <c r="AW378" s="79"/>
      <c r="AX378" s="79"/>
      <c r="AY378" s="79"/>
      <c r="AZ378" s="79"/>
      <c r="BA378" s="79"/>
      <c r="BB378" s="79"/>
      <c r="BC378" s="79"/>
      <c r="BD378" s="79"/>
      <c r="BE378" s="79"/>
      <c r="BF378" s="79"/>
      <c r="BG378" s="79"/>
      <c r="BH378" s="79"/>
      <c r="BI378" s="79"/>
      <c r="BJ378" s="79"/>
      <c r="BK378" s="79"/>
      <c r="BL378" s="79"/>
      <c r="BM378" s="79"/>
      <c r="BN378" s="79"/>
      <c r="BO378" s="79"/>
      <c r="BP378" s="79"/>
      <c r="BQ378" s="79"/>
      <c r="BR378" s="79"/>
      <c r="BS378" s="79"/>
      <c r="BT378" s="79"/>
      <c r="BU378" s="79"/>
      <c r="BV378" s="79"/>
      <c r="BW378" s="79"/>
      <c r="BX378" s="77"/>
      <c r="BY378" s="77"/>
      <c r="BZ378" s="81"/>
      <c r="CA378" s="81"/>
      <c r="CD378" s="137"/>
    </row>
    <row r="379" spans="2:82" s="144" customFormat="1" ht="12.75" customHeight="1">
      <c r="B379" s="91"/>
      <c r="C379" s="79"/>
      <c r="D379" s="77"/>
      <c r="E379" s="79"/>
      <c r="F379" s="79"/>
      <c r="G379" s="79"/>
      <c r="H379" s="79"/>
      <c r="I379" s="79"/>
      <c r="J379" s="79"/>
      <c r="K379" s="79"/>
      <c r="L379" s="79"/>
      <c r="M379" s="79"/>
      <c r="N379" s="79"/>
      <c r="O379" s="79"/>
      <c r="P379" s="79"/>
      <c r="Q379" s="79"/>
      <c r="R379" s="79"/>
      <c r="S379" s="79"/>
      <c r="T379" s="79"/>
      <c r="U379" s="79"/>
      <c r="V379" s="79"/>
      <c r="W379" s="79"/>
      <c r="X379" s="79"/>
      <c r="Y379" s="79"/>
      <c r="Z379" s="79"/>
      <c r="AA379" s="79"/>
      <c r="AB379" s="79"/>
      <c r="AC379" s="79"/>
      <c r="AD379" s="79"/>
      <c r="AE379" s="79"/>
      <c r="AF379" s="79"/>
      <c r="AG379" s="79"/>
      <c r="AH379" s="77"/>
      <c r="AI379" s="77"/>
      <c r="AJ379" s="81"/>
      <c r="AK379" s="81"/>
      <c r="AN379" s="137"/>
    </row>
    <row r="380" spans="2:82" s="144" customFormat="1" ht="12.75" customHeight="1">
      <c r="B380" s="91"/>
      <c r="C380" s="79"/>
      <c r="D380" s="77"/>
      <c r="E380" s="79"/>
      <c r="F380" s="79"/>
      <c r="G380" s="79"/>
      <c r="H380" s="79"/>
      <c r="I380" s="79"/>
      <c r="J380" s="79"/>
      <c r="K380" s="79"/>
      <c r="L380" s="79"/>
      <c r="M380" s="79"/>
      <c r="N380" s="79"/>
      <c r="O380" s="79"/>
      <c r="P380" s="79"/>
      <c r="Q380" s="79"/>
      <c r="R380" s="79"/>
      <c r="S380" s="79"/>
      <c r="T380" s="79"/>
      <c r="U380" s="79"/>
      <c r="V380" s="79"/>
      <c r="W380" s="79"/>
      <c r="X380" s="79"/>
      <c r="Y380" s="79"/>
      <c r="Z380" s="79"/>
      <c r="AA380" s="79"/>
      <c r="AB380" s="79"/>
      <c r="AC380" s="79"/>
      <c r="AD380" s="79"/>
      <c r="AE380" s="79"/>
      <c r="AF380" s="79"/>
      <c r="AG380" s="79"/>
      <c r="AH380" s="77"/>
      <c r="AI380" s="77"/>
      <c r="AJ380" s="81"/>
      <c r="AK380" s="81"/>
      <c r="AN380" s="137"/>
    </row>
    <row r="381" spans="2:82" s="144" customFormat="1" ht="12.75" customHeight="1">
      <c r="B381" s="79"/>
      <c r="C381" s="79"/>
      <c r="D381" s="77"/>
      <c r="E381" s="79"/>
      <c r="F381" s="79"/>
      <c r="G381" s="79"/>
      <c r="H381" s="79"/>
      <c r="I381" s="79"/>
      <c r="J381" s="79"/>
      <c r="K381" s="79"/>
      <c r="L381" s="79"/>
      <c r="M381" s="79"/>
      <c r="N381" s="79"/>
      <c r="O381" s="79"/>
      <c r="P381" s="79"/>
      <c r="Q381" s="79"/>
      <c r="R381" s="79"/>
      <c r="S381" s="79"/>
      <c r="T381" s="79"/>
      <c r="U381" s="79"/>
      <c r="V381" s="79"/>
      <c r="W381" s="79"/>
      <c r="X381" s="79"/>
      <c r="Y381" s="79"/>
      <c r="Z381" s="79"/>
      <c r="AA381" s="79"/>
      <c r="AB381" s="79"/>
      <c r="AC381" s="79"/>
      <c r="AD381" s="79"/>
      <c r="AE381" s="79"/>
      <c r="AF381" s="79"/>
      <c r="AG381" s="79"/>
      <c r="AH381" s="77"/>
      <c r="AI381" s="77"/>
      <c r="AJ381" s="81"/>
      <c r="AK381" s="81"/>
      <c r="AN381" s="137"/>
    </row>
    <row r="382" spans="2:82" s="144" customFormat="1" ht="12.75" customHeight="1">
      <c r="B382" s="79"/>
      <c r="C382" s="79"/>
      <c r="D382" s="77"/>
      <c r="E382" s="79"/>
      <c r="F382" s="79"/>
      <c r="G382" s="79"/>
      <c r="H382" s="79"/>
      <c r="I382" s="79"/>
      <c r="J382" s="79"/>
      <c r="K382" s="79"/>
      <c r="L382" s="79"/>
      <c r="M382" s="79"/>
      <c r="N382" s="79"/>
      <c r="O382" s="79"/>
      <c r="P382" s="79"/>
      <c r="Q382" s="79"/>
      <c r="R382" s="79"/>
      <c r="S382" s="79"/>
      <c r="T382" s="79"/>
      <c r="U382" s="79"/>
      <c r="V382" s="79"/>
      <c r="W382" s="79"/>
      <c r="X382" s="79"/>
      <c r="Y382" s="79"/>
      <c r="Z382" s="79"/>
      <c r="AA382" s="79"/>
      <c r="AB382" s="79"/>
      <c r="AC382" s="79"/>
      <c r="AD382" s="79"/>
      <c r="AE382" s="79"/>
      <c r="AF382" s="79"/>
      <c r="AG382" s="79"/>
      <c r="AH382" s="77"/>
      <c r="AI382" s="77"/>
      <c r="AJ382" s="81"/>
      <c r="AK382" s="81"/>
      <c r="AN382" s="137"/>
    </row>
    <row r="383" spans="2:82" s="144" customFormat="1" ht="12.75" customHeight="1">
      <c r="B383" s="79"/>
      <c r="C383" s="79"/>
      <c r="D383" s="77"/>
      <c r="E383" s="79"/>
      <c r="F383" s="79"/>
      <c r="G383" s="79"/>
      <c r="H383" s="79"/>
      <c r="I383" s="79"/>
      <c r="J383" s="79"/>
      <c r="K383" s="79"/>
      <c r="L383" s="79"/>
      <c r="M383" s="79"/>
      <c r="N383" s="79"/>
      <c r="O383" s="79"/>
      <c r="P383" s="79"/>
      <c r="Q383" s="79"/>
      <c r="R383" s="79"/>
      <c r="S383" s="79"/>
      <c r="T383" s="79"/>
      <c r="U383" s="79"/>
      <c r="V383" s="79"/>
      <c r="W383" s="79"/>
      <c r="X383" s="79"/>
      <c r="Y383" s="79"/>
      <c r="Z383" s="79"/>
      <c r="AA383" s="79"/>
      <c r="AB383" s="79"/>
      <c r="AC383" s="79"/>
      <c r="AD383" s="79"/>
      <c r="AE383" s="79"/>
      <c r="AF383" s="79"/>
      <c r="AG383" s="79"/>
      <c r="AH383" s="77"/>
      <c r="AI383" s="77"/>
      <c r="AJ383" s="81"/>
      <c r="AK383" s="81"/>
      <c r="AN383" s="137"/>
    </row>
    <row r="384" spans="2:82" s="144" customFormat="1" ht="12.75" customHeight="1">
      <c r="B384" s="79"/>
      <c r="C384" s="79"/>
      <c r="D384" s="77"/>
      <c r="E384" s="79"/>
      <c r="F384" s="79"/>
      <c r="G384" s="79"/>
      <c r="H384" s="79"/>
      <c r="I384" s="79"/>
      <c r="J384" s="79"/>
      <c r="K384" s="79"/>
      <c r="L384" s="79"/>
      <c r="M384" s="79"/>
      <c r="N384" s="79"/>
      <c r="O384" s="79"/>
      <c r="P384" s="79"/>
      <c r="Q384" s="79"/>
      <c r="R384" s="79"/>
      <c r="S384" s="79"/>
      <c r="T384" s="79"/>
      <c r="U384" s="79"/>
      <c r="V384" s="79"/>
      <c r="W384" s="79"/>
      <c r="X384" s="79"/>
      <c r="Y384" s="79"/>
      <c r="Z384" s="79"/>
      <c r="AA384" s="79"/>
      <c r="AB384" s="79"/>
      <c r="AC384" s="79"/>
      <c r="AD384" s="79"/>
      <c r="AE384" s="79"/>
      <c r="AF384" s="79"/>
      <c r="AG384" s="79"/>
      <c r="AH384" s="77"/>
      <c r="AI384" s="77"/>
      <c r="AJ384" s="81"/>
      <c r="AK384" s="81"/>
      <c r="AN384" s="137"/>
    </row>
    <row r="385" spans="2:40" s="144" customFormat="1" ht="12.75" customHeight="1">
      <c r="B385" s="79"/>
      <c r="C385" s="79"/>
      <c r="D385" s="77"/>
      <c r="E385" s="79"/>
      <c r="F385" s="79"/>
      <c r="G385" s="79"/>
      <c r="H385" s="79"/>
      <c r="I385" s="79"/>
      <c r="J385" s="79"/>
      <c r="K385" s="79"/>
      <c r="L385" s="79"/>
      <c r="M385" s="79"/>
      <c r="N385" s="79"/>
      <c r="O385" s="79"/>
      <c r="P385" s="79"/>
      <c r="Q385" s="79"/>
      <c r="R385" s="79"/>
      <c r="S385" s="79"/>
      <c r="T385" s="79"/>
      <c r="U385" s="79"/>
      <c r="V385" s="79"/>
      <c r="W385" s="79"/>
      <c r="X385" s="79"/>
      <c r="Y385" s="79"/>
      <c r="Z385" s="79"/>
      <c r="AA385" s="79"/>
      <c r="AB385" s="79"/>
      <c r="AC385" s="79"/>
      <c r="AD385" s="79"/>
      <c r="AE385" s="79"/>
      <c r="AF385" s="79"/>
      <c r="AG385" s="79"/>
      <c r="AH385" s="77"/>
      <c r="AI385" s="77"/>
      <c r="AJ385" s="81"/>
      <c r="AK385" s="81"/>
      <c r="AN385" s="137"/>
    </row>
    <row r="386" spans="2:40" s="144" customFormat="1" ht="12.75" customHeight="1">
      <c r="B386" s="79"/>
      <c r="C386" s="79"/>
      <c r="D386" s="77"/>
      <c r="E386" s="79"/>
      <c r="F386" s="79"/>
      <c r="G386" s="79"/>
      <c r="H386" s="79"/>
      <c r="I386" s="79"/>
      <c r="J386" s="79"/>
      <c r="K386" s="79"/>
      <c r="L386" s="79"/>
      <c r="M386" s="79"/>
      <c r="N386" s="79"/>
      <c r="O386" s="79"/>
      <c r="P386" s="79"/>
      <c r="Q386" s="79"/>
      <c r="R386" s="79"/>
      <c r="S386" s="79"/>
      <c r="T386" s="79"/>
      <c r="U386" s="79"/>
      <c r="V386" s="79"/>
      <c r="W386" s="79"/>
      <c r="X386" s="79"/>
      <c r="Y386" s="79"/>
      <c r="Z386" s="79"/>
      <c r="AA386" s="79"/>
      <c r="AB386" s="79"/>
      <c r="AC386" s="79"/>
      <c r="AD386" s="79"/>
      <c r="AE386" s="79"/>
      <c r="AF386" s="79"/>
      <c r="AG386" s="79"/>
      <c r="AH386" s="77"/>
      <c r="AI386" s="77"/>
      <c r="AJ386" s="81"/>
      <c r="AK386" s="81"/>
      <c r="AN386" s="137"/>
    </row>
    <row r="387" spans="2:40" s="144" customFormat="1" ht="12.75" customHeight="1">
      <c r="B387" s="79"/>
      <c r="C387" s="79"/>
      <c r="D387" s="77"/>
      <c r="E387" s="79"/>
      <c r="F387" s="79"/>
      <c r="G387" s="79"/>
      <c r="H387" s="79"/>
      <c r="I387" s="79"/>
      <c r="J387" s="79"/>
      <c r="K387" s="79"/>
      <c r="L387" s="79"/>
      <c r="M387" s="79"/>
      <c r="N387" s="79"/>
      <c r="O387" s="79"/>
      <c r="P387" s="79"/>
      <c r="Q387" s="79"/>
      <c r="R387" s="79"/>
      <c r="S387" s="79"/>
      <c r="T387" s="79"/>
      <c r="U387" s="79"/>
      <c r="V387" s="79"/>
      <c r="W387" s="79"/>
      <c r="X387" s="79"/>
      <c r="Y387" s="79"/>
      <c r="Z387" s="79"/>
      <c r="AA387" s="79"/>
      <c r="AB387" s="79"/>
      <c r="AC387" s="79"/>
      <c r="AD387" s="79"/>
      <c r="AE387" s="79"/>
      <c r="AF387" s="79"/>
      <c r="AG387" s="79"/>
      <c r="AH387" s="77"/>
      <c r="AI387" s="77"/>
      <c r="AJ387" s="81"/>
      <c r="AK387" s="81"/>
      <c r="AN387" s="137"/>
    </row>
    <row r="388" spans="2:40" s="144" customFormat="1" ht="12.75" customHeight="1">
      <c r="B388" s="79"/>
      <c r="C388" s="79"/>
      <c r="D388" s="77"/>
      <c r="E388" s="79"/>
      <c r="F388" s="79"/>
      <c r="G388" s="79"/>
      <c r="H388" s="79"/>
      <c r="I388" s="79"/>
      <c r="J388" s="79"/>
      <c r="K388" s="79"/>
      <c r="L388" s="79"/>
      <c r="M388" s="79"/>
      <c r="N388" s="79"/>
      <c r="O388" s="79"/>
      <c r="P388" s="79"/>
      <c r="Q388" s="79"/>
      <c r="R388" s="79"/>
      <c r="S388" s="79"/>
      <c r="T388" s="79"/>
      <c r="U388" s="79"/>
      <c r="V388" s="79"/>
      <c r="W388" s="79"/>
      <c r="X388" s="79"/>
      <c r="Y388" s="79"/>
      <c r="Z388" s="79"/>
      <c r="AA388" s="79"/>
      <c r="AB388" s="79"/>
      <c r="AC388" s="79"/>
      <c r="AD388" s="79"/>
      <c r="AE388" s="79"/>
      <c r="AF388" s="79"/>
      <c r="AG388" s="79"/>
      <c r="AH388" s="77"/>
      <c r="AI388" s="77"/>
      <c r="AJ388" s="81"/>
      <c r="AK388" s="81"/>
      <c r="AN388" s="137"/>
    </row>
    <row r="389" spans="2:40" s="144" customFormat="1" ht="12.75" customHeight="1">
      <c r="B389" s="79"/>
      <c r="C389" s="79"/>
      <c r="D389" s="77"/>
      <c r="E389" s="79"/>
      <c r="F389" s="79"/>
      <c r="G389" s="79"/>
      <c r="H389" s="79"/>
      <c r="I389" s="79"/>
      <c r="J389" s="79"/>
      <c r="K389" s="79"/>
      <c r="L389" s="79"/>
      <c r="M389" s="79"/>
      <c r="N389" s="79"/>
      <c r="O389" s="79"/>
      <c r="P389" s="79"/>
      <c r="Q389" s="79"/>
      <c r="R389" s="79"/>
      <c r="S389" s="79"/>
      <c r="T389" s="79"/>
      <c r="U389" s="79"/>
      <c r="V389" s="79"/>
      <c r="W389" s="79"/>
      <c r="X389" s="79"/>
      <c r="Y389" s="79"/>
      <c r="Z389" s="79"/>
      <c r="AA389" s="79"/>
      <c r="AB389" s="79"/>
      <c r="AC389" s="79"/>
      <c r="AD389" s="79"/>
      <c r="AE389" s="79"/>
      <c r="AF389" s="79"/>
      <c r="AG389" s="79"/>
      <c r="AH389" s="77"/>
      <c r="AI389" s="77"/>
      <c r="AJ389" s="81"/>
      <c r="AK389" s="81"/>
      <c r="AN389" s="137"/>
    </row>
    <row r="390" spans="2:40" s="144" customFormat="1" ht="12.75" customHeight="1">
      <c r="B390" s="79"/>
      <c r="C390" s="79"/>
      <c r="D390" s="77"/>
      <c r="E390" s="79"/>
      <c r="F390" s="79"/>
      <c r="G390" s="79"/>
      <c r="H390" s="79"/>
      <c r="I390" s="79"/>
      <c r="J390" s="79"/>
      <c r="K390" s="79"/>
      <c r="L390" s="79"/>
      <c r="M390" s="79"/>
      <c r="N390" s="79"/>
      <c r="O390" s="79"/>
      <c r="P390" s="79"/>
      <c r="Q390" s="79"/>
      <c r="R390" s="79"/>
      <c r="S390" s="79"/>
      <c r="T390" s="79"/>
      <c r="U390" s="79"/>
      <c r="V390" s="79"/>
      <c r="W390" s="79"/>
      <c r="X390" s="79"/>
      <c r="Y390" s="79"/>
      <c r="Z390" s="79"/>
      <c r="AA390" s="79"/>
      <c r="AB390" s="79"/>
      <c r="AC390" s="79"/>
      <c r="AD390" s="79"/>
      <c r="AE390" s="79"/>
      <c r="AF390" s="79"/>
      <c r="AG390" s="79"/>
      <c r="AH390" s="77"/>
      <c r="AI390" s="77"/>
      <c r="AJ390" s="81"/>
      <c r="AK390" s="81"/>
      <c r="AN390" s="137"/>
    </row>
    <row r="391" spans="2:40" s="144" customFormat="1" ht="12.75" customHeight="1">
      <c r="B391" s="79"/>
      <c r="C391" s="79"/>
      <c r="D391" s="77"/>
      <c r="E391" s="79"/>
      <c r="F391" s="79"/>
      <c r="G391" s="79"/>
      <c r="H391" s="79"/>
      <c r="I391" s="79"/>
      <c r="J391" s="79"/>
      <c r="K391" s="79"/>
      <c r="L391" s="79"/>
      <c r="M391" s="79"/>
      <c r="N391" s="79"/>
      <c r="O391" s="79"/>
      <c r="P391" s="79"/>
      <c r="Q391" s="79"/>
      <c r="R391" s="79"/>
      <c r="S391" s="79"/>
      <c r="T391" s="79"/>
      <c r="U391" s="79"/>
      <c r="V391" s="79"/>
      <c r="W391" s="79"/>
      <c r="X391" s="79"/>
      <c r="Y391" s="79"/>
      <c r="Z391" s="79"/>
      <c r="AA391" s="79"/>
      <c r="AB391" s="79"/>
      <c r="AC391" s="79"/>
      <c r="AD391" s="79"/>
      <c r="AE391" s="79"/>
      <c r="AF391" s="79"/>
      <c r="AG391" s="79"/>
      <c r="AH391" s="77"/>
      <c r="AI391" s="77"/>
      <c r="AJ391" s="81"/>
      <c r="AK391" s="81"/>
      <c r="AN391" s="137"/>
    </row>
    <row r="392" spans="2:40" s="144" customFormat="1" ht="12.75" customHeight="1">
      <c r="B392" s="79"/>
      <c r="C392" s="79"/>
      <c r="D392" s="77"/>
      <c r="E392" s="79"/>
      <c r="F392" s="79"/>
      <c r="G392" s="79"/>
      <c r="H392" s="79"/>
      <c r="I392" s="79"/>
      <c r="J392" s="79"/>
      <c r="K392" s="79"/>
      <c r="L392" s="79"/>
      <c r="M392" s="79"/>
      <c r="N392" s="79"/>
      <c r="O392" s="79"/>
      <c r="P392" s="79"/>
      <c r="Q392" s="79"/>
      <c r="R392" s="79"/>
      <c r="S392" s="79"/>
      <c r="T392" s="79"/>
      <c r="U392" s="79"/>
      <c r="V392" s="79"/>
      <c r="W392" s="79"/>
      <c r="X392" s="79"/>
      <c r="Y392" s="79"/>
      <c r="Z392" s="79"/>
      <c r="AA392" s="79"/>
      <c r="AB392" s="79"/>
      <c r="AC392" s="79"/>
      <c r="AD392" s="79"/>
      <c r="AE392" s="79"/>
      <c r="AF392" s="79"/>
      <c r="AG392" s="79"/>
      <c r="AH392" s="77"/>
      <c r="AI392" s="77"/>
      <c r="AJ392" s="81"/>
      <c r="AK392" s="81"/>
      <c r="AN392" s="137"/>
    </row>
    <row r="393" spans="2:40" s="144" customFormat="1" ht="12.75" customHeight="1">
      <c r="B393" s="79"/>
      <c r="C393" s="79"/>
      <c r="D393" s="77"/>
      <c r="E393" s="79"/>
      <c r="F393" s="79"/>
      <c r="G393" s="79"/>
      <c r="H393" s="79"/>
      <c r="I393" s="79"/>
      <c r="J393" s="79"/>
      <c r="K393" s="79"/>
      <c r="L393" s="79"/>
      <c r="M393" s="79"/>
      <c r="N393" s="79"/>
      <c r="O393" s="79"/>
      <c r="P393" s="79"/>
      <c r="Q393" s="79"/>
      <c r="R393" s="79"/>
      <c r="S393" s="79"/>
      <c r="T393" s="79"/>
      <c r="U393" s="79"/>
      <c r="V393" s="79"/>
      <c r="W393" s="79"/>
      <c r="X393" s="79"/>
      <c r="Y393" s="79"/>
      <c r="Z393" s="79"/>
      <c r="AA393" s="79"/>
      <c r="AB393" s="79"/>
      <c r="AC393" s="79"/>
      <c r="AD393" s="79"/>
      <c r="AE393" s="79"/>
      <c r="AF393" s="79"/>
      <c r="AG393" s="79"/>
      <c r="AH393" s="77"/>
      <c r="AI393" s="77"/>
      <c r="AJ393" s="81"/>
      <c r="AK393" s="81"/>
      <c r="AN393" s="137"/>
    </row>
    <row r="394" spans="2:40" s="144" customFormat="1" ht="12.75" customHeight="1">
      <c r="B394" s="79"/>
      <c r="C394" s="79"/>
      <c r="D394" s="77"/>
      <c r="E394" s="79"/>
      <c r="F394" s="79"/>
      <c r="G394" s="79"/>
      <c r="H394" s="79"/>
      <c r="I394" s="79"/>
      <c r="J394" s="79"/>
      <c r="K394" s="79"/>
      <c r="L394" s="79"/>
      <c r="M394" s="79"/>
      <c r="N394" s="79"/>
      <c r="O394" s="79"/>
      <c r="P394" s="79"/>
      <c r="Q394" s="79"/>
      <c r="R394" s="79"/>
      <c r="S394" s="79"/>
      <c r="T394" s="79"/>
      <c r="U394" s="79"/>
      <c r="V394" s="79"/>
      <c r="W394" s="79"/>
      <c r="X394" s="79"/>
      <c r="Y394" s="79"/>
      <c r="Z394" s="79"/>
      <c r="AA394" s="79"/>
      <c r="AB394" s="79"/>
      <c r="AC394" s="79"/>
      <c r="AD394" s="79"/>
      <c r="AE394" s="79"/>
      <c r="AF394" s="79"/>
      <c r="AG394" s="79"/>
      <c r="AH394" s="77"/>
      <c r="AI394" s="77"/>
      <c r="AJ394" s="81"/>
      <c r="AK394" s="81"/>
      <c r="AN394" s="137"/>
    </row>
    <row r="395" spans="2:40" s="144" customFormat="1" ht="12.75" customHeight="1">
      <c r="B395" s="79"/>
      <c r="C395" s="79"/>
      <c r="D395" s="77"/>
      <c r="E395" s="79"/>
      <c r="F395" s="79"/>
      <c r="G395" s="79"/>
      <c r="H395" s="79"/>
      <c r="I395" s="79"/>
      <c r="J395" s="79"/>
      <c r="K395" s="79"/>
      <c r="L395" s="79"/>
      <c r="M395" s="79"/>
      <c r="N395" s="79"/>
      <c r="O395" s="79"/>
      <c r="P395" s="79"/>
      <c r="Q395" s="79"/>
      <c r="R395" s="79"/>
      <c r="S395" s="79"/>
      <c r="T395" s="79"/>
      <c r="U395" s="79"/>
      <c r="V395" s="79"/>
      <c r="W395" s="79"/>
      <c r="X395" s="79"/>
      <c r="Y395" s="79"/>
      <c r="Z395" s="79"/>
      <c r="AA395" s="79"/>
      <c r="AB395" s="79"/>
      <c r="AC395" s="79"/>
      <c r="AD395" s="79"/>
      <c r="AE395" s="79"/>
      <c r="AF395" s="79"/>
      <c r="AG395" s="79"/>
      <c r="AH395" s="77"/>
      <c r="AI395" s="77"/>
      <c r="AJ395" s="81"/>
      <c r="AK395" s="81"/>
      <c r="AN395" s="137"/>
    </row>
    <row r="396" spans="2:40" s="144" customFormat="1" ht="12.75" customHeight="1">
      <c r="B396" s="79"/>
      <c r="C396" s="79"/>
      <c r="D396" s="77"/>
      <c r="E396" s="79"/>
      <c r="F396" s="79"/>
      <c r="G396" s="79"/>
      <c r="H396" s="79"/>
      <c r="I396" s="79"/>
      <c r="J396" s="79"/>
      <c r="K396" s="79"/>
      <c r="L396" s="79"/>
      <c r="M396" s="79"/>
      <c r="N396" s="79"/>
      <c r="O396" s="79"/>
      <c r="P396" s="79"/>
      <c r="Q396" s="79"/>
      <c r="R396" s="79"/>
      <c r="S396" s="79"/>
      <c r="T396" s="79"/>
      <c r="U396" s="79"/>
      <c r="V396" s="79"/>
      <c r="W396" s="79"/>
      <c r="X396" s="79"/>
      <c r="Y396" s="79"/>
      <c r="Z396" s="79"/>
      <c r="AA396" s="79"/>
      <c r="AB396" s="79"/>
      <c r="AC396" s="79"/>
      <c r="AD396" s="79"/>
      <c r="AE396" s="79"/>
      <c r="AF396" s="79"/>
      <c r="AG396" s="79"/>
      <c r="AH396" s="77"/>
      <c r="AI396" s="77"/>
      <c r="AJ396" s="81"/>
      <c r="AK396" s="81"/>
      <c r="AN396" s="137"/>
    </row>
    <row r="397" spans="2:40" s="144" customFormat="1" ht="12.75" customHeight="1">
      <c r="B397" s="79"/>
      <c r="C397" s="79"/>
      <c r="D397" s="77"/>
      <c r="E397" s="79"/>
      <c r="F397" s="79"/>
      <c r="G397" s="79"/>
      <c r="H397" s="79"/>
      <c r="I397" s="79"/>
      <c r="J397" s="79"/>
      <c r="K397" s="79"/>
      <c r="L397" s="79"/>
      <c r="M397" s="79"/>
      <c r="N397" s="79"/>
      <c r="O397" s="79"/>
      <c r="P397" s="79"/>
      <c r="Q397" s="79"/>
      <c r="R397" s="79"/>
      <c r="S397" s="79"/>
      <c r="T397" s="79"/>
      <c r="U397" s="79"/>
      <c r="V397" s="79"/>
      <c r="W397" s="79"/>
      <c r="X397" s="79"/>
      <c r="Y397" s="79"/>
      <c r="Z397" s="79"/>
      <c r="AA397" s="79"/>
      <c r="AB397" s="79"/>
      <c r="AC397" s="79"/>
      <c r="AD397" s="79"/>
      <c r="AE397" s="79"/>
      <c r="AF397" s="79"/>
      <c r="AG397" s="79"/>
      <c r="AH397" s="77"/>
      <c r="AI397" s="77"/>
      <c r="AJ397" s="81"/>
      <c r="AK397" s="81"/>
      <c r="AN397" s="137"/>
    </row>
    <row r="398" spans="2:40" s="144" customFormat="1" ht="12.75" customHeight="1">
      <c r="B398" s="79"/>
      <c r="C398" s="79"/>
      <c r="D398" s="77"/>
      <c r="E398" s="79"/>
      <c r="F398" s="79"/>
      <c r="G398" s="79"/>
      <c r="H398" s="79"/>
      <c r="I398" s="79"/>
      <c r="J398" s="79"/>
      <c r="K398" s="79"/>
      <c r="L398" s="79"/>
      <c r="M398" s="79"/>
      <c r="N398" s="79"/>
      <c r="O398" s="79"/>
      <c r="P398" s="79"/>
      <c r="Q398" s="79"/>
      <c r="R398" s="79"/>
      <c r="S398" s="79"/>
      <c r="T398" s="79"/>
      <c r="U398" s="79"/>
      <c r="V398" s="79"/>
      <c r="W398" s="79"/>
      <c r="X398" s="79"/>
      <c r="Y398" s="79"/>
      <c r="Z398" s="79"/>
      <c r="AA398" s="79"/>
      <c r="AB398" s="79"/>
      <c r="AC398" s="79"/>
      <c r="AD398" s="79"/>
      <c r="AE398" s="79"/>
      <c r="AF398" s="79"/>
      <c r="AG398" s="79"/>
      <c r="AH398" s="77"/>
      <c r="AI398" s="77"/>
      <c r="AJ398" s="81"/>
      <c r="AK398" s="81"/>
      <c r="AN398" s="137"/>
    </row>
    <row r="399" spans="2:40" s="144" customFormat="1" ht="12.75" customHeight="1">
      <c r="B399" s="79"/>
      <c r="C399" s="79"/>
      <c r="D399" s="77"/>
      <c r="E399" s="79"/>
      <c r="F399" s="79"/>
      <c r="G399" s="79"/>
      <c r="H399" s="79"/>
      <c r="I399" s="79"/>
      <c r="J399" s="79"/>
      <c r="K399" s="79"/>
      <c r="L399" s="79"/>
      <c r="M399" s="79"/>
      <c r="N399" s="79"/>
      <c r="O399" s="79"/>
      <c r="P399" s="79"/>
      <c r="Q399" s="79"/>
      <c r="R399" s="79"/>
      <c r="S399" s="79"/>
      <c r="T399" s="79"/>
      <c r="U399" s="79"/>
      <c r="V399" s="79"/>
      <c r="W399" s="79"/>
      <c r="X399" s="79"/>
      <c r="Y399" s="79"/>
      <c r="Z399" s="79"/>
      <c r="AA399" s="79"/>
      <c r="AB399" s="79"/>
      <c r="AC399" s="79"/>
      <c r="AD399" s="79"/>
      <c r="AE399" s="79"/>
      <c r="AF399" s="79"/>
      <c r="AG399" s="79"/>
      <c r="AH399" s="77"/>
      <c r="AI399" s="77"/>
      <c r="AJ399" s="81"/>
      <c r="AK399" s="81"/>
      <c r="AN399" s="137"/>
    </row>
    <row r="400" spans="2:40" s="144" customFormat="1" ht="12.75" customHeight="1">
      <c r="B400" s="79"/>
      <c r="C400" s="79"/>
      <c r="D400" s="77"/>
      <c r="E400" s="79"/>
      <c r="F400" s="79"/>
      <c r="G400" s="79"/>
      <c r="H400" s="79"/>
      <c r="I400" s="79"/>
      <c r="J400" s="79"/>
      <c r="K400" s="79"/>
      <c r="L400" s="79"/>
      <c r="M400" s="79"/>
      <c r="N400" s="79"/>
      <c r="O400" s="79"/>
      <c r="P400" s="79"/>
      <c r="Q400" s="79"/>
      <c r="R400" s="79"/>
      <c r="S400" s="79"/>
      <c r="T400" s="79"/>
      <c r="U400" s="79"/>
      <c r="V400" s="79"/>
      <c r="W400" s="79"/>
      <c r="X400" s="79"/>
      <c r="Y400" s="79"/>
      <c r="Z400" s="79"/>
      <c r="AA400" s="79"/>
      <c r="AB400" s="79"/>
      <c r="AC400" s="79"/>
      <c r="AD400" s="79"/>
      <c r="AE400" s="79"/>
      <c r="AF400" s="79"/>
      <c r="AG400" s="79"/>
      <c r="AH400" s="77"/>
      <c r="AI400" s="77"/>
      <c r="AJ400" s="81"/>
      <c r="AK400" s="81"/>
      <c r="AN400" s="137"/>
    </row>
    <row r="401" spans="2:40" s="144" customFormat="1" ht="12.75" customHeight="1">
      <c r="B401" s="79"/>
      <c r="C401" s="79"/>
      <c r="D401" s="77"/>
      <c r="E401" s="79"/>
      <c r="F401" s="79"/>
      <c r="G401" s="79"/>
      <c r="H401" s="79"/>
      <c r="I401" s="79"/>
      <c r="J401" s="79"/>
      <c r="K401" s="79"/>
      <c r="L401" s="79"/>
      <c r="M401" s="79"/>
      <c r="N401" s="79"/>
      <c r="O401" s="79"/>
      <c r="P401" s="79"/>
      <c r="Q401" s="79"/>
      <c r="R401" s="79"/>
      <c r="S401" s="79"/>
      <c r="T401" s="79"/>
      <c r="U401" s="79"/>
      <c r="V401" s="79"/>
      <c r="W401" s="79"/>
      <c r="X401" s="79"/>
      <c r="Y401" s="79"/>
      <c r="Z401" s="79"/>
      <c r="AA401" s="79"/>
      <c r="AB401" s="79"/>
      <c r="AC401" s="79"/>
      <c r="AD401" s="79"/>
      <c r="AE401" s="79"/>
      <c r="AF401" s="79"/>
      <c r="AG401" s="79"/>
      <c r="AH401" s="77"/>
      <c r="AI401" s="77"/>
      <c r="AJ401" s="81"/>
      <c r="AK401" s="81"/>
      <c r="AN401" s="137"/>
    </row>
    <row r="402" spans="2:40" s="144" customFormat="1" ht="12.75" customHeight="1">
      <c r="B402" s="79"/>
      <c r="C402" s="79"/>
      <c r="D402" s="77"/>
      <c r="E402" s="79"/>
      <c r="F402" s="79"/>
      <c r="G402" s="79"/>
      <c r="H402" s="79"/>
      <c r="I402" s="79"/>
      <c r="J402" s="79"/>
      <c r="K402" s="79"/>
      <c r="L402" s="79"/>
      <c r="M402" s="79"/>
      <c r="N402" s="79"/>
      <c r="O402" s="79"/>
      <c r="P402" s="79"/>
      <c r="Q402" s="79"/>
      <c r="R402" s="79"/>
      <c r="S402" s="79"/>
      <c r="T402" s="79"/>
      <c r="U402" s="79"/>
      <c r="V402" s="79"/>
      <c r="W402" s="79"/>
      <c r="X402" s="79"/>
      <c r="Y402" s="79"/>
      <c r="Z402" s="79"/>
      <c r="AA402" s="79"/>
      <c r="AB402" s="79"/>
      <c r="AC402" s="79"/>
      <c r="AD402" s="79"/>
      <c r="AE402" s="79"/>
      <c r="AF402" s="79"/>
      <c r="AG402" s="79"/>
      <c r="AH402" s="77"/>
      <c r="AI402" s="77"/>
      <c r="AJ402" s="81"/>
      <c r="AK402" s="81"/>
      <c r="AN402" s="137"/>
    </row>
    <row r="403" spans="2:40" s="144" customFormat="1" ht="12.75" customHeight="1">
      <c r="B403" s="79"/>
      <c r="C403" s="79"/>
      <c r="D403" s="77"/>
      <c r="E403" s="79"/>
      <c r="F403" s="79"/>
      <c r="G403" s="79"/>
      <c r="H403" s="79"/>
      <c r="I403" s="79"/>
      <c r="J403" s="79"/>
      <c r="K403" s="79"/>
      <c r="L403" s="79"/>
      <c r="M403" s="79"/>
      <c r="N403" s="79"/>
      <c r="O403" s="79"/>
      <c r="P403" s="79"/>
      <c r="Q403" s="79"/>
      <c r="R403" s="79"/>
      <c r="S403" s="79"/>
      <c r="T403" s="79"/>
      <c r="U403" s="79"/>
      <c r="V403" s="79"/>
      <c r="W403" s="79"/>
      <c r="X403" s="79"/>
      <c r="Y403" s="79"/>
      <c r="Z403" s="79"/>
      <c r="AA403" s="79"/>
      <c r="AB403" s="79"/>
      <c r="AC403" s="79"/>
      <c r="AD403" s="79"/>
      <c r="AE403" s="79"/>
      <c r="AF403" s="79"/>
      <c r="AG403" s="79"/>
      <c r="AH403" s="77"/>
      <c r="AI403" s="77"/>
      <c r="AJ403" s="81"/>
      <c r="AK403" s="81"/>
      <c r="AN403" s="137"/>
    </row>
    <row r="404" spans="2:40" s="144" customFormat="1" ht="12.75" customHeight="1">
      <c r="B404" s="79"/>
      <c r="C404" s="79"/>
      <c r="D404" s="77"/>
      <c r="E404" s="79"/>
      <c r="F404" s="79"/>
      <c r="G404" s="79"/>
      <c r="H404" s="79"/>
      <c r="I404" s="79"/>
      <c r="J404" s="79"/>
      <c r="K404" s="79"/>
      <c r="L404" s="79"/>
      <c r="M404" s="79"/>
      <c r="N404" s="79"/>
      <c r="O404" s="79"/>
      <c r="P404" s="79"/>
      <c r="Q404" s="79"/>
      <c r="R404" s="79"/>
      <c r="S404" s="79"/>
      <c r="T404" s="79"/>
      <c r="U404" s="79"/>
      <c r="V404" s="79"/>
      <c r="W404" s="79"/>
      <c r="X404" s="79"/>
      <c r="Y404" s="79"/>
      <c r="Z404" s="79"/>
      <c r="AA404" s="79"/>
      <c r="AB404" s="79"/>
      <c r="AC404" s="79"/>
      <c r="AD404" s="79"/>
      <c r="AE404" s="79"/>
      <c r="AF404" s="79"/>
      <c r="AG404" s="79"/>
      <c r="AH404" s="77"/>
      <c r="AI404" s="77"/>
      <c r="AJ404" s="81"/>
      <c r="AK404" s="81"/>
      <c r="AN404" s="137"/>
    </row>
    <row r="405" spans="2:40" s="144" customFormat="1" ht="12.75" customHeight="1">
      <c r="B405" s="79"/>
      <c r="C405" s="79"/>
      <c r="D405" s="77"/>
      <c r="E405" s="79"/>
      <c r="F405" s="79"/>
      <c r="G405" s="79"/>
      <c r="H405" s="79"/>
      <c r="I405" s="79"/>
      <c r="J405" s="79"/>
      <c r="K405" s="79"/>
      <c r="L405" s="79"/>
      <c r="M405" s="79"/>
      <c r="N405" s="79"/>
      <c r="O405" s="79"/>
      <c r="P405" s="79"/>
      <c r="Q405" s="79"/>
      <c r="R405" s="79"/>
      <c r="S405" s="79"/>
      <c r="T405" s="79"/>
      <c r="U405" s="79"/>
      <c r="V405" s="79"/>
      <c r="W405" s="79"/>
      <c r="X405" s="79"/>
      <c r="Y405" s="79"/>
      <c r="Z405" s="79"/>
      <c r="AA405" s="79"/>
      <c r="AB405" s="79"/>
      <c r="AC405" s="79"/>
      <c r="AD405" s="79"/>
      <c r="AE405" s="79"/>
      <c r="AF405" s="79"/>
      <c r="AG405" s="79"/>
      <c r="AH405" s="77"/>
      <c r="AI405" s="77"/>
      <c r="AJ405" s="81"/>
      <c r="AK405" s="81"/>
      <c r="AN405" s="137"/>
    </row>
    <row r="406" spans="2:40" s="144" customFormat="1" ht="12.75" customHeight="1">
      <c r="B406" s="79"/>
      <c r="C406" s="79"/>
      <c r="D406" s="77"/>
      <c r="E406" s="79"/>
      <c r="F406" s="79"/>
      <c r="G406" s="79"/>
      <c r="H406" s="79"/>
      <c r="I406" s="79"/>
      <c r="J406" s="79"/>
      <c r="K406" s="79"/>
      <c r="L406" s="79"/>
      <c r="M406" s="79"/>
      <c r="N406" s="79"/>
      <c r="O406" s="79"/>
      <c r="P406" s="79"/>
      <c r="Q406" s="79"/>
      <c r="R406" s="79"/>
      <c r="S406" s="79"/>
      <c r="T406" s="79"/>
      <c r="U406" s="79"/>
      <c r="V406" s="79"/>
      <c r="W406" s="79"/>
      <c r="X406" s="79"/>
      <c r="Y406" s="79"/>
      <c r="Z406" s="79"/>
      <c r="AA406" s="79"/>
      <c r="AB406" s="79"/>
      <c r="AC406" s="79"/>
      <c r="AD406" s="79"/>
      <c r="AE406" s="79"/>
      <c r="AF406" s="79"/>
      <c r="AG406" s="79"/>
      <c r="AH406" s="77"/>
      <c r="AI406" s="77"/>
      <c r="AJ406" s="81"/>
      <c r="AK406" s="81"/>
      <c r="AN406" s="137"/>
    </row>
    <row r="407" spans="2:40" s="144" customFormat="1" ht="12.75" customHeight="1">
      <c r="B407" s="79"/>
      <c r="C407" s="79"/>
      <c r="D407" s="77"/>
      <c r="E407" s="79"/>
      <c r="F407" s="79"/>
      <c r="G407" s="79"/>
      <c r="H407" s="79"/>
      <c r="I407" s="79"/>
      <c r="J407" s="79"/>
      <c r="K407" s="79"/>
      <c r="L407" s="79"/>
      <c r="M407" s="79"/>
      <c r="N407" s="79"/>
      <c r="O407" s="79"/>
      <c r="P407" s="79"/>
      <c r="Q407" s="79"/>
      <c r="R407" s="79"/>
      <c r="S407" s="79"/>
      <c r="T407" s="79"/>
      <c r="U407" s="79"/>
      <c r="V407" s="79"/>
      <c r="W407" s="79"/>
      <c r="X407" s="79"/>
      <c r="Y407" s="79"/>
      <c r="Z407" s="79"/>
      <c r="AA407" s="79"/>
      <c r="AB407" s="79"/>
      <c r="AC407" s="79"/>
      <c r="AD407" s="79"/>
      <c r="AE407" s="79"/>
      <c r="AF407" s="79"/>
      <c r="AG407" s="79"/>
      <c r="AH407" s="77"/>
      <c r="AI407" s="77"/>
      <c r="AJ407" s="81"/>
      <c r="AK407" s="81"/>
      <c r="AN407" s="137"/>
    </row>
    <row r="408" spans="2:40" s="144" customFormat="1" ht="12.75" customHeight="1">
      <c r="B408" s="79"/>
      <c r="C408" s="79"/>
      <c r="D408" s="77"/>
      <c r="E408" s="79"/>
      <c r="F408" s="79"/>
      <c r="G408" s="79"/>
      <c r="H408" s="79"/>
      <c r="I408" s="79"/>
      <c r="J408" s="79"/>
      <c r="K408" s="79"/>
      <c r="L408" s="79"/>
      <c r="M408" s="79"/>
      <c r="N408" s="79"/>
      <c r="O408" s="79"/>
      <c r="P408" s="79"/>
      <c r="Q408" s="79"/>
      <c r="R408" s="79"/>
      <c r="S408" s="79"/>
      <c r="T408" s="79"/>
      <c r="U408" s="79"/>
      <c r="V408" s="79"/>
      <c r="W408" s="79"/>
      <c r="X408" s="79"/>
      <c r="Y408" s="79"/>
      <c r="Z408" s="79"/>
      <c r="AA408" s="79"/>
      <c r="AB408" s="79"/>
      <c r="AC408" s="79"/>
      <c r="AD408" s="79"/>
      <c r="AE408" s="79"/>
      <c r="AF408" s="79"/>
      <c r="AG408" s="79"/>
      <c r="AH408" s="77"/>
      <c r="AI408" s="77"/>
      <c r="AJ408" s="81"/>
      <c r="AK408" s="81"/>
      <c r="AN408" s="137"/>
    </row>
    <row r="409" spans="2:40" s="144" customFormat="1" ht="12.75" customHeight="1">
      <c r="B409" s="79"/>
      <c r="C409" s="79"/>
      <c r="D409" s="77"/>
      <c r="E409" s="79"/>
      <c r="F409" s="79"/>
      <c r="G409" s="79"/>
      <c r="H409" s="79"/>
      <c r="I409" s="79"/>
      <c r="J409" s="79"/>
      <c r="K409" s="79"/>
      <c r="L409" s="79"/>
      <c r="M409" s="79"/>
      <c r="N409" s="79"/>
      <c r="O409" s="79"/>
      <c r="P409" s="79"/>
      <c r="Q409" s="79"/>
      <c r="R409" s="79"/>
      <c r="S409" s="79"/>
      <c r="T409" s="79"/>
      <c r="U409" s="79"/>
      <c r="V409" s="79"/>
      <c r="W409" s="79"/>
      <c r="X409" s="79"/>
      <c r="Y409" s="79"/>
      <c r="Z409" s="79"/>
      <c r="AA409" s="79"/>
      <c r="AB409" s="79"/>
      <c r="AC409" s="79"/>
      <c r="AD409" s="79"/>
      <c r="AE409" s="79"/>
      <c r="AF409" s="79"/>
      <c r="AG409" s="79"/>
      <c r="AH409" s="77"/>
      <c r="AI409" s="77"/>
      <c r="AJ409" s="81"/>
      <c r="AK409" s="81"/>
      <c r="AN409" s="137"/>
    </row>
    <row r="410" spans="2:40" s="144" customFormat="1" ht="12.75" customHeight="1">
      <c r="B410" s="79"/>
      <c r="C410" s="79"/>
      <c r="D410" s="77"/>
      <c r="E410" s="79"/>
      <c r="F410" s="79"/>
      <c r="G410" s="79"/>
      <c r="H410" s="79"/>
      <c r="I410" s="79"/>
      <c r="J410" s="79"/>
      <c r="K410" s="79"/>
      <c r="L410" s="79"/>
      <c r="M410" s="79"/>
      <c r="N410" s="79"/>
      <c r="O410" s="79"/>
      <c r="P410" s="79"/>
      <c r="Q410" s="79"/>
      <c r="R410" s="79"/>
      <c r="S410" s="79"/>
      <c r="T410" s="79"/>
      <c r="U410" s="79"/>
      <c r="V410" s="79"/>
      <c r="W410" s="79"/>
      <c r="X410" s="79"/>
      <c r="Y410" s="79"/>
      <c r="Z410" s="79"/>
      <c r="AA410" s="79"/>
      <c r="AB410" s="79"/>
      <c r="AC410" s="79"/>
      <c r="AD410" s="79"/>
      <c r="AE410" s="79"/>
      <c r="AF410" s="79"/>
      <c r="AG410" s="79"/>
      <c r="AH410" s="77"/>
      <c r="AI410" s="77"/>
      <c r="AJ410" s="81"/>
      <c r="AK410" s="81"/>
      <c r="AN410" s="137"/>
    </row>
    <row r="411" spans="2:40" s="144" customFormat="1" ht="12.75" customHeight="1">
      <c r="B411" s="79"/>
      <c r="C411" s="79"/>
      <c r="D411" s="77"/>
      <c r="E411" s="79"/>
      <c r="F411" s="79"/>
      <c r="G411" s="79"/>
      <c r="H411" s="79"/>
      <c r="I411" s="79"/>
      <c r="J411" s="79"/>
      <c r="K411" s="79"/>
      <c r="L411" s="79"/>
      <c r="M411" s="79"/>
      <c r="N411" s="79"/>
      <c r="O411" s="79"/>
      <c r="P411" s="79"/>
      <c r="Q411" s="79"/>
      <c r="R411" s="79"/>
      <c r="S411" s="79"/>
      <c r="T411" s="79"/>
      <c r="U411" s="79"/>
      <c r="V411" s="79"/>
      <c r="W411" s="79"/>
      <c r="X411" s="79"/>
      <c r="Y411" s="79"/>
      <c r="Z411" s="79"/>
      <c r="AA411" s="79"/>
      <c r="AB411" s="79"/>
      <c r="AC411" s="79"/>
      <c r="AD411" s="79"/>
      <c r="AE411" s="79"/>
      <c r="AF411" s="79"/>
      <c r="AG411" s="79"/>
      <c r="AH411" s="77"/>
      <c r="AI411" s="77"/>
      <c r="AJ411" s="81"/>
      <c r="AK411" s="81"/>
      <c r="AN411" s="137"/>
    </row>
    <row r="412" spans="2:40" s="144" customFormat="1" ht="12.75" customHeight="1">
      <c r="B412" s="79"/>
      <c r="C412" s="79"/>
      <c r="D412" s="77"/>
      <c r="E412" s="79"/>
      <c r="F412" s="79"/>
      <c r="G412" s="79"/>
      <c r="H412" s="79"/>
      <c r="I412" s="79"/>
      <c r="J412" s="79"/>
      <c r="K412" s="79"/>
      <c r="L412" s="79"/>
      <c r="M412" s="79"/>
      <c r="N412" s="79"/>
      <c r="O412" s="79"/>
      <c r="P412" s="79"/>
      <c r="Q412" s="79"/>
      <c r="R412" s="79"/>
      <c r="S412" s="79"/>
      <c r="T412" s="79"/>
      <c r="U412" s="79"/>
      <c r="V412" s="79"/>
      <c r="W412" s="79"/>
      <c r="X412" s="79"/>
      <c r="Y412" s="79"/>
      <c r="Z412" s="79"/>
      <c r="AA412" s="79"/>
      <c r="AB412" s="79"/>
      <c r="AC412" s="79"/>
      <c r="AD412" s="79"/>
      <c r="AE412" s="79"/>
      <c r="AF412" s="79"/>
      <c r="AG412" s="79"/>
      <c r="AH412" s="77"/>
      <c r="AI412" s="77"/>
      <c r="AJ412" s="81"/>
      <c r="AK412" s="81"/>
      <c r="AN412" s="137"/>
    </row>
    <row r="413" spans="2:40" s="144" customFormat="1" ht="12.75" customHeight="1">
      <c r="B413" s="79"/>
      <c r="C413" s="79"/>
      <c r="D413" s="77"/>
      <c r="E413" s="79"/>
      <c r="F413" s="79"/>
      <c r="G413" s="79"/>
      <c r="H413" s="79"/>
      <c r="I413" s="79"/>
      <c r="J413" s="79"/>
      <c r="K413" s="79"/>
      <c r="L413" s="79"/>
      <c r="M413" s="79"/>
      <c r="N413" s="79"/>
      <c r="O413" s="79"/>
      <c r="P413" s="79"/>
      <c r="Q413" s="79"/>
      <c r="R413" s="79"/>
      <c r="S413" s="79"/>
      <c r="T413" s="79"/>
      <c r="U413" s="79"/>
      <c r="V413" s="79"/>
      <c r="W413" s="79"/>
      <c r="X413" s="79"/>
      <c r="Y413" s="79"/>
      <c r="Z413" s="79"/>
      <c r="AA413" s="79"/>
      <c r="AB413" s="79"/>
      <c r="AC413" s="79"/>
      <c r="AD413" s="79"/>
      <c r="AE413" s="79"/>
      <c r="AF413" s="79"/>
      <c r="AG413" s="79"/>
      <c r="AH413" s="77"/>
      <c r="AI413" s="77"/>
      <c r="AJ413" s="81"/>
      <c r="AK413" s="81"/>
      <c r="AN413" s="137"/>
    </row>
    <row r="414" spans="2:40" s="144" customFormat="1" ht="12.75" customHeight="1">
      <c r="B414" s="79"/>
      <c r="C414" s="79"/>
      <c r="D414" s="77"/>
      <c r="E414" s="79"/>
      <c r="F414" s="79"/>
      <c r="G414" s="79"/>
      <c r="H414" s="79"/>
      <c r="I414" s="79"/>
      <c r="J414" s="79"/>
      <c r="K414" s="79"/>
      <c r="L414" s="79"/>
      <c r="M414" s="79"/>
      <c r="N414" s="79"/>
      <c r="O414" s="79"/>
      <c r="P414" s="79"/>
      <c r="Q414" s="79"/>
      <c r="R414" s="79"/>
      <c r="S414" s="79"/>
      <c r="T414" s="79"/>
      <c r="U414" s="79"/>
      <c r="V414" s="79"/>
      <c r="W414" s="79"/>
      <c r="X414" s="79"/>
      <c r="Y414" s="79"/>
      <c r="Z414" s="79"/>
      <c r="AA414" s="79"/>
      <c r="AB414" s="79"/>
      <c r="AC414" s="79"/>
      <c r="AD414" s="79"/>
      <c r="AE414" s="79"/>
      <c r="AF414" s="79"/>
      <c r="AG414" s="79"/>
      <c r="AH414" s="77"/>
      <c r="AI414" s="77"/>
      <c r="AJ414" s="81"/>
      <c r="AK414" s="81"/>
      <c r="AN414" s="137"/>
    </row>
    <row r="415" spans="2:40" s="144" customFormat="1" ht="12.75" customHeight="1">
      <c r="B415" s="79"/>
      <c r="C415" s="79"/>
      <c r="D415" s="77"/>
      <c r="E415" s="79"/>
      <c r="F415" s="79"/>
      <c r="G415" s="79"/>
      <c r="H415" s="79"/>
      <c r="I415" s="79"/>
      <c r="J415" s="79"/>
      <c r="K415" s="79"/>
      <c r="L415" s="79"/>
      <c r="M415" s="79"/>
      <c r="N415" s="79"/>
      <c r="O415" s="79"/>
      <c r="P415" s="79"/>
      <c r="Q415" s="79"/>
      <c r="R415" s="79"/>
      <c r="S415" s="79"/>
      <c r="T415" s="79"/>
      <c r="U415" s="79"/>
      <c r="V415" s="79"/>
      <c r="W415" s="79"/>
      <c r="X415" s="79"/>
      <c r="Y415" s="79"/>
      <c r="Z415" s="79"/>
      <c r="AA415" s="79"/>
      <c r="AB415" s="79"/>
      <c r="AC415" s="79"/>
      <c r="AD415" s="79"/>
      <c r="AE415" s="79"/>
      <c r="AF415" s="79"/>
      <c r="AG415" s="79"/>
      <c r="AH415" s="77"/>
      <c r="AI415" s="77"/>
      <c r="AJ415" s="81"/>
      <c r="AK415" s="81"/>
      <c r="AN415" s="137"/>
    </row>
    <row r="416" spans="2:40" s="144" customFormat="1" ht="12.75" customHeight="1">
      <c r="B416" s="79"/>
      <c r="C416" s="79"/>
      <c r="D416" s="77"/>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c r="AD416" s="79"/>
      <c r="AE416" s="79"/>
      <c r="AF416" s="79"/>
      <c r="AG416" s="79"/>
      <c r="AH416" s="77"/>
      <c r="AI416" s="77"/>
      <c r="AJ416" s="81"/>
      <c r="AK416" s="81"/>
      <c r="AN416" s="137"/>
    </row>
    <row r="417" spans="2:40" s="144" customFormat="1" ht="12.75" customHeight="1">
      <c r="B417" s="79"/>
      <c r="C417" s="79"/>
      <c r="D417" s="77"/>
      <c r="E417" s="79"/>
      <c r="F417" s="79"/>
      <c r="G417" s="79"/>
      <c r="H417" s="79"/>
      <c r="I417" s="79"/>
      <c r="J417" s="79"/>
      <c r="K417" s="79"/>
      <c r="L417" s="79"/>
      <c r="M417" s="79"/>
      <c r="N417" s="79"/>
      <c r="O417" s="79"/>
      <c r="P417" s="79"/>
      <c r="Q417" s="79"/>
      <c r="R417" s="79"/>
      <c r="S417" s="79"/>
      <c r="T417" s="79"/>
      <c r="U417" s="79"/>
      <c r="V417" s="79"/>
      <c r="W417" s="79"/>
      <c r="X417" s="79"/>
      <c r="Y417" s="79"/>
      <c r="Z417" s="79"/>
      <c r="AA417" s="79"/>
      <c r="AB417" s="79"/>
      <c r="AC417" s="79"/>
      <c r="AD417" s="79"/>
      <c r="AE417" s="79"/>
      <c r="AF417" s="79"/>
      <c r="AG417" s="79"/>
      <c r="AH417" s="77"/>
      <c r="AI417" s="77"/>
      <c r="AJ417" s="81"/>
      <c r="AK417" s="81"/>
      <c r="AN417" s="137"/>
    </row>
    <row r="418" spans="2:40" s="144" customFormat="1" ht="12.75" customHeight="1">
      <c r="B418" s="79"/>
      <c r="C418" s="79"/>
      <c r="D418" s="77"/>
      <c r="E418" s="79"/>
      <c r="F418" s="79"/>
      <c r="G418" s="79"/>
      <c r="H418" s="79"/>
      <c r="I418" s="79"/>
      <c r="J418" s="79"/>
      <c r="K418" s="79"/>
      <c r="L418" s="79"/>
      <c r="M418" s="79"/>
      <c r="N418" s="79"/>
      <c r="O418" s="79"/>
      <c r="P418" s="79"/>
      <c r="Q418" s="79"/>
      <c r="R418" s="79"/>
      <c r="S418" s="79"/>
      <c r="T418" s="79"/>
      <c r="U418" s="79"/>
      <c r="V418" s="79"/>
      <c r="W418" s="79"/>
      <c r="X418" s="79"/>
      <c r="Y418" s="79"/>
      <c r="Z418" s="79"/>
      <c r="AA418" s="79"/>
      <c r="AB418" s="79"/>
      <c r="AC418" s="79"/>
      <c r="AD418" s="79"/>
      <c r="AE418" s="79"/>
      <c r="AF418" s="79"/>
      <c r="AG418" s="79"/>
      <c r="AH418" s="77"/>
      <c r="AI418" s="77"/>
      <c r="AJ418" s="81"/>
      <c r="AK418" s="81"/>
      <c r="AN418" s="137"/>
    </row>
    <row r="419" spans="2:40" s="144" customFormat="1" ht="12.75" customHeight="1">
      <c r="B419" s="79"/>
      <c r="C419" s="79"/>
      <c r="D419" s="77"/>
      <c r="E419" s="79"/>
      <c r="F419" s="79"/>
      <c r="G419" s="79"/>
      <c r="H419" s="79"/>
      <c r="I419" s="79"/>
      <c r="J419" s="79"/>
      <c r="K419" s="79"/>
      <c r="L419" s="79"/>
      <c r="M419" s="79"/>
      <c r="N419" s="79"/>
      <c r="O419" s="79"/>
      <c r="P419" s="79"/>
      <c r="Q419" s="79"/>
      <c r="R419" s="79"/>
      <c r="S419" s="79"/>
      <c r="T419" s="79"/>
      <c r="U419" s="79"/>
      <c r="V419" s="79"/>
      <c r="W419" s="79"/>
      <c r="X419" s="79"/>
      <c r="Y419" s="79"/>
      <c r="Z419" s="79"/>
      <c r="AA419" s="79"/>
      <c r="AB419" s="79"/>
      <c r="AC419" s="79"/>
      <c r="AD419" s="79"/>
      <c r="AE419" s="79"/>
      <c r="AF419" s="79"/>
      <c r="AG419" s="79"/>
      <c r="AH419" s="77"/>
      <c r="AI419" s="77"/>
      <c r="AJ419" s="81"/>
      <c r="AK419" s="81"/>
      <c r="AN419" s="137"/>
    </row>
    <row r="420" spans="2:40" s="144" customFormat="1" ht="12.75" customHeight="1">
      <c r="B420" s="79"/>
      <c r="C420" s="79"/>
      <c r="D420" s="77"/>
      <c r="E420" s="79"/>
      <c r="F420" s="79"/>
      <c r="G420" s="79"/>
      <c r="H420" s="79"/>
      <c r="I420" s="79"/>
      <c r="J420" s="79"/>
      <c r="K420" s="79"/>
      <c r="L420" s="79"/>
      <c r="M420" s="79"/>
      <c r="N420" s="79"/>
      <c r="O420" s="79"/>
      <c r="P420" s="79"/>
      <c r="Q420" s="79"/>
      <c r="R420" s="79"/>
      <c r="S420" s="79"/>
      <c r="T420" s="79"/>
      <c r="U420" s="79"/>
      <c r="V420" s="79"/>
      <c r="W420" s="79"/>
      <c r="X420" s="79"/>
      <c r="Y420" s="79"/>
      <c r="Z420" s="79"/>
      <c r="AA420" s="79"/>
      <c r="AB420" s="79"/>
      <c r="AC420" s="79"/>
      <c r="AD420" s="79"/>
      <c r="AE420" s="79"/>
      <c r="AF420" s="79"/>
      <c r="AG420" s="79"/>
      <c r="AH420" s="77"/>
      <c r="AI420" s="77"/>
      <c r="AJ420" s="81"/>
      <c r="AK420" s="81"/>
      <c r="AN420" s="137"/>
    </row>
    <row r="421" spans="2:40" s="144" customFormat="1" ht="12.75" customHeight="1">
      <c r="B421" s="79"/>
      <c r="C421" s="79"/>
      <c r="D421" s="77"/>
      <c r="E421" s="79"/>
      <c r="F421" s="79"/>
      <c r="G421" s="79"/>
      <c r="H421" s="79"/>
      <c r="I421" s="79"/>
      <c r="J421" s="79"/>
      <c r="K421" s="79"/>
      <c r="L421" s="79"/>
      <c r="M421" s="79"/>
      <c r="N421" s="79"/>
      <c r="O421" s="79"/>
      <c r="P421" s="79"/>
      <c r="Q421" s="79"/>
      <c r="R421" s="79"/>
      <c r="S421" s="79"/>
      <c r="T421" s="79"/>
      <c r="U421" s="79"/>
      <c r="V421" s="79"/>
      <c r="W421" s="79"/>
      <c r="X421" s="79"/>
      <c r="Y421" s="79"/>
      <c r="Z421" s="79"/>
      <c r="AA421" s="79"/>
      <c r="AB421" s="79"/>
      <c r="AC421" s="79"/>
      <c r="AD421" s="79"/>
      <c r="AE421" s="79"/>
      <c r="AF421" s="79"/>
      <c r="AG421" s="79"/>
      <c r="AH421" s="77"/>
      <c r="AI421" s="77"/>
      <c r="AJ421" s="81"/>
      <c r="AK421" s="81"/>
      <c r="AN421" s="137"/>
    </row>
    <row r="422" spans="2:40" s="144" customFormat="1" ht="12.75" customHeight="1">
      <c r="B422" s="79"/>
      <c r="C422" s="79"/>
      <c r="D422" s="77"/>
      <c r="E422" s="79"/>
      <c r="F422" s="79"/>
      <c r="G422" s="79"/>
      <c r="H422" s="79"/>
      <c r="I422" s="79"/>
      <c r="J422" s="79"/>
      <c r="K422" s="79"/>
      <c r="L422" s="79"/>
      <c r="M422" s="79"/>
      <c r="N422" s="79"/>
      <c r="O422" s="79"/>
      <c r="P422" s="79"/>
      <c r="Q422" s="79"/>
      <c r="R422" s="79"/>
      <c r="S422" s="79"/>
      <c r="T422" s="79"/>
      <c r="U422" s="79"/>
      <c r="V422" s="79"/>
      <c r="W422" s="79"/>
      <c r="X422" s="79"/>
      <c r="Y422" s="79"/>
      <c r="Z422" s="79"/>
      <c r="AA422" s="79"/>
      <c r="AB422" s="79"/>
      <c r="AC422" s="79"/>
      <c r="AD422" s="79"/>
      <c r="AE422" s="79"/>
      <c r="AF422" s="79"/>
      <c r="AG422" s="79"/>
      <c r="AH422" s="77"/>
      <c r="AI422" s="77"/>
      <c r="AJ422" s="81"/>
      <c r="AK422" s="81"/>
      <c r="AN422" s="137"/>
    </row>
    <row r="423" spans="2:40" s="144" customFormat="1" ht="12.75" customHeight="1">
      <c r="B423" s="79"/>
      <c r="C423" s="79"/>
      <c r="D423" s="77"/>
      <c r="E423" s="79"/>
      <c r="F423" s="79"/>
      <c r="G423" s="79"/>
      <c r="H423" s="79"/>
      <c r="I423" s="79"/>
      <c r="J423" s="79"/>
      <c r="K423" s="79"/>
      <c r="L423" s="79"/>
      <c r="M423" s="79"/>
      <c r="N423" s="79"/>
      <c r="O423" s="79"/>
      <c r="P423" s="79"/>
      <c r="Q423" s="79"/>
      <c r="R423" s="79"/>
      <c r="S423" s="79"/>
      <c r="T423" s="79"/>
      <c r="U423" s="79"/>
      <c r="V423" s="79"/>
      <c r="W423" s="79"/>
      <c r="X423" s="79"/>
      <c r="Y423" s="79"/>
      <c r="Z423" s="79"/>
      <c r="AA423" s="79"/>
      <c r="AB423" s="79"/>
      <c r="AC423" s="79"/>
      <c r="AD423" s="79"/>
      <c r="AE423" s="79"/>
      <c r="AF423" s="79"/>
      <c r="AG423" s="79"/>
      <c r="AH423" s="77"/>
      <c r="AI423" s="77"/>
      <c r="AJ423" s="81"/>
      <c r="AK423" s="81"/>
      <c r="AN423" s="137"/>
    </row>
    <row r="424" spans="2:40" s="144" customFormat="1" ht="12.75" customHeight="1">
      <c r="B424" s="79"/>
      <c r="C424" s="79"/>
      <c r="D424" s="77"/>
      <c r="E424" s="79"/>
      <c r="F424" s="79"/>
      <c r="G424" s="79"/>
      <c r="H424" s="79"/>
      <c r="I424" s="79"/>
      <c r="J424" s="79"/>
      <c r="K424" s="79"/>
      <c r="L424" s="79"/>
      <c r="M424" s="79"/>
      <c r="N424" s="79"/>
      <c r="O424" s="79"/>
      <c r="P424" s="79"/>
      <c r="Q424" s="79"/>
      <c r="R424" s="79"/>
      <c r="S424" s="79"/>
      <c r="T424" s="79"/>
      <c r="U424" s="79"/>
      <c r="V424" s="79"/>
      <c r="W424" s="79"/>
      <c r="X424" s="79"/>
      <c r="Y424" s="79"/>
      <c r="Z424" s="79"/>
      <c r="AA424" s="79"/>
      <c r="AB424" s="79"/>
      <c r="AC424" s="79"/>
      <c r="AD424" s="79"/>
      <c r="AE424" s="79"/>
      <c r="AF424" s="79"/>
      <c r="AG424" s="79"/>
      <c r="AH424" s="77"/>
      <c r="AI424" s="77"/>
      <c r="AJ424" s="81"/>
      <c r="AK424" s="81"/>
      <c r="AN424" s="137"/>
    </row>
    <row r="425" spans="2:40" s="144" customFormat="1" ht="12.75" customHeight="1">
      <c r="B425" s="79"/>
      <c r="C425" s="79"/>
      <c r="D425" s="77"/>
      <c r="E425" s="79"/>
      <c r="F425" s="79"/>
      <c r="G425" s="79"/>
      <c r="H425" s="79"/>
      <c r="I425" s="79"/>
      <c r="J425" s="79"/>
      <c r="K425" s="79"/>
      <c r="L425" s="79"/>
      <c r="M425" s="79"/>
      <c r="N425" s="79"/>
      <c r="O425" s="79"/>
      <c r="P425" s="79"/>
      <c r="Q425" s="79"/>
      <c r="R425" s="79"/>
      <c r="S425" s="79"/>
      <c r="T425" s="79"/>
      <c r="U425" s="79"/>
      <c r="V425" s="79"/>
      <c r="W425" s="79"/>
      <c r="X425" s="79"/>
      <c r="Y425" s="79"/>
      <c r="Z425" s="79"/>
      <c r="AA425" s="79"/>
      <c r="AB425" s="79"/>
      <c r="AC425" s="79"/>
      <c r="AD425" s="79"/>
      <c r="AE425" s="79"/>
      <c r="AF425" s="79"/>
      <c r="AG425" s="79"/>
      <c r="AH425" s="77"/>
      <c r="AI425" s="77"/>
      <c r="AJ425" s="81"/>
      <c r="AK425" s="81"/>
      <c r="AN425" s="137"/>
    </row>
    <row r="426" spans="2:40" s="144" customFormat="1" ht="12.75" customHeight="1">
      <c r="B426" s="79"/>
      <c r="C426" s="79"/>
      <c r="D426" s="77"/>
      <c r="E426" s="79"/>
      <c r="F426" s="79"/>
      <c r="G426" s="79"/>
      <c r="H426" s="79"/>
      <c r="I426" s="79"/>
      <c r="J426" s="79"/>
      <c r="K426" s="79"/>
      <c r="L426" s="79"/>
      <c r="M426" s="79"/>
      <c r="N426" s="79"/>
      <c r="O426" s="79"/>
      <c r="P426" s="79"/>
      <c r="Q426" s="79"/>
      <c r="R426" s="79"/>
      <c r="S426" s="79"/>
      <c r="T426" s="79"/>
      <c r="U426" s="79"/>
      <c r="V426" s="79"/>
      <c r="W426" s="79"/>
      <c r="X426" s="79"/>
      <c r="Y426" s="79"/>
      <c r="Z426" s="79"/>
      <c r="AA426" s="79"/>
      <c r="AB426" s="79"/>
      <c r="AC426" s="79"/>
      <c r="AD426" s="79"/>
      <c r="AE426" s="79"/>
      <c r="AF426" s="79"/>
      <c r="AG426" s="79"/>
      <c r="AH426" s="77"/>
      <c r="AI426" s="77"/>
      <c r="AJ426" s="81"/>
      <c r="AK426" s="81"/>
      <c r="AN426" s="137"/>
    </row>
    <row r="427" spans="2:40" s="144" customFormat="1" ht="12.75" customHeight="1">
      <c r="B427" s="79"/>
      <c r="C427" s="79"/>
      <c r="D427" s="77"/>
      <c r="E427" s="79"/>
      <c r="F427" s="79"/>
      <c r="G427" s="79"/>
      <c r="H427" s="79"/>
      <c r="I427" s="79"/>
      <c r="J427" s="79"/>
      <c r="K427" s="79"/>
      <c r="L427" s="79"/>
      <c r="M427" s="79"/>
      <c r="N427" s="79"/>
      <c r="O427" s="79"/>
      <c r="P427" s="79"/>
      <c r="Q427" s="79"/>
      <c r="R427" s="79"/>
      <c r="S427" s="79"/>
      <c r="T427" s="79"/>
      <c r="U427" s="79"/>
      <c r="V427" s="79"/>
      <c r="W427" s="79"/>
      <c r="X427" s="79"/>
      <c r="Y427" s="79"/>
      <c r="Z427" s="79"/>
      <c r="AA427" s="79"/>
      <c r="AB427" s="79"/>
      <c r="AC427" s="79"/>
      <c r="AD427" s="79"/>
      <c r="AE427" s="79"/>
      <c r="AF427" s="79"/>
      <c r="AG427" s="79"/>
      <c r="AH427" s="77"/>
      <c r="AI427" s="77"/>
      <c r="AJ427" s="81"/>
      <c r="AK427" s="81"/>
      <c r="AN427" s="137"/>
    </row>
    <row r="428" spans="2:40" s="144" customFormat="1" ht="12.75" customHeight="1">
      <c r="B428" s="79"/>
      <c r="C428" s="79"/>
      <c r="D428" s="77"/>
      <c r="E428" s="79"/>
      <c r="F428" s="79"/>
      <c r="G428" s="79"/>
      <c r="H428" s="79"/>
      <c r="I428" s="79"/>
      <c r="J428" s="79"/>
      <c r="K428" s="79"/>
      <c r="L428" s="79"/>
      <c r="M428" s="79"/>
      <c r="N428" s="79"/>
      <c r="O428" s="79"/>
      <c r="P428" s="79"/>
      <c r="Q428" s="79"/>
      <c r="R428" s="79"/>
      <c r="S428" s="79"/>
      <c r="T428" s="79"/>
      <c r="U428" s="79"/>
      <c r="V428" s="79"/>
      <c r="W428" s="79"/>
      <c r="X428" s="79"/>
      <c r="Y428" s="79"/>
      <c r="Z428" s="79"/>
      <c r="AA428" s="79"/>
      <c r="AB428" s="79"/>
      <c r="AC428" s="79"/>
      <c r="AD428" s="79"/>
      <c r="AE428" s="79"/>
      <c r="AF428" s="79"/>
      <c r="AG428" s="79"/>
      <c r="AH428" s="77"/>
      <c r="AI428" s="77"/>
      <c r="AJ428" s="81"/>
      <c r="AK428" s="81"/>
      <c r="AN428" s="137"/>
    </row>
    <row r="429" spans="2:40" s="144" customFormat="1" ht="12.75" customHeight="1">
      <c r="B429" s="79"/>
      <c r="C429" s="79"/>
      <c r="D429" s="77"/>
      <c r="E429" s="79"/>
      <c r="F429" s="79"/>
      <c r="G429" s="79"/>
      <c r="H429" s="79"/>
      <c r="I429" s="79"/>
      <c r="J429" s="79"/>
      <c r="K429" s="79"/>
      <c r="L429" s="79"/>
      <c r="M429" s="79"/>
      <c r="N429" s="79"/>
      <c r="O429" s="79"/>
      <c r="P429" s="79"/>
      <c r="Q429" s="79"/>
      <c r="R429" s="79"/>
      <c r="S429" s="79"/>
      <c r="T429" s="79"/>
      <c r="U429" s="79"/>
      <c r="V429" s="79"/>
      <c r="W429" s="79"/>
      <c r="X429" s="79"/>
      <c r="Y429" s="79"/>
      <c r="Z429" s="79"/>
      <c r="AA429" s="79"/>
      <c r="AB429" s="79"/>
      <c r="AC429" s="79"/>
      <c r="AD429" s="79"/>
      <c r="AE429" s="79"/>
      <c r="AF429" s="79"/>
      <c r="AG429" s="79"/>
      <c r="AH429" s="77"/>
      <c r="AI429" s="77"/>
      <c r="AJ429" s="81"/>
      <c r="AK429" s="81"/>
      <c r="AN429" s="137"/>
    </row>
    <row r="430" spans="2:40" s="144" customFormat="1" ht="12.75" customHeight="1">
      <c r="B430" s="79"/>
      <c r="C430" s="79"/>
      <c r="D430" s="77"/>
      <c r="E430" s="79"/>
      <c r="F430" s="79"/>
      <c r="G430" s="79"/>
      <c r="H430" s="79"/>
      <c r="I430" s="79"/>
      <c r="J430" s="79"/>
      <c r="K430" s="79"/>
      <c r="L430" s="79"/>
      <c r="M430" s="79"/>
      <c r="N430" s="79"/>
      <c r="O430" s="79"/>
      <c r="P430" s="79"/>
      <c r="Q430" s="79"/>
      <c r="R430" s="79"/>
      <c r="S430" s="79"/>
      <c r="T430" s="79"/>
      <c r="U430" s="79"/>
      <c r="V430" s="79"/>
      <c r="W430" s="79"/>
      <c r="X430" s="79"/>
      <c r="Y430" s="79"/>
      <c r="Z430" s="79"/>
      <c r="AA430" s="79"/>
      <c r="AB430" s="79"/>
      <c r="AC430" s="79"/>
      <c r="AD430" s="79"/>
      <c r="AE430" s="79"/>
      <c r="AF430" s="79"/>
      <c r="AG430" s="79"/>
      <c r="AH430" s="77"/>
      <c r="AI430" s="77"/>
      <c r="AJ430" s="81"/>
      <c r="AK430" s="81"/>
      <c r="AN430" s="137"/>
    </row>
    <row r="431" spans="2:40" s="144" customFormat="1" ht="12.75" customHeight="1">
      <c r="B431" s="79"/>
      <c r="C431" s="79"/>
      <c r="D431" s="77"/>
      <c r="E431" s="79"/>
      <c r="F431" s="79"/>
      <c r="G431" s="79"/>
      <c r="H431" s="79"/>
      <c r="I431" s="79"/>
      <c r="J431" s="79"/>
      <c r="K431" s="79"/>
      <c r="L431" s="79"/>
      <c r="M431" s="79"/>
      <c r="N431" s="79"/>
      <c r="O431" s="79"/>
      <c r="P431" s="79"/>
      <c r="Q431" s="79"/>
      <c r="R431" s="79"/>
      <c r="S431" s="79"/>
      <c r="T431" s="79"/>
      <c r="U431" s="79"/>
      <c r="V431" s="79"/>
      <c r="W431" s="79"/>
      <c r="X431" s="79"/>
      <c r="Y431" s="79"/>
      <c r="Z431" s="79"/>
      <c r="AA431" s="79"/>
      <c r="AB431" s="79"/>
      <c r="AC431" s="79"/>
      <c r="AD431" s="79"/>
      <c r="AE431" s="79"/>
      <c r="AF431" s="79"/>
      <c r="AG431" s="79"/>
      <c r="AH431" s="77"/>
      <c r="AI431" s="77"/>
      <c r="AJ431" s="81"/>
      <c r="AK431" s="81"/>
      <c r="AN431" s="137"/>
    </row>
    <row r="432" spans="2:40" s="144" customFormat="1" ht="12.75" customHeight="1">
      <c r="B432" s="79"/>
      <c r="C432" s="79"/>
      <c r="D432" s="77"/>
      <c r="E432" s="79"/>
      <c r="F432" s="79"/>
      <c r="G432" s="79"/>
      <c r="H432" s="79"/>
      <c r="I432" s="79"/>
      <c r="J432" s="79"/>
      <c r="K432" s="79"/>
      <c r="L432" s="79"/>
      <c r="M432" s="79"/>
      <c r="N432" s="79"/>
      <c r="O432" s="79"/>
      <c r="P432" s="79"/>
      <c r="Q432" s="79"/>
      <c r="R432" s="79"/>
      <c r="S432" s="79"/>
      <c r="T432" s="79"/>
      <c r="U432" s="79"/>
      <c r="V432" s="79"/>
      <c r="W432" s="79"/>
      <c r="X432" s="79"/>
      <c r="Y432" s="79"/>
      <c r="Z432" s="79"/>
      <c r="AA432" s="79"/>
      <c r="AB432" s="79"/>
      <c r="AC432" s="79"/>
      <c r="AD432" s="79"/>
      <c r="AE432" s="79"/>
      <c r="AF432" s="79"/>
      <c r="AG432" s="79"/>
      <c r="AH432" s="77"/>
      <c r="AI432" s="77"/>
      <c r="AJ432" s="81"/>
      <c r="AK432" s="81"/>
      <c r="AN432" s="137"/>
    </row>
    <row r="433" spans="2:40" s="144" customFormat="1" ht="12.75" customHeight="1">
      <c r="B433" s="79"/>
      <c r="C433" s="79"/>
      <c r="D433" s="77"/>
      <c r="E433" s="79"/>
      <c r="F433" s="79"/>
      <c r="G433" s="79"/>
      <c r="H433" s="79"/>
      <c r="I433" s="79"/>
      <c r="J433" s="79"/>
      <c r="K433" s="79"/>
      <c r="L433" s="79"/>
      <c r="M433" s="79"/>
      <c r="N433" s="79"/>
      <c r="O433" s="79"/>
      <c r="P433" s="79"/>
      <c r="Q433" s="79"/>
      <c r="R433" s="79"/>
      <c r="S433" s="79"/>
      <c r="T433" s="79"/>
      <c r="U433" s="79"/>
      <c r="V433" s="79"/>
      <c r="W433" s="79"/>
      <c r="X433" s="79"/>
      <c r="Y433" s="79"/>
      <c r="Z433" s="79"/>
      <c r="AA433" s="79"/>
      <c r="AB433" s="79"/>
      <c r="AC433" s="79"/>
      <c r="AD433" s="79"/>
      <c r="AE433" s="79"/>
      <c r="AF433" s="79"/>
      <c r="AG433" s="79"/>
      <c r="AH433" s="77"/>
      <c r="AI433" s="77"/>
      <c r="AJ433" s="81"/>
      <c r="AK433" s="81"/>
      <c r="AN433" s="137"/>
    </row>
    <row r="434" spans="2:40" s="144" customFormat="1" ht="12.75" customHeight="1">
      <c r="B434" s="79"/>
      <c r="C434" s="79"/>
      <c r="D434" s="77"/>
      <c r="E434" s="79"/>
      <c r="F434" s="79"/>
      <c r="G434" s="79"/>
      <c r="H434" s="79"/>
      <c r="I434" s="79"/>
      <c r="J434" s="79"/>
      <c r="K434" s="79"/>
      <c r="L434" s="79"/>
      <c r="M434" s="79"/>
      <c r="N434" s="79"/>
      <c r="O434" s="79"/>
      <c r="P434" s="79"/>
      <c r="Q434" s="79"/>
      <c r="R434" s="79"/>
      <c r="S434" s="79"/>
      <c r="T434" s="79"/>
      <c r="U434" s="79"/>
      <c r="V434" s="79"/>
      <c r="W434" s="79"/>
      <c r="X434" s="79"/>
      <c r="Y434" s="79"/>
      <c r="Z434" s="79"/>
      <c r="AA434" s="79"/>
      <c r="AB434" s="79"/>
      <c r="AC434" s="79"/>
      <c r="AD434" s="79"/>
      <c r="AE434" s="79"/>
      <c r="AF434" s="79"/>
      <c r="AG434" s="79"/>
      <c r="AH434" s="77"/>
      <c r="AI434" s="77"/>
      <c r="AJ434" s="81"/>
      <c r="AK434" s="81"/>
      <c r="AN434" s="137"/>
    </row>
    <row r="435" spans="2:40" s="144" customFormat="1" ht="12.75" customHeight="1">
      <c r="B435" s="79"/>
      <c r="C435" s="79"/>
      <c r="D435" s="77"/>
      <c r="E435" s="79"/>
      <c r="F435" s="79"/>
      <c r="G435" s="79"/>
      <c r="H435" s="79"/>
      <c r="I435" s="79"/>
      <c r="J435" s="79"/>
      <c r="K435" s="79"/>
      <c r="L435" s="79"/>
      <c r="M435" s="79"/>
      <c r="N435" s="79"/>
      <c r="O435" s="79"/>
      <c r="P435" s="79"/>
      <c r="Q435" s="79"/>
      <c r="R435" s="79"/>
      <c r="S435" s="79"/>
      <c r="T435" s="79"/>
      <c r="U435" s="79"/>
      <c r="V435" s="79"/>
      <c r="W435" s="79"/>
      <c r="X435" s="79"/>
      <c r="Y435" s="79"/>
      <c r="Z435" s="79"/>
      <c r="AA435" s="79"/>
      <c r="AB435" s="79"/>
      <c r="AC435" s="79"/>
      <c r="AD435" s="79"/>
      <c r="AE435" s="79"/>
      <c r="AF435" s="79"/>
      <c r="AG435" s="79"/>
      <c r="AH435" s="77"/>
      <c r="AI435" s="77"/>
      <c r="AJ435" s="81"/>
      <c r="AK435" s="81"/>
      <c r="AN435" s="137"/>
    </row>
    <row r="436" spans="2:40" s="144" customFormat="1" ht="12.75" customHeight="1">
      <c r="B436" s="79"/>
      <c r="C436" s="79"/>
      <c r="D436" s="77"/>
      <c r="E436" s="79"/>
      <c r="F436" s="79"/>
      <c r="G436" s="79"/>
      <c r="H436" s="79"/>
      <c r="I436" s="79"/>
      <c r="J436" s="79"/>
      <c r="K436" s="79"/>
      <c r="L436" s="79"/>
      <c r="M436" s="79"/>
      <c r="N436" s="79"/>
      <c r="O436" s="79"/>
      <c r="P436" s="79"/>
      <c r="Q436" s="79"/>
      <c r="R436" s="79"/>
      <c r="S436" s="79"/>
      <c r="T436" s="79"/>
      <c r="U436" s="79"/>
      <c r="V436" s="79"/>
      <c r="W436" s="79"/>
      <c r="X436" s="79"/>
      <c r="Y436" s="79"/>
      <c r="Z436" s="79"/>
      <c r="AA436" s="79"/>
      <c r="AB436" s="79"/>
      <c r="AC436" s="79"/>
      <c r="AD436" s="79"/>
      <c r="AE436" s="79"/>
      <c r="AF436" s="79"/>
      <c r="AG436" s="79"/>
      <c r="AH436" s="77"/>
      <c r="AI436" s="77"/>
      <c r="AJ436" s="81"/>
      <c r="AK436" s="81"/>
      <c r="AN436" s="137"/>
    </row>
    <row r="437" spans="2:40" s="144" customFormat="1" ht="12.75" customHeight="1">
      <c r="B437" s="79"/>
      <c r="C437" s="79"/>
      <c r="D437" s="77"/>
      <c r="E437" s="79"/>
      <c r="F437" s="79"/>
      <c r="G437" s="79"/>
      <c r="H437" s="79"/>
      <c r="I437" s="79"/>
      <c r="J437" s="79"/>
      <c r="K437" s="79"/>
      <c r="L437" s="79"/>
      <c r="M437" s="79"/>
      <c r="N437" s="79"/>
      <c r="O437" s="79"/>
      <c r="P437" s="79"/>
      <c r="Q437" s="79"/>
      <c r="R437" s="79"/>
      <c r="S437" s="79"/>
      <c r="T437" s="79"/>
      <c r="U437" s="79"/>
      <c r="V437" s="79"/>
      <c r="W437" s="79"/>
      <c r="X437" s="79"/>
      <c r="Y437" s="79"/>
      <c r="Z437" s="79"/>
      <c r="AA437" s="79"/>
      <c r="AB437" s="79"/>
      <c r="AC437" s="79"/>
      <c r="AD437" s="79"/>
      <c r="AE437" s="79"/>
      <c r="AF437" s="79"/>
      <c r="AG437" s="79"/>
      <c r="AH437" s="77"/>
      <c r="AI437" s="77"/>
      <c r="AJ437" s="81"/>
      <c r="AK437" s="81"/>
      <c r="AN437" s="137"/>
    </row>
    <row r="438" spans="2:40" s="144" customFormat="1" ht="12.75" customHeight="1">
      <c r="B438" s="79"/>
      <c r="C438" s="79"/>
      <c r="D438" s="77"/>
      <c r="E438" s="79"/>
      <c r="F438" s="79"/>
      <c r="G438" s="79"/>
      <c r="H438" s="79"/>
      <c r="I438" s="79"/>
      <c r="J438" s="79"/>
      <c r="K438" s="79"/>
      <c r="L438" s="79"/>
      <c r="M438" s="79"/>
      <c r="N438" s="79"/>
      <c r="O438" s="79"/>
      <c r="P438" s="79"/>
      <c r="Q438" s="79"/>
      <c r="R438" s="79"/>
      <c r="S438" s="79"/>
      <c r="T438" s="79"/>
      <c r="U438" s="79"/>
      <c r="V438" s="79"/>
      <c r="W438" s="79"/>
      <c r="X438" s="79"/>
      <c r="Y438" s="79"/>
      <c r="Z438" s="79"/>
      <c r="AA438" s="79"/>
      <c r="AB438" s="79"/>
      <c r="AC438" s="79"/>
      <c r="AD438" s="79"/>
      <c r="AE438" s="79"/>
      <c r="AF438" s="79"/>
      <c r="AG438" s="79"/>
      <c r="AH438" s="77"/>
      <c r="AI438" s="77"/>
      <c r="AJ438" s="81"/>
      <c r="AK438" s="81"/>
      <c r="AN438" s="137"/>
    </row>
    <row r="439" spans="2:40" s="144" customFormat="1" ht="12.75" customHeight="1">
      <c r="B439" s="79"/>
      <c r="C439" s="79"/>
      <c r="D439" s="77"/>
      <c r="E439" s="79"/>
      <c r="F439" s="79"/>
      <c r="G439" s="79"/>
      <c r="H439" s="79"/>
      <c r="I439" s="79"/>
      <c r="J439" s="79"/>
      <c r="K439" s="79"/>
      <c r="L439" s="79"/>
      <c r="M439" s="79"/>
      <c r="N439" s="79"/>
      <c r="O439" s="79"/>
      <c r="P439" s="79"/>
      <c r="Q439" s="79"/>
      <c r="R439" s="79"/>
      <c r="S439" s="79"/>
      <c r="T439" s="79"/>
      <c r="U439" s="79"/>
      <c r="V439" s="79"/>
      <c r="W439" s="79"/>
      <c r="X439" s="79"/>
      <c r="Y439" s="79"/>
      <c r="Z439" s="79"/>
      <c r="AA439" s="79"/>
      <c r="AB439" s="79"/>
      <c r="AC439" s="79"/>
      <c r="AD439" s="79"/>
      <c r="AE439" s="79"/>
      <c r="AF439" s="79"/>
      <c r="AG439" s="79"/>
      <c r="AH439" s="77"/>
      <c r="AI439" s="77"/>
      <c r="AJ439" s="81"/>
      <c r="AK439" s="81"/>
      <c r="AN439" s="137"/>
    </row>
    <row r="440" spans="2:40" s="144" customFormat="1" ht="12.75" customHeight="1">
      <c r="B440" s="79"/>
      <c r="C440" s="79"/>
      <c r="D440" s="77"/>
      <c r="E440" s="79"/>
      <c r="F440" s="79"/>
      <c r="G440" s="79"/>
      <c r="H440" s="79"/>
      <c r="I440" s="79"/>
      <c r="J440" s="79"/>
      <c r="K440" s="79"/>
      <c r="L440" s="79"/>
      <c r="M440" s="79"/>
      <c r="N440" s="79"/>
      <c r="O440" s="79"/>
      <c r="P440" s="79"/>
      <c r="Q440" s="79"/>
      <c r="R440" s="79"/>
      <c r="S440" s="79"/>
      <c r="T440" s="79"/>
      <c r="U440" s="79"/>
      <c r="V440" s="79"/>
      <c r="W440" s="79"/>
      <c r="X440" s="79"/>
      <c r="Y440" s="79"/>
      <c r="Z440" s="79"/>
      <c r="AA440" s="79"/>
      <c r="AB440" s="79"/>
      <c r="AC440" s="79"/>
      <c r="AD440" s="79"/>
      <c r="AE440" s="79"/>
      <c r="AF440" s="79"/>
      <c r="AG440" s="79"/>
      <c r="AH440" s="77"/>
      <c r="AI440" s="77"/>
      <c r="AJ440" s="81"/>
      <c r="AK440" s="81"/>
      <c r="AN440" s="137"/>
    </row>
    <row r="441" spans="2:40" s="144" customFormat="1" ht="12.75" customHeight="1">
      <c r="B441" s="79"/>
      <c r="C441" s="79"/>
      <c r="D441" s="77"/>
      <c r="E441" s="79"/>
      <c r="F441" s="79"/>
      <c r="G441" s="79"/>
      <c r="H441" s="79"/>
      <c r="I441" s="79"/>
      <c r="J441" s="79"/>
      <c r="K441" s="79"/>
      <c r="L441" s="79"/>
      <c r="M441" s="79"/>
      <c r="N441" s="79"/>
      <c r="O441" s="79"/>
      <c r="P441" s="79"/>
      <c r="Q441" s="79"/>
      <c r="R441" s="79"/>
      <c r="S441" s="79"/>
      <c r="T441" s="79"/>
      <c r="U441" s="79"/>
      <c r="V441" s="79"/>
      <c r="W441" s="79"/>
      <c r="X441" s="79"/>
      <c r="Y441" s="79"/>
      <c r="Z441" s="79"/>
      <c r="AA441" s="79"/>
      <c r="AB441" s="79"/>
      <c r="AC441" s="79"/>
      <c r="AD441" s="79"/>
      <c r="AE441" s="79"/>
      <c r="AF441" s="79"/>
      <c r="AG441" s="79"/>
      <c r="AH441" s="77"/>
      <c r="AI441" s="77"/>
      <c r="AJ441" s="81"/>
      <c r="AK441" s="81"/>
      <c r="AN441" s="137"/>
    </row>
    <row r="442" spans="2:40" s="144" customFormat="1" ht="12.75" customHeight="1">
      <c r="B442" s="79"/>
      <c r="C442" s="79"/>
      <c r="D442" s="77"/>
      <c r="E442" s="79"/>
      <c r="F442" s="79"/>
      <c r="G442" s="79"/>
      <c r="H442" s="79"/>
      <c r="I442" s="79"/>
      <c r="J442" s="79"/>
      <c r="K442" s="79"/>
      <c r="L442" s="79"/>
      <c r="M442" s="79"/>
      <c r="N442" s="79"/>
      <c r="O442" s="79"/>
      <c r="P442" s="79"/>
      <c r="Q442" s="79"/>
      <c r="R442" s="79"/>
      <c r="S442" s="79"/>
      <c r="T442" s="79"/>
      <c r="U442" s="79"/>
      <c r="V442" s="79"/>
      <c r="W442" s="79"/>
      <c r="X442" s="79"/>
      <c r="Y442" s="79"/>
      <c r="Z442" s="79"/>
      <c r="AA442" s="79"/>
      <c r="AB442" s="79"/>
      <c r="AC442" s="79"/>
      <c r="AD442" s="79"/>
      <c r="AE442" s="79"/>
      <c r="AF442" s="79"/>
      <c r="AG442" s="79"/>
      <c r="AH442" s="77"/>
      <c r="AI442" s="77"/>
      <c r="AJ442" s="81"/>
      <c r="AK442" s="81"/>
      <c r="AN442" s="137"/>
    </row>
    <row r="443" spans="2:40" s="144" customFormat="1" ht="12.75" customHeight="1">
      <c r="B443" s="79"/>
      <c r="C443" s="79"/>
      <c r="D443" s="77"/>
      <c r="E443" s="79"/>
      <c r="F443" s="79"/>
      <c r="G443" s="79"/>
      <c r="H443" s="79"/>
      <c r="I443" s="79"/>
      <c r="J443" s="79"/>
      <c r="K443" s="79"/>
      <c r="L443" s="79"/>
      <c r="M443" s="79"/>
      <c r="N443" s="79"/>
      <c r="O443" s="79"/>
      <c r="P443" s="79"/>
      <c r="Q443" s="79"/>
      <c r="R443" s="79"/>
      <c r="S443" s="79"/>
      <c r="T443" s="79"/>
      <c r="U443" s="79"/>
      <c r="V443" s="79"/>
      <c r="W443" s="79"/>
      <c r="X443" s="79"/>
      <c r="Y443" s="79"/>
      <c r="Z443" s="79"/>
      <c r="AA443" s="79"/>
      <c r="AB443" s="79"/>
      <c r="AC443" s="79"/>
      <c r="AD443" s="79"/>
      <c r="AE443" s="79"/>
      <c r="AF443" s="79"/>
      <c r="AG443" s="79"/>
      <c r="AH443" s="77"/>
      <c r="AI443" s="77"/>
      <c r="AJ443" s="81"/>
      <c r="AK443" s="81"/>
      <c r="AN443" s="137"/>
    </row>
    <row r="444" spans="2:40" s="144" customFormat="1" ht="12.75" customHeight="1">
      <c r="B444" s="79"/>
      <c r="C444" s="79"/>
      <c r="D444" s="77"/>
      <c r="E444" s="79"/>
      <c r="F444" s="79"/>
      <c r="G444" s="79"/>
      <c r="H444" s="79"/>
      <c r="I444" s="79"/>
      <c r="J444" s="79"/>
      <c r="K444" s="79"/>
      <c r="L444" s="79"/>
      <c r="M444" s="79"/>
      <c r="N444" s="79"/>
      <c r="O444" s="79"/>
      <c r="P444" s="79"/>
      <c r="Q444" s="79"/>
      <c r="R444" s="79"/>
      <c r="S444" s="79"/>
      <c r="T444" s="79"/>
      <c r="U444" s="79"/>
      <c r="V444" s="79"/>
      <c r="W444" s="79"/>
      <c r="X444" s="79"/>
      <c r="Y444" s="79"/>
      <c r="Z444" s="79"/>
      <c r="AA444" s="79"/>
      <c r="AB444" s="79"/>
      <c r="AC444" s="79"/>
      <c r="AD444" s="79"/>
      <c r="AE444" s="79"/>
      <c r="AF444" s="79"/>
      <c r="AG444" s="79"/>
      <c r="AH444" s="77"/>
      <c r="AI444" s="77"/>
      <c r="AJ444" s="81"/>
      <c r="AK444" s="81"/>
      <c r="AN444" s="137"/>
    </row>
    <row r="445" spans="2:40" s="144" customFormat="1" ht="12.75" customHeight="1">
      <c r="B445" s="79"/>
      <c r="C445" s="79"/>
      <c r="D445" s="77"/>
      <c r="E445" s="79"/>
      <c r="F445" s="79"/>
      <c r="G445" s="79"/>
      <c r="H445" s="79"/>
      <c r="I445" s="79"/>
      <c r="J445" s="79"/>
      <c r="K445" s="79"/>
      <c r="L445" s="79"/>
      <c r="M445" s="79"/>
      <c r="N445" s="79"/>
      <c r="O445" s="79"/>
      <c r="P445" s="79"/>
      <c r="Q445" s="79"/>
      <c r="R445" s="79"/>
      <c r="S445" s="79"/>
      <c r="T445" s="79"/>
      <c r="U445" s="79"/>
      <c r="V445" s="79"/>
      <c r="W445" s="79"/>
      <c r="X445" s="79"/>
      <c r="Y445" s="79"/>
      <c r="Z445" s="79"/>
      <c r="AA445" s="79"/>
      <c r="AB445" s="79"/>
      <c r="AC445" s="79"/>
      <c r="AD445" s="79"/>
      <c r="AE445" s="79"/>
      <c r="AF445" s="79"/>
      <c r="AG445" s="79"/>
      <c r="AH445" s="77"/>
      <c r="AI445" s="77"/>
      <c r="AJ445" s="81"/>
      <c r="AK445" s="81"/>
      <c r="AN445" s="137"/>
    </row>
    <row r="446" spans="2:40" s="144" customFormat="1" ht="12.75" customHeight="1">
      <c r="B446" s="79"/>
      <c r="C446" s="79"/>
      <c r="D446" s="77"/>
      <c r="E446" s="79"/>
      <c r="F446" s="79"/>
      <c r="G446" s="79"/>
      <c r="H446" s="79"/>
      <c r="I446" s="79"/>
      <c r="J446" s="79"/>
      <c r="K446" s="79"/>
      <c r="L446" s="79"/>
      <c r="M446" s="79"/>
      <c r="N446" s="79"/>
      <c r="O446" s="79"/>
      <c r="P446" s="79"/>
      <c r="Q446" s="79"/>
      <c r="R446" s="79"/>
      <c r="S446" s="79"/>
      <c r="T446" s="79"/>
      <c r="U446" s="79"/>
      <c r="V446" s="79"/>
      <c r="W446" s="79"/>
      <c r="X446" s="79"/>
      <c r="Y446" s="79"/>
      <c r="Z446" s="79"/>
      <c r="AA446" s="79"/>
      <c r="AB446" s="79"/>
      <c r="AC446" s="79"/>
      <c r="AD446" s="79"/>
      <c r="AE446" s="79"/>
      <c r="AF446" s="79"/>
      <c r="AG446" s="79"/>
      <c r="AH446" s="77"/>
      <c r="AI446" s="77"/>
      <c r="AJ446" s="81"/>
      <c r="AK446" s="81"/>
      <c r="AN446" s="137"/>
    </row>
    <row r="447" spans="2:40" s="144" customFormat="1" ht="12.75" customHeight="1">
      <c r="B447" s="79"/>
      <c r="C447" s="79"/>
      <c r="D447" s="77"/>
      <c r="E447" s="79"/>
      <c r="F447" s="79"/>
      <c r="G447" s="79"/>
      <c r="H447" s="79"/>
      <c r="I447" s="79"/>
      <c r="J447" s="79"/>
      <c r="K447" s="79"/>
      <c r="L447" s="79"/>
      <c r="M447" s="79"/>
      <c r="N447" s="79"/>
      <c r="O447" s="79"/>
      <c r="P447" s="79"/>
      <c r="Q447" s="79"/>
      <c r="R447" s="79"/>
      <c r="S447" s="79"/>
      <c r="T447" s="79"/>
      <c r="U447" s="79"/>
      <c r="V447" s="79"/>
      <c r="W447" s="79"/>
      <c r="X447" s="79"/>
      <c r="Y447" s="79"/>
      <c r="Z447" s="79"/>
      <c r="AA447" s="79"/>
      <c r="AB447" s="79"/>
      <c r="AC447" s="79"/>
      <c r="AD447" s="79"/>
      <c r="AE447" s="79"/>
      <c r="AF447" s="79"/>
      <c r="AG447" s="79"/>
      <c r="AH447" s="77"/>
      <c r="AI447" s="77"/>
      <c r="AJ447" s="81"/>
      <c r="AK447" s="81"/>
      <c r="AN447" s="137"/>
    </row>
    <row r="448" spans="2:40" s="144" customFormat="1" ht="12.75" customHeight="1">
      <c r="B448" s="79"/>
      <c r="C448" s="79"/>
      <c r="D448" s="77"/>
      <c r="E448" s="79"/>
      <c r="F448" s="79"/>
      <c r="G448" s="79"/>
      <c r="H448" s="79"/>
      <c r="I448" s="79"/>
      <c r="J448" s="79"/>
      <c r="K448" s="79"/>
      <c r="L448" s="79"/>
      <c r="M448" s="79"/>
      <c r="N448" s="79"/>
      <c r="O448" s="79"/>
      <c r="P448" s="79"/>
      <c r="Q448" s="79"/>
      <c r="R448" s="79"/>
      <c r="S448" s="79"/>
      <c r="T448" s="79"/>
      <c r="U448" s="79"/>
      <c r="V448" s="79"/>
      <c r="W448" s="79"/>
      <c r="X448" s="79"/>
      <c r="Y448" s="79"/>
      <c r="Z448" s="79"/>
      <c r="AA448" s="79"/>
      <c r="AB448" s="79"/>
      <c r="AC448" s="79"/>
      <c r="AD448" s="79"/>
      <c r="AE448" s="79"/>
      <c r="AF448" s="79"/>
      <c r="AG448" s="79"/>
      <c r="AH448" s="77"/>
      <c r="AI448" s="77"/>
      <c r="AJ448" s="81"/>
      <c r="AK448" s="81"/>
      <c r="AN448" s="137"/>
    </row>
    <row r="449" spans="2:40" s="144" customFormat="1" ht="12.75" customHeight="1">
      <c r="B449" s="79"/>
      <c r="C449" s="79"/>
      <c r="D449" s="77"/>
      <c r="E449" s="79"/>
      <c r="F449" s="79"/>
      <c r="G449" s="79"/>
      <c r="H449" s="79"/>
      <c r="I449" s="79"/>
      <c r="J449" s="79"/>
      <c r="K449" s="79"/>
      <c r="L449" s="79"/>
      <c r="M449" s="79"/>
      <c r="N449" s="79"/>
      <c r="O449" s="79"/>
      <c r="P449" s="79"/>
      <c r="Q449" s="79"/>
      <c r="R449" s="79"/>
      <c r="S449" s="79"/>
      <c r="T449" s="79"/>
      <c r="U449" s="79"/>
      <c r="V449" s="79"/>
      <c r="W449" s="79"/>
      <c r="X449" s="79"/>
      <c r="Y449" s="79"/>
      <c r="Z449" s="79"/>
      <c r="AA449" s="79"/>
      <c r="AB449" s="79"/>
      <c r="AC449" s="79"/>
      <c r="AD449" s="79"/>
      <c r="AE449" s="79"/>
      <c r="AF449" s="79"/>
      <c r="AG449" s="79"/>
      <c r="AH449" s="77"/>
      <c r="AI449" s="77"/>
      <c r="AJ449" s="81"/>
      <c r="AK449" s="81"/>
      <c r="AN449" s="137"/>
    </row>
    <row r="450" spans="2:40" s="144" customFormat="1" ht="12.75" customHeight="1">
      <c r="B450" s="79"/>
      <c r="C450" s="79"/>
      <c r="D450" s="77"/>
      <c r="E450" s="79"/>
      <c r="F450" s="79"/>
      <c r="G450" s="79"/>
      <c r="H450" s="79"/>
      <c r="I450" s="79"/>
      <c r="J450" s="79"/>
      <c r="K450" s="79"/>
      <c r="L450" s="79"/>
      <c r="M450" s="79"/>
      <c r="N450" s="79"/>
      <c r="O450" s="79"/>
      <c r="P450" s="79"/>
      <c r="Q450" s="79"/>
      <c r="R450" s="79"/>
      <c r="S450" s="79"/>
      <c r="T450" s="79"/>
      <c r="U450" s="79"/>
      <c r="V450" s="79"/>
      <c r="W450" s="79"/>
      <c r="X450" s="79"/>
      <c r="Y450" s="79"/>
      <c r="Z450" s="79"/>
      <c r="AA450" s="79"/>
      <c r="AB450" s="79"/>
      <c r="AC450" s="79"/>
      <c r="AD450" s="79"/>
      <c r="AE450" s="79"/>
      <c r="AF450" s="79"/>
      <c r="AG450" s="79"/>
      <c r="AH450" s="77"/>
      <c r="AI450" s="77"/>
      <c r="AJ450" s="81"/>
      <c r="AK450" s="81"/>
      <c r="AN450" s="137"/>
    </row>
    <row r="451" spans="2:40" s="144" customFormat="1" ht="12.75" customHeight="1">
      <c r="B451" s="79"/>
      <c r="C451" s="79"/>
      <c r="D451" s="77"/>
      <c r="E451" s="79"/>
      <c r="F451" s="79"/>
      <c r="G451" s="79"/>
      <c r="H451" s="79"/>
      <c r="I451" s="79"/>
      <c r="J451" s="79"/>
      <c r="K451" s="79"/>
      <c r="L451" s="79"/>
      <c r="M451" s="79"/>
      <c r="N451" s="79"/>
      <c r="O451" s="79"/>
      <c r="P451" s="79"/>
      <c r="Q451" s="79"/>
      <c r="R451" s="79"/>
      <c r="S451" s="79"/>
      <c r="T451" s="79"/>
      <c r="U451" s="79"/>
      <c r="V451" s="79"/>
      <c r="W451" s="79"/>
      <c r="X451" s="79"/>
      <c r="Y451" s="79"/>
      <c r="Z451" s="79"/>
      <c r="AA451" s="79"/>
      <c r="AB451" s="79"/>
      <c r="AC451" s="79"/>
      <c r="AD451" s="79"/>
      <c r="AE451" s="79"/>
      <c r="AF451" s="79"/>
      <c r="AG451" s="79"/>
      <c r="AH451" s="77"/>
      <c r="AI451" s="77"/>
      <c r="AJ451" s="81"/>
      <c r="AK451" s="81"/>
      <c r="AN451" s="137"/>
    </row>
    <row r="452" spans="2:40" s="144" customFormat="1" ht="12.75" customHeight="1">
      <c r="B452" s="79"/>
      <c r="C452" s="79"/>
      <c r="D452" s="77"/>
      <c r="E452" s="79"/>
      <c r="F452" s="79"/>
      <c r="G452" s="79"/>
      <c r="H452" s="79"/>
      <c r="I452" s="79"/>
      <c r="J452" s="79"/>
      <c r="K452" s="79"/>
      <c r="L452" s="79"/>
      <c r="M452" s="79"/>
      <c r="N452" s="79"/>
      <c r="O452" s="79"/>
      <c r="P452" s="79"/>
      <c r="Q452" s="79"/>
      <c r="R452" s="79"/>
      <c r="S452" s="79"/>
      <c r="T452" s="79"/>
      <c r="U452" s="79"/>
      <c r="V452" s="79"/>
      <c r="W452" s="79"/>
      <c r="X452" s="79"/>
      <c r="Y452" s="79"/>
      <c r="Z452" s="79"/>
      <c r="AA452" s="79"/>
      <c r="AB452" s="79"/>
      <c r="AC452" s="79"/>
      <c r="AD452" s="79"/>
      <c r="AE452" s="79"/>
      <c r="AF452" s="79"/>
      <c r="AG452" s="79"/>
      <c r="AH452" s="77"/>
      <c r="AI452" s="77"/>
      <c r="AJ452" s="81"/>
      <c r="AK452" s="81"/>
      <c r="AN452" s="137"/>
    </row>
    <row r="453" spans="2:40" s="144" customFormat="1" ht="12.75" customHeight="1">
      <c r="B453" s="79"/>
      <c r="C453" s="79"/>
      <c r="D453" s="77"/>
      <c r="E453" s="79"/>
      <c r="F453" s="79"/>
      <c r="G453" s="79"/>
      <c r="H453" s="79"/>
      <c r="I453" s="79"/>
      <c r="J453" s="79"/>
      <c r="K453" s="79"/>
      <c r="L453" s="79"/>
      <c r="M453" s="79"/>
      <c r="N453" s="79"/>
      <c r="O453" s="79"/>
      <c r="P453" s="79"/>
      <c r="Q453" s="79"/>
      <c r="R453" s="79"/>
      <c r="S453" s="79"/>
      <c r="T453" s="79"/>
      <c r="U453" s="79"/>
      <c r="V453" s="79"/>
      <c r="W453" s="79"/>
      <c r="X453" s="79"/>
      <c r="Y453" s="79"/>
      <c r="Z453" s="79"/>
      <c r="AA453" s="79"/>
      <c r="AB453" s="79"/>
      <c r="AC453" s="79"/>
      <c r="AD453" s="79"/>
      <c r="AE453" s="79"/>
      <c r="AF453" s="79"/>
      <c r="AG453" s="79"/>
      <c r="AH453" s="77"/>
      <c r="AI453" s="77"/>
      <c r="AJ453" s="81"/>
      <c r="AK453" s="81"/>
      <c r="AN453" s="137"/>
    </row>
    <row r="454" spans="2:40" s="144" customFormat="1" ht="12.75" customHeight="1">
      <c r="B454" s="79"/>
      <c r="C454" s="79"/>
      <c r="D454" s="77"/>
      <c r="E454" s="79"/>
      <c r="F454" s="79"/>
      <c r="G454" s="79"/>
      <c r="H454" s="79"/>
      <c r="I454" s="79"/>
      <c r="J454" s="79"/>
      <c r="K454" s="79"/>
      <c r="L454" s="79"/>
      <c r="M454" s="79"/>
      <c r="N454" s="79"/>
      <c r="O454" s="79"/>
      <c r="P454" s="79"/>
      <c r="Q454" s="79"/>
      <c r="R454" s="79"/>
      <c r="S454" s="79"/>
      <c r="T454" s="79"/>
      <c r="U454" s="79"/>
      <c r="V454" s="79"/>
      <c r="W454" s="79"/>
      <c r="X454" s="79"/>
      <c r="Y454" s="79"/>
      <c r="Z454" s="79"/>
      <c r="AA454" s="79"/>
      <c r="AB454" s="79"/>
      <c r="AC454" s="79"/>
      <c r="AD454" s="79"/>
      <c r="AE454" s="79"/>
      <c r="AF454" s="79"/>
      <c r="AG454" s="79"/>
      <c r="AH454" s="77"/>
      <c r="AI454" s="77"/>
      <c r="AJ454" s="81"/>
      <c r="AK454" s="81"/>
      <c r="AN454" s="137"/>
    </row>
    <row r="455" spans="2:40" s="144" customFormat="1" ht="12.75" customHeight="1">
      <c r="B455" s="79"/>
      <c r="C455" s="79"/>
      <c r="D455" s="77"/>
      <c r="E455" s="79"/>
      <c r="F455" s="79"/>
      <c r="G455" s="79"/>
      <c r="H455" s="79"/>
      <c r="I455" s="79"/>
      <c r="J455" s="79"/>
      <c r="K455" s="79"/>
      <c r="L455" s="79"/>
      <c r="M455" s="79"/>
      <c r="N455" s="79"/>
      <c r="O455" s="79"/>
      <c r="P455" s="79"/>
      <c r="Q455" s="79"/>
      <c r="R455" s="79"/>
      <c r="S455" s="79"/>
      <c r="T455" s="79"/>
      <c r="U455" s="79"/>
      <c r="V455" s="79"/>
      <c r="W455" s="79"/>
      <c r="X455" s="79"/>
      <c r="Y455" s="79"/>
      <c r="Z455" s="79"/>
      <c r="AA455" s="79"/>
      <c r="AB455" s="79"/>
      <c r="AC455" s="79"/>
      <c r="AD455" s="79"/>
      <c r="AE455" s="79"/>
      <c r="AF455" s="79"/>
      <c r="AG455" s="79"/>
      <c r="AH455" s="77"/>
      <c r="AI455" s="77"/>
      <c r="AJ455" s="81"/>
      <c r="AK455" s="81"/>
      <c r="AN455" s="137"/>
    </row>
    <row r="456" spans="2:40" s="144" customFormat="1" ht="12.75" customHeight="1">
      <c r="B456" s="79"/>
      <c r="C456" s="79"/>
      <c r="D456" s="77"/>
      <c r="E456" s="79"/>
      <c r="F456" s="79"/>
      <c r="G456" s="79"/>
      <c r="H456" s="79"/>
      <c r="I456" s="79"/>
      <c r="J456" s="79"/>
      <c r="K456" s="79"/>
      <c r="L456" s="79"/>
      <c r="M456" s="79"/>
      <c r="N456" s="79"/>
      <c r="O456" s="79"/>
      <c r="P456" s="79"/>
      <c r="Q456" s="79"/>
      <c r="R456" s="79"/>
      <c r="S456" s="79"/>
      <c r="T456" s="79"/>
      <c r="U456" s="79"/>
      <c r="V456" s="79"/>
      <c r="W456" s="79"/>
      <c r="X456" s="79"/>
      <c r="Y456" s="79"/>
      <c r="Z456" s="79"/>
      <c r="AA456" s="79"/>
      <c r="AB456" s="79"/>
      <c r="AC456" s="79"/>
      <c r="AD456" s="79"/>
      <c r="AE456" s="79"/>
      <c r="AF456" s="79"/>
      <c r="AG456" s="79"/>
      <c r="AH456" s="77"/>
      <c r="AI456" s="77"/>
      <c r="AJ456" s="81"/>
      <c r="AK456" s="81"/>
      <c r="AN456" s="137"/>
    </row>
    <row r="457" spans="2:40" s="144" customFormat="1" ht="12.75" customHeight="1">
      <c r="B457" s="79"/>
      <c r="C457" s="79"/>
      <c r="D457" s="77"/>
      <c r="E457" s="79"/>
      <c r="F457" s="79"/>
      <c r="G457" s="79"/>
      <c r="H457" s="79"/>
      <c r="I457" s="79"/>
      <c r="J457" s="79"/>
      <c r="K457" s="79"/>
      <c r="L457" s="79"/>
      <c r="M457" s="79"/>
      <c r="N457" s="79"/>
      <c r="O457" s="79"/>
      <c r="P457" s="79"/>
      <c r="Q457" s="79"/>
      <c r="R457" s="79"/>
      <c r="S457" s="79"/>
      <c r="T457" s="79"/>
      <c r="U457" s="79"/>
      <c r="V457" s="79"/>
      <c r="W457" s="79"/>
      <c r="X457" s="79"/>
      <c r="Y457" s="79"/>
      <c r="Z457" s="79"/>
      <c r="AA457" s="79"/>
      <c r="AB457" s="79"/>
      <c r="AC457" s="79"/>
      <c r="AD457" s="79"/>
      <c r="AE457" s="79"/>
      <c r="AF457" s="79"/>
      <c r="AG457" s="79"/>
      <c r="AH457" s="77"/>
      <c r="AI457" s="77"/>
      <c r="AJ457" s="81"/>
      <c r="AK457" s="81"/>
      <c r="AN457" s="137"/>
    </row>
    <row r="458" spans="2:40" s="144" customFormat="1" ht="12.75" customHeight="1">
      <c r="B458" s="79"/>
      <c r="C458" s="79"/>
      <c r="D458" s="77"/>
      <c r="E458" s="79"/>
      <c r="F458" s="79"/>
      <c r="G458" s="79"/>
      <c r="H458" s="79"/>
      <c r="I458" s="79"/>
      <c r="J458" s="79"/>
      <c r="K458" s="79"/>
      <c r="L458" s="79"/>
      <c r="M458" s="79"/>
      <c r="N458" s="79"/>
      <c r="O458" s="79"/>
      <c r="P458" s="79"/>
      <c r="Q458" s="79"/>
      <c r="R458" s="79"/>
      <c r="S458" s="79"/>
      <c r="T458" s="79"/>
      <c r="U458" s="79"/>
      <c r="V458" s="79"/>
      <c r="W458" s="79"/>
      <c r="X458" s="79"/>
      <c r="Y458" s="79"/>
      <c r="Z458" s="79"/>
      <c r="AA458" s="79"/>
      <c r="AB458" s="79"/>
      <c r="AC458" s="79"/>
      <c r="AD458" s="79"/>
      <c r="AE458" s="79"/>
      <c r="AF458" s="79"/>
      <c r="AG458" s="79"/>
      <c r="AH458" s="77"/>
      <c r="AI458" s="77"/>
      <c r="AJ458" s="81"/>
      <c r="AK458" s="81"/>
      <c r="AN458" s="137"/>
    </row>
    <row r="459" spans="2:40" s="144" customFormat="1" ht="12.75" customHeight="1">
      <c r="B459" s="79"/>
      <c r="C459" s="79"/>
      <c r="D459" s="77"/>
      <c r="E459" s="79"/>
      <c r="F459" s="79"/>
      <c r="G459" s="79"/>
      <c r="H459" s="79"/>
      <c r="I459" s="79"/>
      <c r="J459" s="79"/>
      <c r="K459" s="79"/>
      <c r="L459" s="79"/>
      <c r="M459" s="79"/>
      <c r="N459" s="79"/>
      <c r="O459" s="79"/>
      <c r="P459" s="79"/>
      <c r="Q459" s="79"/>
      <c r="R459" s="79"/>
      <c r="S459" s="79"/>
      <c r="T459" s="79"/>
      <c r="U459" s="79"/>
      <c r="V459" s="79"/>
      <c r="W459" s="79"/>
      <c r="X459" s="79"/>
      <c r="Y459" s="79"/>
      <c r="Z459" s="79"/>
      <c r="AA459" s="79"/>
      <c r="AB459" s="79"/>
      <c r="AC459" s="79"/>
      <c r="AD459" s="79"/>
      <c r="AE459" s="79"/>
      <c r="AF459" s="79"/>
      <c r="AG459" s="79"/>
      <c r="AH459" s="77"/>
      <c r="AI459" s="77"/>
      <c r="AJ459" s="81"/>
      <c r="AK459" s="81"/>
      <c r="AN459" s="137"/>
    </row>
    <row r="460" spans="2:40" s="144" customFormat="1" ht="12.75" customHeight="1">
      <c r="B460" s="79"/>
      <c r="C460" s="79"/>
      <c r="D460" s="77"/>
      <c r="E460" s="79"/>
      <c r="F460" s="79"/>
      <c r="G460" s="79"/>
      <c r="H460" s="79"/>
      <c r="I460" s="79"/>
      <c r="J460" s="79"/>
      <c r="K460" s="79"/>
      <c r="L460" s="79"/>
      <c r="M460" s="79"/>
      <c r="N460" s="79"/>
      <c r="O460" s="79"/>
      <c r="P460" s="79"/>
      <c r="Q460" s="79"/>
      <c r="R460" s="79"/>
      <c r="S460" s="79"/>
      <c r="T460" s="79"/>
      <c r="U460" s="79"/>
      <c r="V460" s="79"/>
      <c r="W460" s="79"/>
      <c r="X460" s="79"/>
      <c r="Y460" s="79"/>
      <c r="Z460" s="79"/>
      <c r="AA460" s="79"/>
      <c r="AB460" s="79"/>
      <c r="AC460" s="79"/>
      <c r="AD460" s="79"/>
      <c r="AE460" s="79"/>
      <c r="AF460" s="79"/>
      <c r="AG460" s="79"/>
      <c r="AH460" s="77"/>
      <c r="AI460" s="77"/>
      <c r="AJ460" s="81"/>
      <c r="AK460" s="81"/>
      <c r="AN460" s="137"/>
    </row>
    <row r="461" spans="2:40" s="144" customFormat="1" ht="12.75" customHeight="1">
      <c r="B461" s="79"/>
      <c r="C461" s="79"/>
      <c r="D461" s="77"/>
      <c r="E461" s="79"/>
      <c r="F461" s="79"/>
      <c r="G461" s="79"/>
      <c r="H461" s="79"/>
      <c r="I461" s="79"/>
      <c r="J461" s="79"/>
      <c r="K461" s="79"/>
      <c r="L461" s="79"/>
      <c r="M461" s="79"/>
      <c r="N461" s="79"/>
      <c r="O461" s="79"/>
      <c r="P461" s="79"/>
      <c r="Q461" s="79"/>
      <c r="R461" s="79"/>
      <c r="S461" s="79"/>
      <c r="T461" s="79"/>
      <c r="U461" s="79"/>
      <c r="V461" s="79"/>
      <c r="W461" s="79"/>
      <c r="X461" s="79"/>
      <c r="Y461" s="79"/>
      <c r="Z461" s="79"/>
      <c r="AA461" s="79"/>
      <c r="AB461" s="79"/>
      <c r="AC461" s="79"/>
      <c r="AD461" s="79"/>
      <c r="AE461" s="79"/>
      <c r="AF461" s="79"/>
      <c r="AG461" s="79"/>
      <c r="AH461" s="77"/>
      <c r="AI461" s="77"/>
      <c r="AJ461" s="81"/>
      <c r="AK461" s="81"/>
      <c r="AN461" s="137"/>
    </row>
    <row r="462" spans="2:40" s="144" customFormat="1" ht="12.75" customHeight="1">
      <c r="B462" s="79"/>
      <c r="C462" s="79"/>
      <c r="D462" s="77"/>
      <c r="E462" s="79"/>
      <c r="F462" s="79"/>
      <c r="G462" s="79"/>
      <c r="H462" s="79"/>
      <c r="I462" s="79"/>
      <c r="J462" s="79"/>
      <c r="K462" s="79"/>
      <c r="L462" s="79"/>
      <c r="M462" s="79"/>
      <c r="N462" s="79"/>
      <c r="O462" s="79"/>
      <c r="P462" s="79"/>
      <c r="Q462" s="79"/>
      <c r="R462" s="79"/>
      <c r="S462" s="79"/>
      <c r="T462" s="79"/>
      <c r="U462" s="79"/>
      <c r="V462" s="79"/>
      <c r="W462" s="79"/>
      <c r="X462" s="79"/>
      <c r="Y462" s="79"/>
      <c r="Z462" s="79"/>
      <c r="AA462" s="79"/>
      <c r="AB462" s="79"/>
      <c r="AC462" s="79"/>
      <c r="AD462" s="79"/>
      <c r="AE462" s="79"/>
      <c r="AF462" s="79"/>
      <c r="AG462" s="79"/>
      <c r="AH462" s="77"/>
      <c r="AI462" s="77"/>
      <c r="AJ462" s="81"/>
      <c r="AK462" s="81"/>
      <c r="AN462" s="137"/>
    </row>
    <row r="463" spans="2:40" s="144" customFormat="1" ht="12.75" customHeight="1">
      <c r="B463" s="79"/>
      <c r="C463" s="79"/>
      <c r="D463" s="77"/>
      <c r="E463" s="79"/>
      <c r="F463" s="79"/>
      <c r="G463" s="79"/>
      <c r="H463" s="79"/>
      <c r="I463" s="79"/>
      <c r="J463" s="79"/>
      <c r="K463" s="79"/>
      <c r="L463" s="79"/>
      <c r="M463" s="79"/>
      <c r="N463" s="79"/>
      <c r="O463" s="79"/>
      <c r="P463" s="79"/>
      <c r="Q463" s="79"/>
      <c r="R463" s="79"/>
      <c r="S463" s="79"/>
      <c r="T463" s="79"/>
      <c r="U463" s="79"/>
      <c r="V463" s="79"/>
      <c r="W463" s="79"/>
      <c r="X463" s="79"/>
      <c r="Y463" s="79"/>
      <c r="Z463" s="79"/>
      <c r="AA463" s="79"/>
      <c r="AB463" s="79"/>
      <c r="AC463" s="79"/>
      <c r="AD463" s="79"/>
      <c r="AE463" s="79"/>
      <c r="AF463" s="79"/>
      <c r="AG463" s="79"/>
      <c r="AH463" s="77"/>
      <c r="AI463" s="77"/>
      <c r="AJ463" s="81"/>
      <c r="AK463" s="81"/>
      <c r="AN463" s="137"/>
    </row>
    <row r="464" spans="2:40" s="144" customFormat="1" ht="12.75" customHeight="1">
      <c r="B464" s="79"/>
      <c r="C464" s="79"/>
      <c r="D464" s="77"/>
      <c r="E464" s="79"/>
      <c r="F464" s="79"/>
      <c r="G464" s="79"/>
      <c r="H464" s="79"/>
      <c r="I464" s="79"/>
      <c r="J464" s="79"/>
      <c r="K464" s="79"/>
      <c r="L464" s="79"/>
      <c r="M464" s="79"/>
      <c r="N464" s="79"/>
      <c r="O464" s="79"/>
      <c r="P464" s="79"/>
      <c r="Q464" s="79"/>
      <c r="R464" s="79"/>
      <c r="S464" s="79"/>
      <c r="T464" s="79"/>
      <c r="U464" s="79"/>
      <c r="V464" s="79"/>
      <c r="W464" s="79"/>
      <c r="X464" s="79"/>
      <c r="Y464" s="79"/>
      <c r="Z464" s="79"/>
      <c r="AA464" s="79"/>
      <c r="AB464" s="79"/>
      <c r="AC464" s="79"/>
      <c r="AD464" s="79"/>
      <c r="AE464" s="79"/>
      <c r="AF464" s="79"/>
      <c r="AG464" s="79"/>
      <c r="AH464" s="77"/>
      <c r="AI464" s="77"/>
      <c r="AJ464" s="81"/>
      <c r="AK464" s="81"/>
      <c r="AN464" s="137"/>
    </row>
    <row r="465" spans="2:40" s="144" customFormat="1" ht="12.75" customHeight="1">
      <c r="B465" s="79"/>
      <c r="C465" s="79"/>
      <c r="D465" s="77"/>
      <c r="E465" s="79"/>
      <c r="F465" s="79"/>
      <c r="G465" s="79"/>
      <c r="H465" s="79"/>
      <c r="I465" s="79"/>
      <c r="J465" s="79"/>
      <c r="K465" s="79"/>
      <c r="L465" s="79"/>
      <c r="M465" s="79"/>
      <c r="N465" s="79"/>
      <c r="O465" s="79"/>
      <c r="P465" s="79"/>
      <c r="Q465" s="79"/>
      <c r="R465" s="79"/>
      <c r="S465" s="79"/>
      <c r="T465" s="79"/>
      <c r="U465" s="79"/>
      <c r="V465" s="79"/>
      <c r="W465" s="79"/>
      <c r="X465" s="79"/>
      <c r="Y465" s="79"/>
      <c r="Z465" s="79"/>
      <c r="AA465" s="79"/>
      <c r="AB465" s="79"/>
      <c r="AC465" s="79"/>
      <c r="AD465" s="79"/>
      <c r="AE465" s="79"/>
      <c r="AF465" s="79"/>
      <c r="AG465" s="79"/>
      <c r="AH465" s="77"/>
      <c r="AI465" s="77"/>
      <c r="AJ465" s="81"/>
      <c r="AK465" s="81"/>
      <c r="AN465" s="137"/>
    </row>
    <row r="466" spans="2:40" s="144" customFormat="1" ht="12.75" customHeight="1">
      <c r="B466" s="79"/>
      <c r="C466" s="79"/>
      <c r="D466" s="77"/>
      <c r="E466" s="79"/>
      <c r="F466" s="79"/>
      <c r="G466" s="79"/>
      <c r="H466" s="79"/>
      <c r="I466" s="79"/>
      <c r="J466" s="79"/>
      <c r="K466" s="79"/>
      <c r="L466" s="79"/>
      <c r="M466" s="79"/>
      <c r="N466" s="79"/>
      <c r="O466" s="79"/>
      <c r="P466" s="79"/>
      <c r="Q466" s="79"/>
      <c r="R466" s="79"/>
      <c r="S466" s="79"/>
      <c r="T466" s="79"/>
      <c r="U466" s="79"/>
      <c r="V466" s="79"/>
      <c r="W466" s="79"/>
      <c r="X466" s="79"/>
      <c r="Y466" s="79"/>
      <c r="Z466" s="79"/>
      <c r="AA466" s="79"/>
      <c r="AB466" s="79"/>
      <c r="AC466" s="79"/>
      <c r="AD466" s="79"/>
      <c r="AE466" s="79"/>
      <c r="AF466" s="79"/>
      <c r="AG466" s="79"/>
      <c r="AH466" s="77"/>
      <c r="AI466" s="77"/>
      <c r="AJ466" s="81"/>
      <c r="AK466" s="81"/>
      <c r="AN466" s="137"/>
    </row>
    <row r="467" spans="2:40" s="144" customFormat="1" ht="12.75" customHeight="1">
      <c r="B467" s="79"/>
      <c r="C467" s="79"/>
      <c r="D467" s="77"/>
      <c r="E467" s="79"/>
      <c r="F467" s="79"/>
      <c r="G467" s="79"/>
      <c r="H467" s="79"/>
      <c r="I467" s="79"/>
      <c r="J467" s="79"/>
      <c r="K467" s="79"/>
      <c r="L467" s="79"/>
      <c r="M467" s="79"/>
      <c r="N467" s="79"/>
      <c r="O467" s="79"/>
      <c r="P467" s="79"/>
      <c r="Q467" s="79"/>
      <c r="R467" s="79"/>
      <c r="S467" s="79"/>
      <c r="T467" s="79"/>
      <c r="U467" s="79"/>
      <c r="V467" s="79"/>
      <c r="W467" s="79"/>
      <c r="X467" s="79"/>
      <c r="Y467" s="79"/>
      <c r="Z467" s="79"/>
      <c r="AA467" s="79"/>
      <c r="AB467" s="79"/>
      <c r="AC467" s="79"/>
      <c r="AD467" s="79"/>
      <c r="AE467" s="79"/>
      <c r="AF467" s="79"/>
      <c r="AG467" s="79"/>
      <c r="AH467" s="77"/>
      <c r="AI467" s="77"/>
      <c r="AJ467" s="81"/>
      <c r="AK467" s="81"/>
      <c r="AN467" s="137"/>
    </row>
    <row r="468" spans="2:40" s="144" customFormat="1" ht="12.75" customHeight="1">
      <c r="B468" s="79"/>
      <c r="C468" s="79"/>
      <c r="D468" s="77"/>
      <c r="E468" s="79"/>
      <c r="F468" s="79"/>
      <c r="G468" s="79"/>
      <c r="H468" s="79"/>
      <c r="I468" s="79"/>
      <c r="J468" s="79"/>
      <c r="K468" s="79"/>
      <c r="L468" s="79"/>
      <c r="M468" s="79"/>
      <c r="N468" s="79"/>
      <c r="O468" s="79"/>
      <c r="P468" s="79"/>
      <c r="Q468" s="79"/>
      <c r="R468" s="79"/>
      <c r="S468" s="79"/>
      <c r="T468" s="79"/>
      <c r="U468" s="79"/>
      <c r="V468" s="79"/>
      <c r="W468" s="79"/>
      <c r="X468" s="79"/>
      <c r="Y468" s="79"/>
      <c r="Z468" s="79"/>
      <c r="AA468" s="79"/>
      <c r="AB468" s="79"/>
      <c r="AC468" s="79"/>
      <c r="AD468" s="79"/>
      <c r="AE468" s="79"/>
      <c r="AF468" s="79"/>
      <c r="AG468" s="79"/>
      <c r="AH468" s="77"/>
      <c r="AI468" s="77"/>
      <c r="AJ468" s="81"/>
      <c r="AK468" s="81"/>
      <c r="AN468" s="137"/>
    </row>
    <row r="469" spans="2:40" s="144" customFormat="1" ht="12.75" customHeight="1">
      <c r="B469" s="79"/>
      <c r="C469" s="79"/>
      <c r="D469" s="77"/>
      <c r="E469" s="79"/>
      <c r="F469" s="79"/>
      <c r="G469" s="79"/>
      <c r="H469" s="79"/>
      <c r="I469" s="79"/>
      <c r="J469" s="79"/>
      <c r="K469" s="79"/>
      <c r="L469" s="79"/>
      <c r="M469" s="79"/>
      <c r="N469" s="79"/>
      <c r="O469" s="79"/>
      <c r="P469" s="79"/>
      <c r="Q469" s="79"/>
      <c r="R469" s="79"/>
      <c r="S469" s="79"/>
      <c r="T469" s="79"/>
      <c r="U469" s="79"/>
      <c r="V469" s="79"/>
      <c r="W469" s="79"/>
      <c r="X469" s="79"/>
      <c r="Y469" s="79"/>
      <c r="Z469" s="79"/>
      <c r="AA469" s="79"/>
      <c r="AB469" s="79"/>
      <c r="AC469" s="79"/>
      <c r="AD469" s="79"/>
      <c r="AE469" s="79"/>
      <c r="AF469" s="79"/>
      <c r="AG469" s="79"/>
      <c r="AH469" s="77"/>
      <c r="AI469" s="77"/>
      <c r="AJ469" s="81"/>
      <c r="AK469" s="81"/>
      <c r="AN469" s="137"/>
    </row>
    <row r="470" spans="2:40" s="144" customFormat="1" ht="12.75" customHeight="1">
      <c r="B470" s="79"/>
      <c r="C470" s="79"/>
      <c r="D470" s="77"/>
      <c r="E470" s="79"/>
      <c r="F470" s="79"/>
      <c r="G470" s="79"/>
      <c r="H470" s="79"/>
      <c r="I470" s="79"/>
      <c r="J470" s="79"/>
      <c r="K470" s="79"/>
      <c r="L470" s="79"/>
      <c r="M470" s="79"/>
      <c r="N470" s="79"/>
      <c r="O470" s="79"/>
      <c r="P470" s="79"/>
      <c r="Q470" s="79"/>
      <c r="R470" s="79"/>
      <c r="S470" s="79"/>
      <c r="T470" s="79"/>
      <c r="U470" s="79"/>
      <c r="V470" s="79"/>
      <c r="W470" s="79"/>
      <c r="X470" s="79"/>
      <c r="Y470" s="79"/>
      <c r="Z470" s="79"/>
      <c r="AA470" s="79"/>
      <c r="AB470" s="79"/>
      <c r="AC470" s="79"/>
      <c r="AD470" s="79"/>
      <c r="AE470" s="79"/>
      <c r="AF470" s="79"/>
      <c r="AG470" s="79"/>
      <c r="AH470" s="77"/>
      <c r="AI470" s="77"/>
      <c r="AJ470" s="81"/>
      <c r="AK470" s="81"/>
      <c r="AN470" s="137"/>
    </row>
    <row r="471" spans="2:40" s="144" customFormat="1" ht="12.75" customHeight="1">
      <c r="B471" s="79"/>
      <c r="C471" s="79"/>
      <c r="D471" s="77"/>
      <c r="E471" s="79"/>
      <c r="F471" s="79"/>
      <c r="G471" s="79"/>
      <c r="H471" s="79"/>
      <c r="I471" s="79"/>
      <c r="J471" s="79"/>
      <c r="K471" s="79"/>
      <c r="L471" s="79"/>
      <c r="M471" s="79"/>
      <c r="N471" s="79"/>
      <c r="O471" s="79"/>
      <c r="P471" s="79"/>
      <c r="Q471" s="79"/>
      <c r="R471" s="79"/>
      <c r="S471" s="79"/>
      <c r="T471" s="79"/>
      <c r="U471" s="79"/>
      <c r="V471" s="79"/>
      <c r="W471" s="79"/>
      <c r="X471" s="79"/>
      <c r="Y471" s="79"/>
      <c r="Z471" s="79"/>
      <c r="AA471" s="79"/>
      <c r="AB471" s="79"/>
      <c r="AC471" s="79"/>
      <c r="AD471" s="79"/>
      <c r="AE471" s="79"/>
      <c r="AF471" s="79"/>
      <c r="AG471" s="79"/>
      <c r="AH471" s="77"/>
      <c r="AI471" s="77"/>
      <c r="AJ471" s="81"/>
      <c r="AK471" s="81"/>
      <c r="AN471" s="137"/>
    </row>
    <row r="472" spans="2:40" s="144" customFormat="1" ht="12.75" customHeight="1">
      <c r="B472" s="79"/>
      <c r="C472" s="79"/>
      <c r="D472" s="77"/>
      <c r="E472" s="79"/>
      <c r="F472" s="79"/>
      <c r="G472" s="79"/>
      <c r="H472" s="79"/>
      <c r="I472" s="79"/>
      <c r="J472" s="79"/>
      <c r="K472" s="79"/>
      <c r="L472" s="79"/>
      <c r="M472" s="79"/>
      <c r="N472" s="79"/>
      <c r="O472" s="79"/>
      <c r="P472" s="79"/>
      <c r="Q472" s="79"/>
      <c r="R472" s="79"/>
      <c r="S472" s="79"/>
      <c r="T472" s="79"/>
      <c r="U472" s="79"/>
      <c r="V472" s="79"/>
      <c r="W472" s="79"/>
      <c r="X472" s="79"/>
      <c r="Y472" s="79"/>
      <c r="Z472" s="79"/>
      <c r="AA472" s="79"/>
      <c r="AB472" s="79"/>
      <c r="AC472" s="79"/>
      <c r="AD472" s="79"/>
      <c r="AE472" s="79"/>
      <c r="AF472" s="79"/>
      <c r="AG472" s="79"/>
      <c r="AH472" s="77"/>
      <c r="AI472" s="77"/>
      <c r="AJ472" s="81"/>
      <c r="AK472" s="81"/>
      <c r="AN472" s="137"/>
    </row>
    <row r="473" spans="2:40" s="144" customFormat="1" ht="12.75" customHeight="1">
      <c r="B473" s="79"/>
      <c r="C473" s="79"/>
      <c r="D473" s="77"/>
      <c r="E473" s="79"/>
      <c r="F473" s="79"/>
      <c r="G473" s="79"/>
      <c r="H473" s="79"/>
      <c r="I473" s="79"/>
      <c r="J473" s="79"/>
      <c r="K473" s="79"/>
      <c r="L473" s="79"/>
      <c r="M473" s="79"/>
      <c r="N473" s="79"/>
      <c r="O473" s="79"/>
      <c r="P473" s="79"/>
      <c r="Q473" s="79"/>
      <c r="R473" s="79"/>
      <c r="S473" s="79"/>
      <c r="T473" s="79"/>
      <c r="U473" s="79"/>
      <c r="V473" s="79"/>
      <c r="W473" s="79"/>
      <c r="X473" s="79"/>
      <c r="Y473" s="79"/>
      <c r="Z473" s="79"/>
      <c r="AA473" s="79"/>
      <c r="AB473" s="79"/>
      <c r="AC473" s="79"/>
      <c r="AD473" s="79"/>
      <c r="AE473" s="79"/>
      <c r="AF473" s="79"/>
      <c r="AG473" s="79"/>
      <c r="AH473" s="77"/>
      <c r="AI473" s="77"/>
      <c r="AJ473" s="81"/>
      <c r="AK473" s="81"/>
      <c r="AN473" s="137"/>
    </row>
    <row r="474" spans="2:40" s="144" customFormat="1" ht="12.75" customHeight="1">
      <c r="B474" s="79"/>
      <c r="C474" s="79"/>
      <c r="D474" s="77"/>
      <c r="E474" s="79"/>
      <c r="F474" s="79"/>
      <c r="G474" s="79"/>
      <c r="H474" s="79"/>
      <c r="I474" s="79"/>
      <c r="J474" s="79"/>
      <c r="K474" s="79"/>
      <c r="L474" s="79"/>
      <c r="M474" s="79"/>
      <c r="N474" s="79"/>
      <c r="O474" s="79"/>
      <c r="P474" s="79"/>
      <c r="Q474" s="79"/>
      <c r="R474" s="79"/>
      <c r="S474" s="79"/>
      <c r="T474" s="79"/>
      <c r="U474" s="79"/>
      <c r="V474" s="79"/>
      <c r="W474" s="79"/>
      <c r="X474" s="79"/>
      <c r="Y474" s="79"/>
      <c r="Z474" s="79"/>
      <c r="AA474" s="79"/>
      <c r="AB474" s="79"/>
      <c r="AC474" s="79"/>
      <c r="AD474" s="79"/>
      <c r="AE474" s="79"/>
      <c r="AF474" s="79"/>
      <c r="AG474" s="79"/>
      <c r="AH474" s="77"/>
      <c r="AI474" s="77"/>
      <c r="AJ474" s="81"/>
      <c r="AK474" s="81"/>
      <c r="AN474" s="137"/>
    </row>
    <row r="475" spans="2:40" s="144" customFormat="1" ht="12.75" customHeight="1">
      <c r="B475" s="79"/>
      <c r="C475" s="79"/>
      <c r="D475" s="77"/>
      <c r="E475" s="79"/>
      <c r="F475" s="79"/>
      <c r="G475" s="79"/>
      <c r="H475" s="79"/>
      <c r="I475" s="79"/>
      <c r="J475" s="79"/>
      <c r="K475" s="79"/>
      <c r="L475" s="79"/>
      <c r="M475" s="79"/>
      <c r="N475" s="79"/>
      <c r="O475" s="79"/>
      <c r="P475" s="79"/>
      <c r="Q475" s="79"/>
      <c r="R475" s="79"/>
      <c r="S475" s="79"/>
      <c r="T475" s="79"/>
      <c r="U475" s="79"/>
      <c r="V475" s="79"/>
      <c r="W475" s="79"/>
      <c r="X475" s="79"/>
      <c r="Y475" s="79"/>
      <c r="Z475" s="79"/>
      <c r="AA475" s="79"/>
      <c r="AB475" s="79"/>
      <c r="AC475" s="79"/>
      <c r="AD475" s="79"/>
      <c r="AE475" s="79"/>
      <c r="AF475" s="79"/>
      <c r="AG475" s="79"/>
      <c r="AH475" s="77"/>
      <c r="AI475" s="77"/>
      <c r="AJ475" s="81"/>
      <c r="AK475" s="81"/>
      <c r="AN475" s="137"/>
    </row>
    <row r="476" spans="2:40" s="144" customFormat="1" ht="12.75" customHeight="1">
      <c r="B476" s="79"/>
      <c r="C476" s="79"/>
      <c r="D476" s="77"/>
      <c r="E476" s="79"/>
      <c r="F476" s="79"/>
      <c r="G476" s="79"/>
      <c r="H476" s="79"/>
      <c r="I476" s="79"/>
      <c r="J476" s="79"/>
      <c r="K476" s="79"/>
      <c r="L476" s="79"/>
      <c r="M476" s="79"/>
      <c r="N476" s="79"/>
      <c r="O476" s="79"/>
      <c r="P476" s="79"/>
      <c r="Q476" s="79"/>
      <c r="R476" s="79"/>
      <c r="S476" s="79"/>
      <c r="T476" s="79"/>
      <c r="U476" s="79"/>
      <c r="V476" s="79"/>
      <c r="W476" s="79"/>
      <c r="X476" s="79"/>
      <c r="Y476" s="79"/>
      <c r="Z476" s="79"/>
      <c r="AA476" s="79"/>
      <c r="AB476" s="79"/>
      <c r="AC476" s="79"/>
      <c r="AD476" s="79"/>
      <c r="AE476" s="79"/>
      <c r="AF476" s="79"/>
      <c r="AG476" s="79"/>
      <c r="AH476" s="77"/>
      <c r="AI476" s="77"/>
      <c r="AJ476" s="81"/>
      <c r="AK476" s="81"/>
      <c r="AN476" s="137"/>
    </row>
    <row r="477" spans="2:40" s="144" customFormat="1" ht="12.75" customHeight="1">
      <c r="B477" s="79"/>
      <c r="C477" s="79"/>
      <c r="D477" s="77"/>
      <c r="E477" s="79"/>
      <c r="F477" s="79"/>
      <c r="G477" s="79"/>
      <c r="H477" s="79"/>
      <c r="I477" s="79"/>
      <c r="J477" s="79"/>
      <c r="K477" s="79"/>
      <c r="L477" s="79"/>
      <c r="M477" s="79"/>
      <c r="N477" s="79"/>
      <c r="O477" s="79"/>
      <c r="P477" s="79"/>
      <c r="Q477" s="79"/>
      <c r="R477" s="79"/>
      <c r="S477" s="79"/>
      <c r="T477" s="79"/>
      <c r="U477" s="79"/>
      <c r="V477" s="79"/>
      <c r="W477" s="79"/>
      <c r="X477" s="79"/>
      <c r="Y477" s="79"/>
      <c r="Z477" s="79"/>
      <c r="AA477" s="79"/>
      <c r="AB477" s="79"/>
      <c r="AC477" s="79"/>
      <c r="AD477" s="79"/>
      <c r="AE477" s="79"/>
      <c r="AF477" s="79"/>
      <c r="AG477" s="79"/>
      <c r="AH477" s="77"/>
      <c r="AI477" s="77"/>
      <c r="AJ477" s="81"/>
      <c r="AK477" s="81"/>
      <c r="AN477" s="137"/>
    </row>
    <row r="478" spans="2:40" s="144" customFormat="1" ht="12.75" customHeight="1">
      <c r="B478" s="79"/>
      <c r="C478" s="79"/>
      <c r="D478" s="77"/>
      <c r="E478" s="79"/>
      <c r="F478" s="79"/>
      <c r="G478" s="79"/>
      <c r="H478" s="79"/>
      <c r="I478" s="79"/>
      <c r="J478" s="79"/>
      <c r="K478" s="79"/>
      <c r="L478" s="79"/>
      <c r="M478" s="79"/>
      <c r="N478" s="79"/>
      <c r="O478" s="79"/>
      <c r="P478" s="79"/>
      <c r="Q478" s="79"/>
      <c r="R478" s="79"/>
      <c r="S478" s="79"/>
      <c r="T478" s="79"/>
      <c r="U478" s="79"/>
      <c r="V478" s="79"/>
      <c r="W478" s="79"/>
      <c r="X478" s="79"/>
      <c r="Y478" s="79"/>
      <c r="Z478" s="79"/>
      <c r="AA478" s="79"/>
      <c r="AB478" s="79"/>
      <c r="AC478" s="79"/>
      <c r="AD478" s="79"/>
      <c r="AE478" s="79"/>
      <c r="AF478" s="79"/>
      <c r="AG478" s="79"/>
      <c r="AH478" s="77"/>
      <c r="AI478" s="77"/>
      <c r="AJ478" s="81"/>
      <c r="AK478" s="81"/>
      <c r="AN478" s="137"/>
    </row>
    <row r="479" spans="2:40" s="144" customFormat="1" ht="12.75" customHeight="1">
      <c r="B479" s="79"/>
      <c r="C479" s="79"/>
      <c r="D479" s="77"/>
      <c r="E479" s="79"/>
      <c r="F479" s="79"/>
      <c r="G479" s="79"/>
      <c r="H479" s="79"/>
      <c r="I479" s="79"/>
      <c r="J479" s="79"/>
      <c r="K479" s="79"/>
      <c r="L479" s="79"/>
      <c r="M479" s="79"/>
      <c r="N479" s="79"/>
      <c r="O479" s="79"/>
      <c r="P479" s="79"/>
      <c r="Q479" s="79"/>
      <c r="R479" s="79"/>
      <c r="S479" s="79"/>
      <c r="T479" s="79"/>
      <c r="U479" s="79"/>
      <c r="V479" s="79"/>
      <c r="W479" s="79"/>
      <c r="X479" s="79"/>
      <c r="Y479" s="79"/>
      <c r="Z479" s="79"/>
      <c r="AA479" s="79"/>
      <c r="AB479" s="79"/>
      <c r="AC479" s="79"/>
      <c r="AD479" s="79"/>
      <c r="AE479" s="79"/>
      <c r="AF479" s="79"/>
      <c r="AG479" s="79"/>
      <c r="AH479" s="77"/>
      <c r="AI479" s="77"/>
      <c r="AJ479" s="81"/>
      <c r="AK479" s="81"/>
      <c r="AN479" s="137"/>
    </row>
    <row r="480" spans="2:40" s="144" customFormat="1" ht="12.75" customHeight="1">
      <c r="B480" s="79"/>
      <c r="C480" s="79"/>
      <c r="D480" s="77"/>
      <c r="E480" s="79"/>
      <c r="F480" s="79"/>
      <c r="G480" s="79"/>
      <c r="H480" s="79"/>
      <c r="I480" s="79"/>
      <c r="J480" s="79"/>
      <c r="K480" s="79"/>
      <c r="L480" s="79"/>
      <c r="M480" s="79"/>
      <c r="N480" s="79"/>
      <c r="O480" s="79"/>
      <c r="P480" s="79"/>
      <c r="Q480" s="79"/>
      <c r="R480" s="79"/>
      <c r="S480" s="79"/>
      <c r="T480" s="79"/>
      <c r="U480" s="79"/>
      <c r="V480" s="79"/>
      <c r="W480" s="79"/>
      <c r="X480" s="79"/>
      <c r="Y480" s="79"/>
      <c r="Z480" s="79"/>
      <c r="AA480" s="79"/>
      <c r="AB480" s="79"/>
      <c r="AC480" s="79"/>
      <c r="AD480" s="79"/>
      <c r="AE480" s="79"/>
      <c r="AF480" s="79"/>
      <c r="AG480" s="79"/>
      <c r="AH480" s="77"/>
      <c r="AI480" s="77"/>
      <c r="AJ480" s="81"/>
      <c r="AK480" s="81"/>
      <c r="AN480" s="137"/>
    </row>
    <row r="481" spans="2:40" s="144" customFormat="1" ht="12.75" customHeight="1">
      <c r="B481" s="79"/>
      <c r="C481" s="79"/>
      <c r="D481" s="77"/>
      <c r="E481" s="79"/>
      <c r="F481" s="79"/>
      <c r="G481" s="79"/>
      <c r="H481" s="79"/>
      <c r="I481" s="79"/>
      <c r="J481" s="79"/>
      <c r="K481" s="79"/>
      <c r="L481" s="79"/>
      <c r="M481" s="79"/>
      <c r="N481" s="79"/>
      <c r="O481" s="79"/>
      <c r="P481" s="79"/>
      <c r="Q481" s="79"/>
      <c r="R481" s="79"/>
      <c r="S481" s="79"/>
      <c r="T481" s="79"/>
      <c r="U481" s="79"/>
      <c r="V481" s="79"/>
      <c r="W481" s="79"/>
      <c r="X481" s="79"/>
      <c r="Y481" s="79"/>
      <c r="Z481" s="79"/>
      <c r="AA481" s="79"/>
      <c r="AB481" s="79"/>
      <c r="AC481" s="79"/>
      <c r="AD481" s="79"/>
      <c r="AE481" s="79"/>
      <c r="AF481" s="79"/>
      <c r="AG481" s="79"/>
      <c r="AH481" s="77"/>
      <c r="AI481" s="77"/>
      <c r="AJ481" s="81"/>
      <c r="AK481" s="81"/>
      <c r="AN481" s="137"/>
    </row>
    <row r="482" spans="2:40" s="144" customFormat="1" ht="12.75" customHeight="1">
      <c r="B482" s="79"/>
      <c r="C482" s="79"/>
      <c r="D482" s="77"/>
      <c r="E482" s="79"/>
      <c r="F482" s="79"/>
      <c r="G482" s="79"/>
      <c r="H482" s="79"/>
      <c r="I482" s="79"/>
      <c r="J482" s="79"/>
      <c r="K482" s="79"/>
      <c r="L482" s="79"/>
      <c r="M482" s="79"/>
      <c r="N482" s="79"/>
      <c r="O482" s="79"/>
      <c r="P482" s="79"/>
      <c r="Q482" s="79"/>
      <c r="R482" s="79"/>
      <c r="S482" s="79"/>
      <c r="T482" s="79"/>
      <c r="U482" s="79"/>
      <c r="V482" s="79"/>
      <c r="W482" s="79"/>
      <c r="X482" s="79"/>
      <c r="Y482" s="79"/>
      <c r="Z482" s="79"/>
      <c r="AA482" s="79"/>
      <c r="AB482" s="79"/>
      <c r="AC482" s="79"/>
      <c r="AD482" s="79"/>
      <c r="AE482" s="79"/>
      <c r="AF482" s="79"/>
      <c r="AG482" s="79"/>
      <c r="AH482" s="77"/>
      <c r="AI482" s="77"/>
      <c r="AJ482" s="81"/>
      <c r="AK482" s="81"/>
      <c r="AN482" s="137"/>
    </row>
    <row r="483" spans="2:40" s="144" customFormat="1" ht="12.75" customHeight="1">
      <c r="B483" s="79"/>
      <c r="C483" s="79"/>
      <c r="D483" s="77"/>
      <c r="E483" s="79"/>
      <c r="F483" s="79"/>
      <c r="G483" s="79"/>
      <c r="H483" s="79"/>
      <c r="I483" s="79"/>
      <c r="J483" s="79"/>
      <c r="K483" s="79"/>
      <c r="L483" s="79"/>
      <c r="M483" s="79"/>
      <c r="N483" s="79"/>
      <c r="O483" s="79"/>
      <c r="P483" s="79"/>
      <c r="Q483" s="79"/>
      <c r="R483" s="79"/>
      <c r="S483" s="79"/>
      <c r="T483" s="79"/>
      <c r="U483" s="79"/>
      <c r="V483" s="79"/>
      <c r="W483" s="79"/>
      <c r="X483" s="79"/>
      <c r="Y483" s="79"/>
      <c r="Z483" s="79"/>
      <c r="AA483" s="79"/>
      <c r="AB483" s="79"/>
      <c r="AC483" s="79"/>
      <c r="AD483" s="79"/>
      <c r="AE483" s="79"/>
      <c r="AF483" s="79"/>
      <c r="AG483" s="79"/>
      <c r="AH483" s="77"/>
      <c r="AI483" s="77"/>
      <c r="AJ483" s="81"/>
      <c r="AK483" s="81"/>
      <c r="AN483" s="137"/>
    </row>
    <row r="484" spans="2:40" s="144" customFormat="1" ht="12.75" customHeight="1">
      <c r="B484" s="79"/>
      <c r="C484" s="79"/>
      <c r="D484" s="77"/>
      <c r="E484" s="79"/>
      <c r="F484" s="79"/>
      <c r="G484" s="79"/>
      <c r="H484" s="79"/>
      <c r="I484" s="79"/>
      <c r="J484" s="79"/>
      <c r="K484" s="79"/>
      <c r="L484" s="79"/>
      <c r="M484" s="79"/>
      <c r="N484" s="79"/>
      <c r="O484" s="79"/>
      <c r="P484" s="79"/>
      <c r="Q484" s="79"/>
      <c r="R484" s="79"/>
      <c r="S484" s="79"/>
      <c r="T484" s="79"/>
      <c r="U484" s="79"/>
      <c r="V484" s="79"/>
      <c r="W484" s="79"/>
      <c r="X484" s="79"/>
      <c r="Y484" s="79"/>
      <c r="Z484" s="79"/>
      <c r="AA484" s="79"/>
      <c r="AB484" s="79"/>
      <c r="AC484" s="79"/>
      <c r="AD484" s="79"/>
      <c r="AE484" s="79"/>
      <c r="AF484" s="79"/>
      <c r="AG484" s="79"/>
      <c r="AH484" s="77"/>
      <c r="AI484" s="77"/>
      <c r="AJ484" s="81"/>
      <c r="AK484" s="81"/>
      <c r="AN484" s="137"/>
    </row>
    <row r="485" spans="2:40" s="144" customFormat="1" ht="12.75" customHeight="1">
      <c r="B485" s="79"/>
      <c r="C485" s="79"/>
      <c r="D485" s="77"/>
      <c r="E485" s="79"/>
      <c r="F485" s="79"/>
      <c r="G485" s="79"/>
      <c r="H485" s="79"/>
      <c r="I485" s="79"/>
      <c r="J485" s="79"/>
      <c r="K485" s="79"/>
      <c r="L485" s="79"/>
      <c r="M485" s="79"/>
      <c r="N485" s="79"/>
      <c r="O485" s="79"/>
      <c r="P485" s="79"/>
      <c r="Q485" s="79"/>
      <c r="R485" s="79"/>
      <c r="S485" s="79"/>
      <c r="T485" s="79"/>
      <c r="U485" s="79"/>
      <c r="V485" s="79"/>
      <c r="W485" s="79"/>
      <c r="X485" s="79"/>
      <c r="Y485" s="79"/>
      <c r="Z485" s="79"/>
      <c r="AA485" s="79"/>
      <c r="AB485" s="79"/>
      <c r="AC485" s="79"/>
      <c r="AD485" s="79"/>
      <c r="AE485" s="79"/>
      <c r="AF485" s="79"/>
      <c r="AG485" s="79"/>
      <c r="AH485" s="77"/>
      <c r="AI485" s="77"/>
      <c r="AJ485" s="81"/>
      <c r="AK485" s="81"/>
      <c r="AN485" s="137"/>
    </row>
    <row r="486" spans="2:40" s="144" customFormat="1" ht="12.75" customHeight="1">
      <c r="B486" s="79"/>
      <c r="C486" s="79"/>
      <c r="D486" s="77"/>
      <c r="E486" s="79"/>
      <c r="F486" s="79"/>
      <c r="G486" s="79"/>
      <c r="H486" s="79"/>
      <c r="I486" s="79"/>
      <c r="J486" s="79"/>
      <c r="K486" s="79"/>
      <c r="L486" s="79"/>
      <c r="M486" s="79"/>
      <c r="N486" s="79"/>
      <c r="O486" s="79"/>
      <c r="P486" s="79"/>
      <c r="Q486" s="79"/>
      <c r="R486" s="79"/>
      <c r="S486" s="79"/>
      <c r="T486" s="79"/>
      <c r="U486" s="79"/>
      <c r="V486" s="79"/>
      <c r="W486" s="79"/>
      <c r="X486" s="79"/>
      <c r="Y486" s="79"/>
      <c r="Z486" s="79"/>
      <c r="AA486" s="79"/>
      <c r="AB486" s="79"/>
      <c r="AC486" s="79"/>
      <c r="AD486" s="79"/>
      <c r="AE486" s="79"/>
      <c r="AF486" s="79"/>
      <c r="AG486" s="79"/>
      <c r="AH486" s="77"/>
      <c r="AI486" s="77"/>
      <c r="AJ486" s="81"/>
      <c r="AK486" s="81"/>
      <c r="AN486" s="137"/>
    </row>
    <row r="487" spans="2:40" s="144" customFormat="1" ht="12.75" customHeight="1">
      <c r="B487" s="79"/>
      <c r="C487" s="79"/>
      <c r="D487" s="77"/>
      <c r="E487" s="79"/>
      <c r="F487" s="79"/>
      <c r="G487" s="79"/>
      <c r="H487" s="79"/>
      <c r="I487" s="79"/>
      <c r="J487" s="79"/>
      <c r="K487" s="79"/>
      <c r="L487" s="79"/>
      <c r="M487" s="79"/>
      <c r="N487" s="79"/>
      <c r="O487" s="79"/>
      <c r="P487" s="79"/>
      <c r="Q487" s="79"/>
      <c r="R487" s="79"/>
      <c r="S487" s="79"/>
      <c r="T487" s="79"/>
      <c r="U487" s="79"/>
      <c r="V487" s="79"/>
      <c r="W487" s="79"/>
      <c r="X487" s="79"/>
      <c r="Y487" s="79"/>
      <c r="Z487" s="79"/>
      <c r="AA487" s="79"/>
      <c r="AB487" s="79"/>
      <c r="AC487" s="79"/>
      <c r="AD487" s="79"/>
      <c r="AE487" s="79"/>
      <c r="AF487" s="79"/>
      <c r="AG487" s="79"/>
      <c r="AH487" s="77"/>
      <c r="AI487" s="77"/>
      <c r="AJ487" s="81"/>
      <c r="AK487" s="81"/>
      <c r="AN487" s="137"/>
    </row>
    <row r="488" spans="2:40" s="144" customFormat="1" ht="12.75" customHeight="1">
      <c r="B488" s="79"/>
      <c r="C488" s="79"/>
      <c r="D488" s="77"/>
      <c r="E488" s="79"/>
      <c r="F488" s="79"/>
      <c r="G488" s="79"/>
      <c r="H488" s="79"/>
      <c r="I488" s="79"/>
      <c r="J488" s="79"/>
      <c r="K488" s="79"/>
      <c r="L488" s="79"/>
      <c r="M488" s="79"/>
      <c r="N488" s="79"/>
      <c r="O488" s="79"/>
      <c r="P488" s="79"/>
      <c r="Q488" s="79"/>
      <c r="R488" s="79"/>
      <c r="S488" s="79"/>
      <c r="T488" s="79"/>
      <c r="U488" s="79"/>
      <c r="V488" s="79"/>
      <c r="W488" s="79"/>
      <c r="X488" s="79"/>
      <c r="Y488" s="79"/>
      <c r="Z488" s="79"/>
      <c r="AA488" s="79"/>
      <c r="AB488" s="79"/>
      <c r="AC488" s="79"/>
      <c r="AD488" s="79"/>
      <c r="AE488" s="79"/>
      <c r="AF488" s="79"/>
      <c r="AG488" s="79"/>
      <c r="AH488" s="77"/>
      <c r="AI488" s="77"/>
      <c r="AJ488" s="81"/>
      <c r="AK488" s="81"/>
      <c r="AN488" s="137"/>
    </row>
    <row r="489" spans="2:40" s="144" customFormat="1" ht="12.75" customHeight="1">
      <c r="B489" s="79"/>
      <c r="C489" s="79"/>
      <c r="D489" s="77"/>
      <c r="E489" s="79"/>
      <c r="F489" s="79"/>
      <c r="G489" s="79"/>
      <c r="H489" s="79"/>
      <c r="I489" s="79"/>
      <c r="J489" s="79"/>
      <c r="K489" s="79"/>
      <c r="L489" s="79"/>
      <c r="M489" s="79"/>
      <c r="N489" s="79"/>
      <c r="O489" s="79"/>
      <c r="P489" s="79"/>
      <c r="Q489" s="79"/>
      <c r="R489" s="79"/>
      <c r="S489" s="79"/>
      <c r="T489" s="79"/>
      <c r="U489" s="79"/>
      <c r="V489" s="79"/>
      <c r="W489" s="79"/>
      <c r="X489" s="79"/>
      <c r="Y489" s="79"/>
      <c r="Z489" s="79"/>
      <c r="AA489" s="79"/>
      <c r="AB489" s="79"/>
      <c r="AC489" s="79"/>
      <c r="AD489" s="79"/>
      <c r="AE489" s="79"/>
      <c r="AF489" s="79"/>
      <c r="AG489" s="79"/>
      <c r="AH489" s="77"/>
      <c r="AI489" s="77"/>
      <c r="AJ489" s="81"/>
      <c r="AK489" s="81"/>
      <c r="AN489" s="137"/>
    </row>
    <row r="490" spans="2:40" s="144" customFormat="1" ht="12.75" customHeight="1">
      <c r="B490" s="79"/>
      <c r="C490" s="79"/>
      <c r="D490" s="77"/>
      <c r="E490" s="79"/>
      <c r="F490" s="79"/>
      <c r="G490" s="79"/>
      <c r="H490" s="79"/>
      <c r="I490" s="79"/>
      <c r="J490" s="79"/>
      <c r="K490" s="79"/>
      <c r="L490" s="79"/>
      <c r="M490" s="79"/>
      <c r="N490" s="79"/>
      <c r="O490" s="79"/>
      <c r="P490" s="79"/>
      <c r="Q490" s="79"/>
      <c r="R490" s="79"/>
      <c r="S490" s="79"/>
      <c r="T490" s="79"/>
      <c r="U490" s="79"/>
      <c r="V490" s="79"/>
      <c r="W490" s="79"/>
      <c r="X490" s="79"/>
      <c r="Y490" s="79"/>
      <c r="Z490" s="79"/>
      <c r="AA490" s="79"/>
      <c r="AB490" s="79"/>
      <c r="AC490" s="79"/>
      <c r="AD490" s="79"/>
      <c r="AE490" s="79"/>
      <c r="AF490" s="79"/>
      <c r="AG490" s="79"/>
      <c r="AH490" s="77"/>
      <c r="AI490" s="77"/>
      <c r="AJ490" s="81"/>
      <c r="AK490" s="81"/>
      <c r="AN490" s="137"/>
    </row>
    <row r="491" spans="2:40" s="144" customFormat="1" ht="12.75" customHeight="1">
      <c r="B491" s="79"/>
      <c r="C491" s="79"/>
      <c r="D491" s="77"/>
      <c r="E491" s="79"/>
      <c r="F491" s="79"/>
      <c r="G491" s="79"/>
      <c r="H491" s="79"/>
      <c r="I491" s="79"/>
      <c r="J491" s="79"/>
      <c r="K491" s="79"/>
      <c r="L491" s="79"/>
      <c r="M491" s="79"/>
      <c r="N491" s="79"/>
      <c r="O491" s="79"/>
      <c r="P491" s="79"/>
      <c r="Q491" s="79"/>
      <c r="R491" s="79"/>
      <c r="S491" s="79"/>
      <c r="T491" s="79"/>
      <c r="U491" s="79"/>
      <c r="V491" s="79"/>
      <c r="W491" s="79"/>
      <c r="X491" s="79"/>
      <c r="Y491" s="79"/>
      <c r="Z491" s="79"/>
      <c r="AA491" s="79"/>
      <c r="AB491" s="79"/>
      <c r="AC491" s="79"/>
      <c r="AD491" s="79"/>
      <c r="AE491" s="79"/>
      <c r="AF491" s="79"/>
      <c r="AG491" s="79"/>
      <c r="AH491" s="77"/>
      <c r="AI491" s="77"/>
      <c r="AJ491" s="81"/>
      <c r="AK491" s="81"/>
      <c r="AN491" s="137"/>
    </row>
    <row r="492" spans="2:40" s="144" customFormat="1" ht="12.75" customHeight="1">
      <c r="B492" s="79"/>
      <c r="C492" s="79"/>
      <c r="D492" s="77"/>
      <c r="E492" s="79"/>
      <c r="F492" s="79"/>
      <c r="G492" s="79"/>
      <c r="H492" s="79"/>
      <c r="I492" s="79"/>
      <c r="J492" s="79"/>
      <c r="K492" s="79"/>
      <c r="L492" s="79"/>
      <c r="M492" s="79"/>
      <c r="N492" s="79"/>
      <c r="O492" s="79"/>
      <c r="P492" s="79"/>
      <c r="Q492" s="79"/>
      <c r="R492" s="79"/>
      <c r="S492" s="79"/>
      <c r="T492" s="79"/>
      <c r="U492" s="79"/>
      <c r="V492" s="79"/>
      <c r="W492" s="79"/>
      <c r="X492" s="79"/>
      <c r="Y492" s="79"/>
      <c r="Z492" s="79"/>
      <c r="AA492" s="79"/>
      <c r="AB492" s="79"/>
      <c r="AC492" s="79"/>
      <c r="AD492" s="79"/>
      <c r="AE492" s="79"/>
      <c r="AF492" s="79"/>
      <c r="AG492" s="79"/>
      <c r="AH492" s="77"/>
      <c r="AI492" s="77"/>
      <c r="AJ492" s="81"/>
      <c r="AK492" s="81"/>
      <c r="AN492" s="137"/>
    </row>
    <row r="493" spans="2:40" s="144" customFormat="1" ht="12.75" customHeight="1">
      <c r="B493" s="79"/>
      <c r="C493" s="79"/>
      <c r="D493" s="77"/>
      <c r="E493" s="79"/>
      <c r="F493" s="79"/>
      <c r="G493" s="79"/>
      <c r="H493" s="79"/>
      <c r="I493" s="79"/>
      <c r="J493" s="79"/>
      <c r="K493" s="79"/>
      <c r="L493" s="79"/>
      <c r="M493" s="79"/>
      <c r="N493" s="79"/>
      <c r="O493" s="79"/>
      <c r="P493" s="79"/>
      <c r="Q493" s="79"/>
      <c r="R493" s="79"/>
      <c r="S493" s="79"/>
      <c r="T493" s="79"/>
      <c r="U493" s="79"/>
      <c r="V493" s="79"/>
      <c r="W493" s="79"/>
      <c r="X493" s="79"/>
      <c r="Y493" s="79"/>
      <c r="Z493" s="79"/>
      <c r="AA493" s="79"/>
      <c r="AB493" s="79"/>
      <c r="AC493" s="79"/>
      <c r="AD493" s="79"/>
      <c r="AE493" s="79"/>
      <c r="AF493" s="79"/>
      <c r="AG493" s="79"/>
      <c r="AH493" s="77"/>
      <c r="AI493" s="77"/>
      <c r="AJ493" s="81"/>
      <c r="AK493" s="81"/>
      <c r="AN493" s="137"/>
    </row>
    <row r="494" spans="2:40" s="144" customFormat="1" ht="12.75" customHeight="1">
      <c r="B494" s="79"/>
      <c r="C494" s="79"/>
      <c r="D494" s="77"/>
      <c r="E494" s="79"/>
      <c r="F494" s="79"/>
      <c r="G494" s="79"/>
      <c r="H494" s="79"/>
      <c r="I494" s="79"/>
      <c r="J494" s="79"/>
      <c r="K494" s="79"/>
      <c r="L494" s="79"/>
      <c r="M494" s="79"/>
      <c r="N494" s="79"/>
      <c r="O494" s="79"/>
      <c r="P494" s="79"/>
      <c r="Q494" s="79"/>
      <c r="R494" s="79"/>
      <c r="S494" s="79"/>
      <c r="T494" s="79"/>
      <c r="U494" s="79"/>
      <c r="V494" s="79"/>
      <c r="W494" s="79"/>
      <c r="X494" s="79"/>
      <c r="Y494" s="79"/>
      <c r="Z494" s="79"/>
      <c r="AA494" s="79"/>
      <c r="AB494" s="79"/>
      <c r="AC494" s="79"/>
      <c r="AD494" s="79"/>
      <c r="AE494" s="79"/>
      <c r="AF494" s="79"/>
      <c r="AG494" s="79"/>
      <c r="AH494" s="77"/>
      <c r="AI494" s="77"/>
      <c r="AJ494" s="81"/>
      <c r="AK494" s="81"/>
      <c r="AN494" s="137"/>
    </row>
    <row r="495" spans="2:40" s="144" customFormat="1" ht="12.75" customHeight="1">
      <c r="B495" s="79"/>
      <c r="C495" s="79"/>
      <c r="D495" s="77"/>
      <c r="E495" s="79"/>
      <c r="F495" s="79"/>
      <c r="G495" s="79"/>
      <c r="H495" s="79"/>
      <c r="I495" s="79"/>
      <c r="J495" s="79"/>
      <c r="K495" s="79"/>
      <c r="L495" s="79"/>
      <c r="M495" s="79"/>
      <c r="N495" s="79"/>
      <c r="O495" s="79"/>
      <c r="P495" s="79"/>
      <c r="Q495" s="79"/>
      <c r="R495" s="79"/>
      <c r="S495" s="79"/>
      <c r="T495" s="79"/>
      <c r="U495" s="79"/>
      <c r="V495" s="79"/>
      <c r="W495" s="79"/>
      <c r="X495" s="79"/>
      <c r="Y495" s="79"/>
      <c r="Z495" s="79"/>
      <c r="AA495" s="79"/>
      <c r="AB495" s="79"/>
      <c r="AC495" s="79"/>
      <c r="AD495" s="79"/>
      <c r="AE495" s="79"/>
      <c r="AF495" s="79"/>
      <c r="AG495" s="79"/>
      <c r="AH495" s="77"/>
      <c r="AI495" s="77"/>
      <c r="AJ495" s="81"/>
      <c r="AK495" s="81"/>
      <c r="AN495" s="137"/>
    </row>
    <row r="496" spans="2:40" s="144" customFormat="1" ht="12.75" customHeight="1">
      <c r="B496" s="79"/>
      <c r="C496" s="79"/>
      <c r="D496" s="77"/>
      <c r="E496" s="79"/>
      <c r="F496" s="79"/>
      <c r="G496" s="79"/>
      <c r="H496" s="79"/>
      <c r="I496" s="79"/>
      <c r="J496" s="79"/>
      <c r="K496" s="79"/>
      <c r="L496" s="79"/>
      <c r="M496" s="79"/>
      <c r="N496" s="79"/>
      <c r="O496" s="79"/>
      <c r="P496" s="79"/>
      <c r="Q496" s="79"/>
      <c r="R496" s="79"/>
      <c r="S496" s="79"/>
      <c r="T496" s="79"/>
      <c r="U496" s="79"/>
      <c r="V496" s="79"/>
      <c r="W496" s="79"/>
      <c r="X496" s="79"/>
      <c r="Y496" s="79"/>
      <c r="Z496" s="79"/>
      <c r="AA496" s="79"/>
      <c r="AB496" s="79"/>
      <c r="AC496" s="79"/>
      <c r="AD496" s="79"/>
      <c r="AE496" s="79"/>
      <c r="AF496" s="79"/>
      <c r="AG496" s="79"/>
      <c r="AH496" s="77"/>
      <c r="AI496" s="77"/>
      <c r="AJ496" s="81"/>
      <c r="AK496" s="81"/>
      <c r="AN496" s="137"/>
    </row>
    <row r="497" spans="2:40" s="144" customFormat="1" ht="12.75" customHeight="1">
      <c r="B497" s="79"/>
      <c r="C497" s="79"/>
      <c r="D497" s="77"/>
      <c r="E497" s="79"/>
      <c r="F497" s="79"/>
      <c r="G497" s="79"/>
      <c r="H497" s="79"/>
      <c r="I497" s="79"/>
      <c r="J497" s="79"/>
      <c r="K497" s="79"/>
      <c r="L497" s="79"/>
      <c r="M497" s="79"/>
      <c r="N497" s="79"/>
      <c r="O497" s="79"/>
      <c r="P497" s="79"/>
      <c r="Q497" s="79"/>
      <c r="R497" s="79"/>
      <c r="S497" s="79"/>
      <c r="T497" s="79"/>
      <c r="U497" s="79"/>
      <c r="V497" s="79"/>
      <c r="W497" s="79"/>
      <c r="X497" s="79"/>
      <c r="Y497" s="79"/>
      <c r="Z497" s="79"/>
      <c r="AA497" s="79"/>
      <c r="AB497" s="79"/>
      <c r="AC497" s="79"/>
      <c r="AD497" s="79"/>
      <c r="AE497" s="79"/>
      <c r="AF497" s="79"/>
      <c r="AG497" s="79"/>
      <c r="AH497" s="77"/>
      <c r="AI497" s="77"/>
      <c r="AJ497" s="81"/>
      <c r="AK497" s="81"/>
      <c r="AN497" s="137"/>
    </row>
    <row r="498" spans="2:40" s="144" customFormat="1" ht="12.75" customHeight="1">
      <c r="B498" s="79"/>
      <c r="C498" s="79"/>
      <c r="D498" s="77"/>
      <c r="E498" s="79"/>
      <c r="F498" s="79"/>
      <c r="G498" s="79"/>
      <c r="H498" s="79"/>
      <c r="I498" s="79"/>
      <c r="J498" s="79"/>
      <c r="K498" s="79"/>
      <c r="L498" s="79"/>
      <c r="M498" s="79"/>
      <c r="N498" s="79"/>
      <c r="O498" s="79"/>
      <c r="P498" s="79"/>
      <c r="Q498" s="79"/>
      <c r="R498" s="79"/>
      <c r="S498" s="79"/>
      <c r="T498" s="79"/>
      <c r="U498" s="79"/>
      <c r="V498" s="79"/>
      <c r="W498" s="79"/>
      <c r="X498" s="79"/>
      <c r="Y498" s="79"/>
      <c r="Z498" s="79"/>
      <c r="AA498" s="79"/>
      <c r="AB498" s="79"/>
      <c r="AC498" s="79"/>
      <c r="AD498" s="79"/>
      <c r="AE498" s="79"/>
      <c r="AF498" s="79"/>
      <c r="AG498" s="79"/>
      <c r="AH498" s="77"/>
      <c r="AI498" s="77"/>
      <c r="AJ498" s="81"/>
      <c r="AK498" s="81"/>
      <c r="AN498" s="137"/>
    </row>
    <row r="499" spans="2:40" s="144" customFormat="1" ht="12.75" customHeight="1">
      <c r="B499" s="79"/>
      <c r="C499" s="79"/>
      <c r="D499" s="77"/>
      <c r="E499" s="79"/>
      <c r="F499" s="79"/>
      <c r="G499" s="79"/>
      <c r="H499" s="79"/>
      <c r="I499" s="79"/>
      <c r="J499" s="79"/>
      <c r="K499" s="79"/>
      <c r="L499" s="79"/>
      <c r="M499" s="79"/>
      <c r="N499" s="79"/>
      <c r="O499" s="79"/>
      <c r="P499" s="79"/>
      <c r="Q499" s="79"/>
      <c r="R499" s="79"/>
      <c r="S499" s="79"/>
      <c r="T499" s="79"/>
      <c r="U499" s="79"/>
      <c r="V499" s="79"/>
      <c r="W499" s="79"/>
      <c r="X499" s="79"/>
      <c r="Y499" s="79"/>
      <c r="Z499" s="79"/>
      <c r="AA499" s="79"/>
      <c r="AB499" s="79"/>
      <c r="AC499" s="79"/>
      <c r="AD499" s="79"/>
      <c r="AE499" s="79"/>
      <c r="AF499" s="79"/>
      <c r="AG499" s="79"/>
      <c r="AH499" s="77"/>
      <c r="AI499" s="77"/>
      <c r="AJ499" s="81"/>
      <c r="AK499" s="81"/>
      <c r="AN499" s="137"/>
    </row>
    <row r="500" spans="2:40" s="144" customFormat="1" ht="12.75" customHeight="1">
      <c r="B500" s="79"/>
      <c r="C500" s="79"/>
      <c r="D500" s="77"/>
      <c r="E500" s="79"/>
      <c r="F500" s="79"/>
      <c r="G500" s="79"/>
      <c r="H500" s="79"/>
      <c r="I500" s="79"/>
      <c r="J500" s="79"/>
      <c r="K500" s="79"/>
      <c r="L500" s="79"/>
      <c r="M500" s="79"/>
      <c r="N500" s="79"/>
      <c r="O500" s="79"/>
      <c r="P500" s="79"/>
      <c r="Q500" s="79"/>
      <c r="R500" s="79"/>
      <c r="S500" s="79"/>
      <c r="T500" s="79"/>
      <c r="U500" s="79"/>
      <c r="V500" s="79"/>
      <c r="W500" s="79"/>
      <c r="X500" s="79"/>
      <c r="Y500" s="79"/>
      <c r="Z500" s="79"/>
      <c r="AA500" s="79"/>
      <c r="AB500" s="79"/>
      <c r="AC500" s="79"/>
      <c r="AD500" s="79"/>
      <c r="AE500" s="79"/>
      <c r="AF500" s="79"/>
      <c r="AG500" s="79"/>
      <c r="AH500" s="77"/>
      <c r="AI500" s="77"/>
      <c r="AJ500" s="81"/>
      <c r="AK500" s="81"/>
      <c r="AN500" s="137"/>
    </row>
    <row r="501" spans="2:40" s="144" customFormat="1" ht="12.75" customHeight="1">
      <c r="B501" s="79"/>
      <c r="C501" s="79"/>
      <c r="D501" s="77"/>
      <c r="E501" s="79"/>
      <c r="F501" s="79"/>
      <c r="G501" s="79"/>
      <c r="H501" s="79"/>
      <c r="I501" s="79"/>
      <c r="J501" s="79"/>
      <c r="K501" s="79"/>
      <c r="L501" s="79"/>
      <c r="M501" s="79"/>
      <c r="N501" s="79"/>
      <c r="O501" s="79"/>
      <c r="P501" s="79"/>
      <c r="Q501" s="79"/>
      <c r="R501" s="79"/>
      <c r="S501" s="79"/>
      <c r="T501" s="79"/>
      <c r="U501" s="79"/>
      <c r="V501" s="79"/>
      <c r="W501" s="79"/>
      <c r="X501" s="79"/>
      <c r="Y501" s="79"/>
      <c r="Z501" s="79"/>
      <c r="AA501" s="79"/>
      <c r="AB501" s="79"/>
      <c r="AC501" s="79"/>
      <c r="AD501" s="79"/>
      <c r="AE501" s="79"/>
      <c r="AF501" s="79"/>
      <c r="AG501" s="79"/>
      <c r="AH501" s="77"/>
      <c r="AI501" s="77"/>
      <c r="AJ501" s="81"/>
      <c r="AK501" s="81"/>
      <c r="AN501" s="137"/>
    </row>
    <row r="502" spans="2:40" s="144" customFormat="1" ht="12.75" customHeight="1">
      <c r="B502" s="79"/>
      <c r="C502" s="79"/>
      <c r="D502" s="77"/>
      <c r="E502" s="79"/>
      <c r="F502" s="79"/>
      <c r="G502" s="79"/>
      <c r="H502" s="79"/>
      <c r="I502" s="79"/>
      <c r="J502" s="79"/>
      <c r="K502" s="79"/>
      <c r="L502" s="79"/>
      <c r="M502" s="79"/>
      <c r="N502" s="79"/>
      <c r="O502" s="79"/>
      <c r="P502" s="79"/>
      <c r="Q502" s="79"/>
      <c r="R502" s="79"/>
      <c r="S502" s="79"/>
      <c r="T502" s="79"/>
      <c r="U502" s="79"/>
      <c r="V502" s="79"/>
      <c r="W502" s="79"/>
      <c r="X502" s="79"/>
      <c r="Y502" s="79"/>
      <c r="Z502" s="79"/>
      <c r="AA502" s="79"/>
      <c r="AB502" s="79"/>
      <c r="AC502" s="79"/>
      <c r="AD502" s="79"/>
      <c r="AE502" s="79"/>
      <c r="AF502" s="79"/>
      <c r="AG502" s="79"/>
      <c r="AH502" s="77"/>
      <c r="AI502" s="77"/>
      <c r="AJ502" s="81"/>
      <c r="AK502" s="81"/>
      <c r="AN502" s="137"/>
    </row>
    <row r="503" spans="2:40" s="144" customFormat="1" ht="12.75" customHeight="1">
      <c r="B503" s="79"/>
      <c r="C503" s="79"/>
      <c r="D503" s="77"/>
      <c r="E503" s="79"/>
      <c r="F503" s="79"/>
      <c r="G503" s="79"/>
      <c r="H503" s="79"/>
      <c r="I503" s="79"/>
      <c r="J503" s="79"/>
      <c r="K503" s="79"/>
      <c r="L503" s="79"/>
      <c r="M503" s="79"/>
      <c r="N503" s="79"/>
      <c r="O503" s="79"/>
      <c r="P503" s="79"/>
      <c r="Q503" s="79"/>
      <c r="R503" s="79"/>
      <c r="S503" s="79"/>
      <c r="T503" s="79"/>
      <c r="U503" s="79"/>
      <c r="V503" s="79"/>
      <c r="W503" s="79"/>
      <c r="X503" s="79"/>
      <c r="Y503" s="79"/>
      <c r="Z503" s="79"/>
      <c r="AA503" s="79"/>
      <c r="AB503" s="79"/>
      <c r="AC503" s="79"/>
      <c r="AD503" s="79"/>
      <c r="AE503" s="79"/>
      <c r="AF503" s="79"/>
      <c r="AG503" s="79"/>
      <c r="AH503" s="77"/>
      <c r="AI503" s="77"/>
      <c r="AJ503" s="81"/>
      <c r="AK503" s="81"/>
      <c r="AN503" s="137"/>
    </row>
    <row r="504" spans="2:40" s="144" customFormat="1" ht="12.75" customHeight="1">
      <c r="B504" s="79"/>
      <c r="C504" s="79"/>
      <c r="D504" s="77"/>
      <c r="E504" s="79"/>
      <c r="F504" s="79"/>
      <c r="G504" s="79"/>
      <c r="H504" s="79"/>
      <c r="I504" s="79"/>
      <c r="J504" s="79"/>
      <c r="K504" s="79"/>
      <c r="L504" s="79"/>
      <c r="M504" s="79"/>
      <c r="N504" s="79"/>
      <c r="O504" s="79"/>
      <c r="P504" s="79"/>
      <c r="Q504" s="79"/>
      <c r="R504" s="79"/>
      <c r="S504" s="79"/>
      <c r="T504" s="79"/>
      <c r="U504" s="79"/>
      <c r="V504" s="79"/>
      <c r="W504" s="79"/>
      <c r="X504" s="79"/>
      <c r="Y504" s="79"/>
      <c r="Z504" s="79"/>
      <c r="AA504" s="79"/>
      <c r="AB504" s="79"/>
      <c r="AC504" s="79"/>
      <c r="AD504" s="79"/>
      <c r="AE504" s="79"/>
      <c r="AF504" s="79"/>
      <c r="AG504" s="79"/>
      <c r="AH504" s="77"/>
      <c r="AI504" s="77"/>
      <c r="AJ504" s="81"/>
      <c r="AK504" s="81"/>
      <c r="AN504" s="137"/>
    </row>
    <row r="505" spans="2:40" s="144" customFormat="1" ht="12.75" customHeight="1">
      <c r="B505" s="79"/>
      <c r="C505" s="79"/>
      <c r="D505" s="77"/>
      <c r="E505" s="79"/>
      <c r="F505" s="79"/>
      <c r="G505" s="79"/>
      <c r="H505" s="79"/>
      <c r="I505" s="79"/>
      <c r="J505" s="79"/>
      <c r="K505" s="79"/>
      <c r="L505" s="79"/>
      <c r="M505" s="79"/>
      <c r="N505" s="79"/>
      <c r="O505" s="79"/>
      <c r="P505" s="79"/>
      <c r="Q505" s="79"/>
      <c r="R505" s="79"/>
      <c r="S505" s="79"/>
      <c r="T505" s="79"/>
      <c r="U505" s="79"/>
      <c r="V505" s="79"/>
      <c r="W505" s="79"/>
      <c r="X505" s="79"/>
      <c r="Y505" s="79"/>
      <c r="Z505" s="79"/>
      <c r="AA505" s="79"/>
      <c r="AB505" s="79"/>
      <c r="AC505" s="79"/>
      <c r="AD505" s="79"/>
      <c r="AE505" s="79"/>
      <c r="AF505" s="79"/>
      <c r="AG505" s="79"/>
      <c r="AH505" s="77"/>
      <c r="AI505" s="77"/>
      <c r="AJ505" s="81"/>
      <c r="AK505" s="81"/>
      <c r="AN505" s="137"/>
    </row>
    <row r="506" spans="2:40" s="144" customFormat="1" ht="12.75" customHeight="1">
      <c r="B506" s="79"/>
      <c r="C506" s="79"/>
      <c r="D506" s="77"/>
      <c r="E506" s="79"/>
      <c r="F506" s="79"/>
      <c r="G506" s="79"/>
      <c r="H506" s="79"/>
      <c r="I506" s="79"/>
      <c r="J506" s="79"/>
      <c r="K506" s="79"/>
      <c r="L506" s="79"/>
      <c r="M506" s="79"/>
      <c r="N506" s="79"/>
      <c r="O506" s="79"/>
      <c r="P506" s="79"/>
      <c r="Q506" s="79"/>
      <c r="R506" s="79"/>
      <c r="S506" s="79"/>
      <c r="T506" s="79"/>
      <c r="U506" s="79"/>
      <c r="V506" s="79"/>
      <c r="W506" s="79"/>
      <c r="X506" s="79"/>
      <c r="Y506" s="79"/>
      <c r="Z506" s="79"/>
      <c r="AA506" s="79"/>
      <c r="AB506" s="79"/>
      <c r="AC506" s="79"/>
      <c r="AD506" s="79"/>
      <c r="AE506" s="79"/>
      <c r="AF506" s="79"/>
      <c r="AG506" s="79"/>
      <c r="AH506" s="77"/>
      <c r="AI506" s="77"/>
      <c r="AJ506" s="81"/>
      <c r="AK506" s="81"/>
      <c r="AN506" s="137"/>
    </row>
    <row r="507" spans="2:40" s="144" customFormat="1" ht="12.75" customHeight="1">
      <c r="B507" s="79"/>
      <c r="C507" s="79"/>
      <c r="D507" s="77"/>
      <c r="E507" s="79"/>
      <c r="F507" s="79"/>
      <c r="G507" s="79"/>
      <c r="H507" s="79"/>
      <c r="I507" s="79"/>
      <c r="J507" s="79"/>
      <c r="K507" s="79"/>
      <c r="L507" s="79"/>
      <c r="M507" s="79"/>
      <c r="N507" s="79"/>
      <c r="O507" s="79"/>
      <c r="P507" s="79"/>
      <c r="Q507" s="79"/>
      <c r="R507" s="79"/>
      <c r="S507" s="79"/>
      <c r="T507" s="79"/>
      <c r="U507" s="79"/>
      <c r="V507" s="79"/>
      <c r="W507" s="79"/>
      <c r="X507" s="79"/>
      <c r="Y507" s="79"/>
      <c r="Z507" s="79"/>
      <c r="AA507" s="79"/>
      <c r="AB507" s="79"/>
      <c r="AC507" s="79"/>
      <c r="AD507" s="79"/>
      <c r="AE507" s="79"/>
      <c r="AF507" s="79"/>
      <c r="AG507" s="79"/>
      <c r="AH507" s="77"/>
      <c r="AI507" s="77"/>
      <c r="AJ507" s="81"/>
      <c r="AK507" s="81"/>
      <c r="AN507" s="137"/>
    </row>
    <row r="508" spans="2:40" s="144" customFormat="1" ht="12.75" customHeight="1">
      <c r="B508" s="79"/>
      <c r="C508" s="79"/>
      <c r="D508" s="77"/>
      <c r="E508" s="79"/>
      <c r="F508" s="79"/>
      <c r="G508" s="79"/>
      <c r="H508" s="79"/>
      <c r="I508" s="79"/>
      <c r="J508" s="79"/>
      <c r="K508" s="79"/>
      <c r="L508" s="79"/>
      <c r="M508" s="79"/>
      <c r="N508" s="79"/>
      <c r="O508" s="79"/>
      <c r="P508" s="79"/>
      <c r="Q508" s="79"/>
      <c r="R508" s="79"/>
      <c r="S508" s="79"/>
      <c r="T508" s="79"/>
      <c r="U508" s="79"/>
      <c r="V508" s="79"/>
      <c r="W508" s="79"/>
      <c r="X508" s="79"/>
      <c r="Y508" s="79"/>
      <c r="Z508" s="79"/>
      <c r="AA508" s="79"/>
      <c r="AB508" s="79"/>
      <c r="AC508" s="79"/>
      <c r="AD508" s="79"/>
      <c r="AE508" s="79"/>
      <c r="AF508" s="79"/>
      <c r="AG508" s="79"/>
      <c r="AH508" s="77"/>
      <c r="AI508" s="77"/>
      <c r="AJ508" s="81"/>
      <c r="AK508" s="81"/>
      <c r="AN508" s="137"/>
    </row>
    <row r="509" spans="2:40" s="144" customFormat="1" ht="12.75" customHeight="1">
      <c r="B509" s="79"/>
      <c r="C509" s="79"/>
      <c r="D509" s="77"/>
      <c r="E509" s="79"/>
      <c r="F509" s="79"/>
      <c r="G509" s="79"/>
      <c r="H509" s="79"/>
      <c r="I509" s="79"/>
      <c r="J509" s="79"/>
      <c r="K509" s="79"/>
      <c r="L509" s="79"/>
      <c r="M509" s="79"/>
      <c r="N509" s="79"/>
      <c r="O509" s="79"/>
      <c r="P509" s="79"/>
      <c r="Q509" s="79"/>
      <c r="R509" s="79"/>
      <c r="S509" s="79"/>
      <c r="T509" s="79"/>
      <c r="U509" s="79"/>
      <c r="V509" s="79"/>
      <c r="W509" s="79"/>
      <c r="X509" s="79"/>
      <c r="Y509" s="79"/>
      <c r="Z509" s="79"/>
      <c r="AA509" s="79"/>
      <c r="AB509" s="79"/>
      <c r="AC509" s="79"/>
      <c r="AD509" s="79"/>
      <c r="AE509" s="79"/>
      <c r="AF509" s="79"/>
      <c r="AG509" s="79"/>
      <c r="AH509" s="77"/>
      <c r="AI509" s="77"/>
      <c r="AJ509" s="81"/>
      <c r="AK509" s="81"/>
      <c r="AN509" s="137"/>
    </row>
    <row r="510" spans="2:40" s="144" customFormat="1" ht="12.75" customHeight="1">
      <c r="B510" s="79"/>
      <c r="C510" s="79"/>
      <c r="D510" s="77"/>
      <c r="E510" s="79"/>
      <c r="F510" s="79"/>
      <c r="G510" s="79"/>
      <c r="H510" s="79"/>
      <c r="I510" s="79"/>
      <c r="J510" s="79"/>
      <c r="K510" s="79"/>
      <c r="L510" s="79"/>
      <c r="M510" s="79"/>
      <c r="N510" s="79"/>
      <c r="O510" s="79"/>
      <c r="P510" s="79"/>
      <c r="Q510" s="79"/>
      <c r="R510" s="79"/>
      <c r="S510" s="79"/>
      <c r="T510" s="79"/>
      <c r="U510" s="79"/>
      <c r="V510" s="79"/>
      <c r="W510" s="79"/>
      <c r="X510" s="79"/>
      <c r="Y510" s="79"/>
      <c r="Z510" s="79"/>
      <c r="AA510" s="79"/>
      <c r="AB510" s="79"/>
      <c r="AC510" s="79"/>
      <c r="AD510" s="79"/>
      <c r="AE510" s="79"/>
      <c r="AF510" s="79"/>
      <c r="AG510" s="79"/>
      <c r="AH510" s="77"/>
      <c r="AI510" s="77"/>
      <c r="AJ510" s="81"/>
      <c r="AK510" s="81"/>
      <c r="AN510" s="137"/>
    </row>
    <row r="511" spans="2:40" s="144" customFormat="1" ht="12.75" customHeight="1">
      <c r="B511" s="79"/>
      <c r="C511" s="79"/>
      <c r="D511" s="77"/>
      <c r="E511" s="79"/>
      <c r="F511" s="79"/>
      <c r="G511" s="79"/>
      <c r="H511" s="79"/>
      <c r="I511" s="79"/>
      <c r="J511" s="79"/>
      <c r="K511" s="79"/>
      <c r="L511" s="79"/>
      <c r="M511" s="79"/>
      <c r="N511" s="79"/>
      <c r="O511" s="79"/>
      <c r="P511" s="79"/>
      <c r="Q511" s="79"/>
      <c r="R511" s="79"/>
      <c r="S511" s="79"/>
      <c r="T511" s="79"/>
      <c r="U511" s="79"/>
      <c r="V511" s="79"/>
      <c r="W511" s="79"/>
      <c r="X511" s="79"/>
      <c r="Y511" s="79"/>
      <c r="Z511" s="79"/>
      <c r="AA511" s="79"/>
      <c r="AB511" s="79"/>
      <c r="AC511" s="79"/>
      <c r="AD511" s="79"/>
      <c r="AE511" s="79"/>
      <c r="AF511" s="79"/>
      <c r="AG511" s="79"/>
      <c r="AH511" s="77"/>
      <c r="AI511" s="77"/>
      <c r="AJ511" s="81"/>
      <c r="AK511" s="81"/>
      <c r="AN511" s="137"/>
    </row>
    <row r="512" spans="2:40" s="144" customFormat="1" ht="12.75" customHeight="1">
      <c r="B512" s="79"/>
      <c r="C512" s="79"/>
      <c r="D512" s="77"/>
      <c r="E512" s="79"/>
      <c r="F512" s="79"/>
      <c r="G512" s="79"/>
      <c r="H512" s="79"/>
      <c r="I512" s="79"/>
      <c r="J512" s="79"/>
      <c r="K512" s="79"/>
      <c r="L512" s="79"/>
      <c r="M512" s="79"/>
      <c r="N512" s="79"/>
      <c r="O512" s="79"/>
      <c r="P512" s="79"/>
      <c r="Q512" s="79"/>
      <c r="R512" s="79"/>
      <c r="S512" s="79"/>
      <c r="T512" s="79"/>
      <c r="U512" s="79"/>
      <c r="V512" s="79"/>
      <c r="W512" s="79"/>
      <c r="X512" s="79"/>
      <c r="Y512" s="79"/>
      <c r="Z512" s="79"/>
      <c r="AA512" s="79"/>
      <c r="AB512" s="79"/>
      <c r="AC512" s="79"/>
      <c r="AD512" s="79"/>
      <c r="AE512" s="79"/>
      <c r="AF512" s="79"/>
      <c r="AG512" s="79"/>
      <c r="AH512" s="77"/>
      <c r="AI512" s="77"/>
      <c r="AJ512" s="81"/>
      <c r="AK512" s="81"/>
      <c r="AN512" s="137"/>
    </row>
    <row r="513" spans="2:40" s="144" customFormat="1" ht="12.75" customHeight="1">
      <c r="B513" s="79"/>
      <c r="C513" s="79"/>
      <c r="D513" s="77"/>
      <c r="E513" s="79"/>
      <c r="F513" s="79"/>
      <c r="G513" s="79"/>
      <c r="H513" s="79"/>
      <c r="I513" s="79"/>
      <c r="J513" s="79"/>
      <c r="K513" s="79"/>
      <c r="L513" s="79"/>
      <c r="M513" s="79"/>
      <c r="N513" s="79"/>
      <c r="O513" s="79"/>
      <c r="P513" s="79"/>
      <c r="Q513" s="79"/>
      <c r="R513" s="79"/>
      <c r="S513" s="79"/>
      <c r="T513" s="79"/>
      <c r="U513" s="79"/>
      <c r="V513" s="79"/>
      <c r="W513" s="79"/>
      <c r="X513" s="79"/>
      <c r="Y513" s="79"/>
      <c r="Z513" s="79"/>
      <c r="AA513" s="79"/>
      <c r="AB513" s="79"/>
      <c r="AC513" s="79"/>
      <c r="AD513" s="79"/>
      <c r="AE513" s="79"/>
      <c r="AF513" s="79"/>
      <c r="AG513" s="79"/>
      <c r="AH513" s="77"/>
      <c r="AI513" s="77"/>
      <c r="AJ513" s="81"/>
      <c r="AK513" s="81"/>
      <c r="AN513" s="137"/>
    </row>
    <row r="514" spans="2:40" s="144" customFormat="1" ht="12.75" customHeight="1">
      <c r="B514" s="79"/>
      <c r="C514" s="79"/>
      <c r="D514" s="77"/>
      <c r="E514" s="79"/>
      <c r="F514" s="79"/>
      <c r="G514" s="79"/>
      <c r="H514" s="79"/>
      <c r="I514" s="79"/>
      <c r="J514" s="79"/>
      <c r="K514" s="79"/>
      <c r="L514" s="79"/>
      <c r="M514" s="79"/>
      <c r="N514" s="79"/>
      <c r="O514" s="79"/>
      <c r="P514" s="79"/>
      <c r="Q514" s="79"/>
      <c r="R514" s="79"/>
      <c r="S514" s="79"/>
      <c r="T514" s="79"/>
      <c r="U514" s="79"/>
      <c r="V514" s="79"/>
      <c r="W514" s="79"/>
      <c r="X514" s="79"/>
      <c r="Y514" s="79"/>
      <c r="Z514" s="79"/>
      <c r="AA514" s="79"/>
      <c r="AB514" s="79"/>
      <c r="AC514" s="79"/>
      <c r="AD514" s="79"/>
      <c r="AE514" s="79"/>
      <c r="AF514" s="79"/>
      <c r="AG514" s="79"/>
      <c r="AH514" s="77"/>
      <c r="AI514" s="77"/>
      <c r="AJ514" s="81"/>
      <c r="AK514" s="81"/>
      <c r="AN514" s="137"/>
    </row>
    <row r="515" spans="2:40" s="144" customFormat="1" ht="12.75" customHeight="1">
      <c r="B515" s="79"/>
      <c r="C515" s="79"/>
      <c r="D515" s="77"/>
      <c r="E515" s="79"/>
      <c r="F515" s="79"/>
      <c r="G515" s="79"/>
      <c r="H515" s="79"/>
      <c r="I515" s="79"/>
      <c r="J515" s="79"/>
      <c r="K515" s="79"/>
      <c r="L515" s="79"/>
      <c r="M515" s="79"/>
      <c r="N515" s="79"/>
      <c r="O515" s="79"/>
      <c r="P515" s="79"/>
      <c r="Q515" s="79"/>
      <c r="R515" s="79"/>
      <c r="S515" s="79"/>
      <c r="T515" s="79"/>
      <c r="U515" s="79"/>
      <c r="V515" s="79"/>
      <c r="W515" s="79"/>
      <c r="X515" s="79"/>
      <c r="Y515" s="79"/>
      <c r="Z515" s="79"/>
      <c r="AA515" s="79"/>
      <c r="AB515" s="79"/>
      <c r="AC515" s="79"/>
      <c r="AD515" s="79"/>
      <c r="AE515" s="79"/>
      <c r="AF515" s="79"/>
      <c r="AG515" s="79"/>
      <c r="AH515" s="77"/>
      <c r="AI515" s="77"/>
      <c r="AJ515" s="81"/>
      <c r="AK515" s="81"/>
      <c r="AN515" s="137"/>
    </row>
    <row r="516" spans="2:40" s="144" customFormat="1" ht="12.75" customHeight="1">
      <c r="B516" s="79"/>
      <c r="C516" s="79"/>
      <c r="D516" s="77"/>
      <c r="E516" s="79"/>
      <c r="F516" s="79"/>
      <c r="G516" s="79"/>
      <c r="H516" s="79"/>
      <c r="I516" s="79"/>
      <c r="J516" s="79"/>
      <c r="K516" s="79"/>
      <c r="L516" s="79"/>
      <c r="M516" s="79"/>
      <c r="N516" s="79"/>
      <c r="O516" s="79"/>
      <c r="P516" s="79"/>
      <c r="Q516" s="79"/>
      <c r="R516" s="79"/>
      <c r="S516" s="79"/>
      <c r="T516" s="79"/>
      <c r="U516" s="79"/>
      <c r="V516" s="79"/>
      <c r="W516" s="79"/>
      <c r="X516" s="79"/>
      <c r="Y516" s="79"/>
      <c r="Z516" s="79"/>
      <c r="AA516" s="79"/>
      <c r="AB516" s="79"/>
      <c r="AC516" s="79"/>
      <c r="AD516" s="79"/>
      <c r="AE516" s="79"/>
      <c r="AF516" s="79"/>
      <c r="AG516" s="79"/>
      <c r="AH516" s="77"/>
      <c r="AI516" s="77"/>
      <c r="AJ516" s="81"/>
      <c r="AK516" s="81"/>
      <c r="AN516" s="137"/>
    </row>
    <row r="517" spans="2:40" s="144" customFormat="1" ht="12.75" customHeight="1">
      <c r="B517" s="79"/>
      <c r="C517" s="79"/>
      <c r="D517" s="77"/>
      <c r="E517" s="79"/>
      <c r="F517" s="79"/>
      <c r="G517" s="79"/>
      <c r="H517" s="79"/>
      <c r="I517" s="79"/>
      <c r="J517" s="79"/>
      <c r="K517" s="79"/>
      <c r="L517" s="79"/>
      <c r="M517" s="79"/>
      <c r="N517" s="79"/>
      <c r="O517" s="79"/>
      <c r="P517" s="79"/>
      <c r="Q517" s="79"/>
      <c r="R517" s="79"/>
      <c r="S517" s="79"/>
      <c r="T517" s="79"/>
      <c r="U517" s="79"/>
      <c r="V517" s="79"/>
      <c r="W517" s="79"/>
      <c r="X517" s="79"/>
      <c r="Y517" s="79"/>
      <c r="Z517" s="79"/>
      <c r="AA517" s="79"/>
      <c r="AB517" s="79"/>
      <c r="AC517" s="79"/>
      <c r="AD517" s="79"/>
      <c r="AE517" s="79"/>
      <c r="AF517" s="79"/>
      <c r="AG517" s="79"/>
      <c r="AH517" s="77"/>
      <c r="AI517" s="77"/>
      <c r="AJ517" s="81"/>
      <c r="AK517" s="81"/>
      <c r="AN517" s="137"/>
    </row>
    <row r="518" spans="2:40" s="144" customFormat="1" ht="12.75" customHeight="1">
      <c r="B518" s="79"/>
      <c r="C518" s="79"/>
      <c r="D518" s="77"/>
      <c r="E518" s="79"/>
      <c r="F518" s="79"/>
      <c r="G518" s="79"/>
      <c r="H518" s="79"/>
      <c r="I518" s="79"/>
      <c r="J518" s="79"/>
      <c r="K518" s="79"/>
      <c r="L518" s="79"/>
      <c r="M518" s="79"/>
      <c r="N518" s="79"/>
      <c r="O518" s="79"/>
      <c r="P518" s="79"/>
      <c r="Q518" s="79"/>
      <c r="R518" s="79"/>
      <c r="S518" s="79"/>
      <c r="T518" s="79"/>
      <c r="U518" s="79"/>
      <c r="V518" s="79"/>
      <c r="W518" s="79"/>
      <c r="X518" s="79"/>
      <c r="Y518" s="79"/>
      <c r="Z518" s="79"/>
      <c r="AA518" s="79"/>
      <c r="AB518" s="79"/>
      <c r="AC518" s="79"/>
      <c r="AD518" s="79"/>
      <c r="AE518" s="79"/>
      <c r="AF518" s="79"/>
      <c r="AG518" s="79"/>
      <c r="AH518" s="77"/>
      <c r="AI518" s="77"/>
      <c r="AJ518" s="81"/>
      <c r="AK518" s="81"/>
      <c r="AN518" s="137"/>
    </row>
    <row r="519" spans="2:40" s="144" customFormat="1" ht="12.75" customHeight="1">
      <c r="B519" s="79"/>
      <c r="C519" s="79"/>
      <c r="D519" s="77"/>
      <c r="E519" s="79"/>
      <c r="F519" s="79"/>
      <c r="G519" s="79"/>
      <c r="H519" s="79"/>
      <c r="I519" s="79"/>
      <c r="J519" s="79"/>
      <c r="K519" s="79"/>
      <c r="L519" s="79"/>
      <c r="M519" s="79"/>
      <c r="N519" s="79"/>
      <c r="O519" s="79"/>
      <c r="P519" s="79"/>
      <c r="Q519" s="79"/>
      <c r="R519" s="79"/>
      <c r="S519" s="79"/>
      <c r="T519" s="79"/>
      <c r="U519" s="79"/>
      <c r="V519" s="79"/>
      <c r="W519" s="79"/>
      <c r="X519" s="79"/>
      <c r="Y519" s="79"/>
      <c r="Z519" s="79"/>
      <c r="AA519" s="79"/>
      <c r="AB519" s="79"/>
      <c r="AC519" s="79"/>
      <c r="AD519" s="79"/>
      <c r="AE519" s="79"/>
      <c r="AF519" s="79"/>
      <c r="AG519" s="79"/>
      <c r="AH519" s="77"/>
      <c r="AI519" s="77"/>
      <c r="AJ519" s="81"/>
      <c r="AK519" s="81"/>
      <c r="AN519" s="137"/>
    </row>
    <row r="520" spans="2:40" s="144" customFormat="1" ht="12.75" customHeight="1">
      <c r="B520" s="79"/>
      <c r="C520" s="79"/>
      <c r="D520" s="77"/>
      <c r="E520" s="79"/>
      <c r="F520" s="79"/>
      <c r="G520" s="79"/>
      <c r="H520" s="79"/>
      <c r="I520" s="79"/>
      <c r="J520" s="79"/>
      <c r="K520" s="79"/>
      <c r="L520" s="79"/>
      <c r="M520" s="79"/>
      <c r="N520" s="79"/>
      <c r="O520" s="79"/>
      <c r="P520" s="79"/>
      <c r="Q520" s="79"/>
      <c r="R520" s="79"/>
      <c r="S520" s="79"/>
      <c r="T520" s="79"/>
      <c r="U520" s="79"/>
      <c r="V520" s="79"/>
      <c r="W520" s="79"/>
      <c r="X520" s="79"/>
      <c r="Y520" s="79"/>
      <c r="Z520" s="79"/>
      <c r="AA520" s="79"/>
      <c r="AB520" s="79"/>
      <c r="AC520" s="79"/>
      <c r="AD520" s="79"/>
      <c r="AE520" s="79"/>
      <c r="AF520" s="79"/>
      <c r="AG520" s="79"/>
      <c r="AH520" s="77"/>
      <c r="AI520" s="77"/>
      <c r="AJ520" s="81"/>
      <c r="AK520" s="81"/>
      <c r="AN520" s="137"/>
    </row>
    <row r="521" spans="2:40" s="144" customFormat="1" ht="12.75" customHeight="1">
      <c r="B521" s="79"/>
      <c r="C521" s="79"/>
      <c r="D521" s="77"/>
      <c r="E521" s="79"/>
      <c r="F521" s="79"/>
      <c r="G521" s="79"/>
      <c r="H521" s="79"/>
      <c r="I521" s="79"/>
      <c r="J521" s="79"/>
      <c r="K521" s="79"/>
      <c r="L521" s="79"/>
      <c r="M521" s="79"/>
      <c r="N521" s="79"/>
      <c r="O521" s="79"/>
      <c r="P521" s="79"/>
      <c r="Q521" s="79"/>
      <c r="R521" s="79"/>
      <c r="S521" s="79"/>
      <c r="T521" s="79"/>
      <c r="U521" s="79"/>
      <c r="V521" s="79"/>
      <c r="W521" s="79"/>
      <c r="X521" s="79"/>
      <c r="Y521" s="79"/>
      <c r="Z521" s="79"/>
      <c r="AA521" s="79"/>
      <c r="AB521" s="79"/>
      <c r="AC521" s="79"/>
      <c r="AD521" s="79"/>
      <c r="AE521" s="79"/>
      <c r="AF521" s="79"/>
      <c r="AG521" s="79"/>
      <c r="AH521" s="77"/>
      <c r="AI521" s="77"/>
      <c r="AJ521" s="81"/>
      <c r="AK521" s="81"/>
      <c r="AN521" s="137"/>
    </row>
    <row r="522" spans="2:40" s="144" customFormat="1" ht="12.75" customHeight="1">
      <c r="B522" s="79"/>
      <c r="C522" s="79"/>
      <c r="D522" s="77"/>
      <c r="E522" s="79"/>
      <c r="F522" s="79"/>
      <c r="G522" s="79"/>
      <c r="H522" s="79"/>
      <c r="I522" s="79"/>
      <c r="J522" s="79"/>
      <c r="K522" s="79"/>
      <c r="L522" s="79"/>
      <c r="M522" s="79"/>
      <c r="N522" s="79"/>
      <c r="O522" s="79"/>
      <c r="P522" s="79"/>
      <c r="Q522" s="79"/>
      <c r="R522" s="79"/>
      <c r="S522" s="79"/>
      <c r="T522" s="79"/>
      <c r="U522" s="79"/>
      <c r="V522" s="79"/>
      <c r="W522" s="79"/>
      <c r="X522" s="79"/>
      <c r="Y522" s="79"/>
      <c r="Z522" s="79"/>
      <c r="AA522" s="79"/>
      <c r="AB522" s="79"/>
      <c r="AC522" s="79"/>
      <c r="AD522" s="79"/>
      <c r="AE522" s="79"/>
      <c r="AF522" s="79"/>
      <c r="AG522" s="79"/>
      <c r="AH522" s="77"/>
      <c r="AI522" s="77"/>
      <c r="AJ522" s="81"/>
      <c r="AK522" s="81"/>
      <c r="AN522" s="137"/>
    </row>
    <row r="523" spans="2:40" s="144" customFormat="1" ht="12.75" customHeight="1">
      <c r="B523" s="63"/>
      <c r="C523" s="79"/>
      <c r="D523" s="77"/>
      <c r="E523" s="79"/>
      <c r="F523" s="79"/>
      <c r="G523" s="79"/>
      <c r="H523" s="79"/>
      <c r="I523" s="79"/>
      <c r="J523" s="79"/>
      <c r="K523" s="79"/>
      <c r="L523" s="79"/>
      <c r="M523" s="79"/>
      <c r="N523" s="79"/>
      <c r="O523" s="79"/>
      <c r="P523" s="79"/>
      <c r="Q523" s="79"/>
      <c r="R523" s="79"/>
      <c r="S523" s="79"/>
      <c r="T523" s="79"/>
      <c r="U523" s="79"/>
      <c r="V523" s="79"/>
      <c r="W523" s="79"/>
      <c r="X523" s="79"/>
      <c r="Y523" s="79"/>
      <c r="Z523" s="79"/>
      <c r="AA523" s="79"/>
      <c r="AB523" s="79"/>
      <c r="AC523" s="79"/>
      <c r="AD523" s="79"/>
      <c r="AE523" s="79"/>
      <c r="AF523" s="79"/>
      <c r="AG523" s="79"/>
      <c r="AH523" s="77"/>
      <c r="AI523" s="77"/>
      <c r="AJ523" s="81"/>
      <c r="AK523" s="81"/>
      <c r="AN523" s="137"/>
    </row>
    <row r="524" spans="2:40" s="144" customFormat="1" ht="12.75" customHeight="1">
      <c r="B524" s="63"/>
      <c r="C524" s="79"/>
      <c r="D524" s="77"/>
      <c r="E524" s="79"/>
      <c r="F524" s="79"/>
      <c r="G524" s="79"/>
      <c r="H524" s="79"/>
      <c r="I524" s="79"/>
      <c r="J524" s="79"/>
      <c r="K524" s="79"/>
      <c r="L524" s="79"/>
      <c r="M524" s="79"/>
      <c r="N524" s="79"/>
      <c r="O524" s="79"/>
      <c r="P524" s="79"/>
      <c r="Q524" s="79"/>
      <c r="R524" s="79"/>
      <c r="S524" s="79"/>
      <c r="T524" s="79"/>
      <c r="U524" s="79"/>
      <c r="V524" s="79"/>
      <c r="W524" s="79"/>
      <c r="X524" s="79"/>
      <c r="Y524" s="79"/>
      <c r="Z524" s="79"/>
      <c r="AA524" s="79"/>
      <c r="AB524" s="79"/>
      <c r="AC524" s="79"/>
      <c r="AD524" s="79"/>
      <c r="AE524" s="79"/>
      <c r="AF524" s="79"/>
      <c r="AG524" s="79"/>
      <c r="AH524" s="77"/>
      <c r="AI524" s="77"/>
      <c r="AJ524" s="81"/>
      <c r="AK524" s="81"/>
      <c r="AN524" s="137"/>
    </row>
    <row r="525" spans="2:40" s="144" customFormat="1" ht="12.75" customHeight="1">
      <c r="B525" s="63"/>
      <c r="C525" s="79"/>
      <c r="D525" s="77"/>
      <c r="E525" s="79"/>
      <c r="F525" s="79"/>
      <c r="G525" s="79"/>
      <c r="H525" s="79"/>
      <c r="I525" s="79"/>
      <c r="J525" s="79"/>
      <c r="K525" s="79"/>
      <c r="L525" s="79"/>
      <c r="M525" s="79"/>
      <c r="N525" s="79"/>
      <c r="O525" s="79"/>
      <c r="P525" s="79"/>
      <c r="Q525" s="79"/>
      <c r="R525" s="79"/>
      <c r="S525" s="79"/>
      <c r="T525" s="79"/>
      <c r="U525" s="79"/>
      <c r="V525" s="79"/>
      <c r="W525" s="79"/>
      <c r="X525" s="79"/>
      <c r="Y525" s="79"/>
      <c r="Z525" s="79"/>
      <c r="AA525" s="79"/>
      <c r="AB525" s="79"/>
      <c r="AC525" s="79"/>
      <c r="AD525" s="79"/>
      <c r="AE525" s="79"/>
      <c r="AF525" s="79"/>
      <c r="AG525" s="79"/>
      <c r="AH525" s="77"/>
      <c r="AI525" s="77"/>
      <c r="AJ525" s="81"/>
      <c r="AK525" s="81"/>
      <c r="AN525" s="137"/>
    </row>
    <row r="526" spans="2:40" s="144" customFormat="1" ht="12.75" customHeight="1">
      <c r="B526" s="63"/>
      <c r="C526" s="79"/>
      <c r="D526" s="77"/>
      <c r="E526" s="79"/>
      <c r="F526" s="79"/>
      <c r="G526" s="79"/>
      <c r="H526" s="79"/>
      <c r="I526" s="79"/>
      <c r="J526" s="79"/>
      <c r="K526" s="79"/>
      <c r="L526" s="79"/>
      <c r="M526" s="79"/>
      <c r="N526" s="79"/>
      <c r="O526" s="79"/>
      <c r="P526" s="79"/>
      <c r="Q526" s="79"/>
      <c r="R526" s="79"/>
      <c r="S526" s="79"/>
      <c r="T526" s="79"/>
      <c r="U526" s="79"/>
      <c r="V526" s="79"/>
      <c r="W526" s="79"/>
      <c r="X526" s="79"/>
      <c r="Y526" s="79"/>
      <c r="Z526" s="79"/>
      <c r="AA526" s="79"/>
      <c r="AB526" s="79"/>
      <c r="AC526" s="79"/>
      <c r="AD526" s="79"/>
      <c r="AE526" s="79"/>
      <c r="AF526" s="79"/>
      <c r="AG526" s="79"/>
      <c r="AH526" s="77"/>
      <c r="AI526" s="77"/>
      <c r="AJ526" s="81"/>
      <c r="AK526" s="81"/>
      <c r="AN526" s="137"/>
    </row>
    <row r="527" spans="2:40" s="144" customFormat="1" ht="12.75" customHeight="1">
      <c r="B527" s="63"/>
      <c r="C527" s="79"/>
      <c r="D527" s="77"/>
      <c r="E527" s="79"/>
      <c r="F527" s="79"/>
      <c r="G527" s="79"/>
      <c r="H527" s="79"/>
      <c r="I527" s="79"/>
      <c r="J527" s="79"/>
      <c r="K527" s="79"/>
      <c r="L527" s="79"/>
      <c r="M527" s="79"/>
      <c r="N527" s="79"/>
      <c r="O527" s="79"/>
      <c r="P527" s="79"/>
      <c r="Q527" s="79"/>
      <c r="R527" s="79"/>
      <c r="S527" s="79"/>
      <c r="T527" s="79"/>
      <c r="U527" s="79"/>
      <c r="V527" s="79"/>
      <c r="W527" s="79"/>
      <c r="X527" s="79"/>
      <c r="Y527" s="79"/>
      <c r="Z527" s="79"/>
      <c r="AA527" s="79"/>
      <c r="AB527" s="79"/>
      <c r="AC527" s="79"/>
      <c r="AD527" s="79"/>
      <c r="AE527" s="79"/>
      <c r="AF527" s="79"/>
      <c r="AG527" s="79"/>
      <c r="AH527" s="77"/>
      <c r="AI527" s="77"/>
      <c r="AJ527" s="81"/>
      <c r="AK527" s="81"/>
      <c r="AN527" s="137"/>
    </row>
    <row r="528" spans="2:40" s="144" customFormat="1" ht="12.75" customHeight="1">
      <c r="B528" s="63"/>
      <c r="C528" s="79"/>
      <c r="D528" s="77"/>
      <c r="E528" s="79"/>
      <c r="F528" s="79"/>
      <c r="G528" s="79"/>
      <c r="H528" s="79"/>
      <c r="I528" s="79"/>
      <c r="J528" s="79"/>
      <c r="K528" s="79"/>
      <c r="L528" s="79"/>
      <c r="M528" s="79"/>
      <c r="N528" s="79"/>
      <c r="O528" s="79"/>
      <c r="P528" s="79"/>
      <c r="Q528" s="79"/>
      <c r="R528" s="79"/>
      <c r="S528" s="79"/>
      <c r="T528" s="79"/>
      <c r="U528" s="79"/>
      <c r="V528" s="79"/>
      <c r="W528" s="79"/>
      <c r="X528" s="79"/>
      <c r="Y528" s="79"/>
      <c r="Z528" s="79"/>
      <c r="AA528" s="79"/>
      <c r="AB528" s="79"/>
      <c r="AC528" s="79"/>
      <c r="AD528" s="79"/>
      <c r="AE528" s="79"/>
      <c r="AF528" s="79"/>
      <c r="AG528" s="79"/>
      <c r="AH528" s="77"/>
      <c r="AI528" s="77"/>
      <c r="AJ528" s="81"/>
      <c r="AK528" s="81"/>
      <c r="AN528" s="137"/>
    </row>
    <row r="529" spans="2:40" s="144" customFormat="1" ht="12.75" customHeight="1">
      <c r="B529" s="63"/>
      <c r="C529" s="79"/>
      <c r="D529" s="77"/>
      <c r="E529" s="79"/>
      <c r="F529" s="79"/>
      <c r="G529" s="79"/>
      <c r="H529" s="79"/>
      <c r="I529" s="79"/>
      <c r="J529" s="79"/>
      <c r="K529" s="79"/>
      <c r="L529" s="79"/>
      <c r="M529" s="79"/>
      <c r="N529" s="79"/>
      <c r="O529" s="79"/>
      <c r="P529" s="79"/>
      <c r="Q529" s="79"/>
      <c r="R529" s="79"/>
      <c r="S529" s="79"/>
      <c r="T529" s="79"/>
      <c r="U529" s="79"/>
      <c r="V529" s="79"/>
      <c r="W529" s="79"/>
      <c r="X529" s="79"/>
      <c r="Y529" s="79"/>
      <c r="Z529" s="79"/>
      <c r="AA529" s="79"/>
      <c r="AB529" s="79"/>
      <c r="AC529" s="79"/>
      <c r="AD529" s="79"/>
      <c r="AE529" s="79"/>
      <c r="AF529" s="79"/>
      <c r="AG529" s="79"/>
      <c r="AH529" s="77"/>
      <c r="AI529" s="77"/>
      <c r="AJ529" s="81"/>
      <c r="AK529" s="81"/>
      <c r="AN529" s="137"/>
    </row>
    <row r="530" spans="2:40" s="144" customFormat="1" ht="12.75" customHeight="1">
      <c r="B530" s="63"/>
      <c r="C530" s="79"/>
      <c r="D530" s="77"/>
      <c r="E530" s="79"/>
      <c r="F530" s="79"/>
      <c r="G530" s="79"/>
      <c r="H530" s="79"/>
      <c r="I530" s="79"/>
      <c r="J530" s="79"/>
      <c r="K530" s="79"/>
      <c r="L530" s="79"/>
      <c r="M530" s="79"/>
      <c r="N530" s="79"/>
      <c r="O530" s="79"/>
      <c r="P530" s="79"/>
      <c r="Q530" s="79"/>
      <c r="R530" s="79"/>
      <c r="S530" s="79"/>
      <c r="T530" s="79"/>
      <c r="U530" s="79"/>
      <c r="V530" s="79"/>
      <c r="W530" s="79"/>
      <c r="X530" s="79"/>
      <c r="Y530" s="79"/>
      <c r="Z530" s="79"/>
      <c r="AA530" s="79"/>
      <c r="AB530" s="79"/>
      <c r="AC530" s="79"/>
      <c r="AD530" s="79"/>
      <c r="AE530" s="79"/>
      <c r="AF530" s="79"/>
      <c r="AG530" s="79"/>
      <c r="AH530" s="77"/>
      <c r="AI530" s="77"/>
      <c r="AJ530" s="81"/>
      <c r="AK530" s="81"/>
      <c r="AN530" s="137"/>
    </row>
    <row r="531" spans="2:40" s="144" customFormat="1" ht="12.75" customHeight="1">
      <c r="B531" s="63"/>
      <c r="C531" s="79"/>
      <c r="D531" s="77"/>
      <c r="E531" s="79"/>
      <c r="F531" s="79"/>
      <c r="G531" s="79"/>
      <c r="H531" s="79"/>
      <c r="I531" s="79"/>
      <c r="J531" s="79"/>
      <c r="K531" s="79"/>
      <c r="L531" s="79"/>
      <c r="M531" s="79"/>
      <c r="N531" s="79"/>
      <c r="O531" s="79"/>
      <c r="P531" s="79"/>
      <c r="Q531" s="79"/>
      <c r="R531" s="79"/>
      <c r="S531" s="79"/>
      <c r="T531" s="79"/>
      <c r="U531" s="79"/>
      <c r="V531" s="79"/>
      <c r="W531" s="79"/>
      <c r="X531" s="79"/>
      <c r="Y531" s="79"/>
      <c r="Z531" s="79"/>
      <c r="AA531" s="79"/>
      <c r="AB531" s="79"/>
      <c r="AC531" s="79"/>
      <c r="AD531" s="79"/>
      <c r="AE531" s="79"/>
      <c r="AF531" s="79"/>
      <c r="AG531" s="79"/>
      <c r="AH531" s="77"/>
      <c r="AI531" s="77"/>
      <c r="AJ531" s="81"/>
      <c r="AK531" s="81"/>
      <c r="AN531" s="137"/>
    </row>
    <row r="532" spans="2:40" s="144" customFormat="1" ht="12.75" customHeight="1">
      <c r="B532" s="63"/>
      <c r="C532" s="79"/>
      <c r="D532" s="77"/>
      <c r="E532" s="79"/>
      <c r="F532" s="79"/>
      <c r="G532" s="79"/>
      <c r="H532" s="79"/>
      <c r="I532" s="79"/>
      <c r="J532" s="79"/>
      <c r="K532" s="79"/>
      <c r="L532" s="79"/>
      <c r="M532" s="79"/>
      <c r="N532" s="79"/>
      <c r="O532" s="79"/>
      <c r="P532" s="79"/>
      <c r="Q532" s="79"/>
      <c r="R532" s="79"/>
      <c r="S532" s="79"/>
      <c r="T532" s="79"/>
      <c r="U532" s="79"/>
      <c r="V532" s="79"/>
      <c r="W532" s="79"/>
      <c r="X532" s="79"/>
      <c r="Y532" s="79"/>
      <c r="Z532" s="79"/>
      <c r="AA532" s="79"/>
      <c r="AB532" s="79"/>
      <c r="AC532" s="79"/>
      <c r="AD532" s="79"/>
      <c r="AE532" s="79"/>
      <c r="AF532" s="79"/>
      <c r="AG532" s="79"/>
      <c r="AH532" s="77"/>
      <c r="AI532" s="77"/>
      <c r="AJ532" s="81"/>
      <c r="AK532" s="81"/>
      <c r="AN532" s="137"/>
    </row>
    <row r="533" spans="2:40" s="144" customFormat="1" ht="12.75" customHeight="1">
      <c r="B533" s="63"/>
      <c r="C533" s="79"/>
      <c r="D533" s="77"/>
      <c r="E533" s="79"/>
      <c r="F533" s="79"/>
      <c r="G533" s="79"/>
      <c r="H533" s="79"/>
      <c r="I533" s="79"/>
      <c r="J533" s="79"/>
      <c r="K533" s="79"/>
      <c r="L533" s="79"/>
      <c r="M533" s="79"/>
      <c r="N533" s="79"/>
      <c r="O533" s="79"/>
      <c r="P533" s="79"/>
      <c r="Q533" s="79"/>
      <c r="R533" s="79"/>
      <c r="S533" s="79"/>
      <c r="T533" s="79"/>
      <c r="U533" s="79"/>
      <c r="V533" s="79"/>
      <c r="W533" s="79"/>
      <c r="X533" s="79"/>
      <c r="Y533" s="79"/>
      <c r="Z533" s="79"/>
      <c r="AA533" s="79"/>
      <c r="AB533" s="79"/>
      <c r="AC533" s="79"/>
      <c r="AD533" s="79"/>
      <c r="AE533" s="79"/>
      <c r="AF533" s="79"/>
      <c r="AG533" s="79"/>
      <c r="AH533" s="77"/>
      <c r="AI533" s="77"/>
      <c r="AJ533" s="81"/>
      <c r="AK533" s="81"/>
      <c r="AN533" s="137"/>
    </row>
    <row r="534" spans="2:40" s="144" customFormat="1" ht="12.75" customHeight="1">
      <c r="B534" s="63"/>
      <c r="C534" s="79"/>
      <c r="D534" s="77"/>
      <c r="E534" s="79"/>
      <c r="F534" s="79"/>
      <c r="G534" s="79"/>
      <c r="H534" s="79"/>
      <c r="I534" s="79"/>
      <c r="J534" s="79"/>
      <c r="K534" s="79"/>
      <c r="L534" s="79"/>
      <c r="M534" s="79"/>
      <c r="N534" s="79"/>
      <c r="O534" s="79"/>
      <c r="P534" s="79"/>
      <c r="Q534" s="79"/>
      <c r="R534" s="79"/>
      <c r="S534" s="79"/>
      <c r="T534" s="79"/>
      <c r="U534" s="79"/>
      <c r="V534" s="79"/>
      <c r="W534" s="79"/>
      <c r="X534" s="79"/>
      <c r="Y534" s="79"/>
      <c r="Z534" s="79"/>
      <c r="AA534" s="79"/>
      <c r="AB534" s="79"/>
      <c r="AC534" s="79"/>
      <c r="AD534" s="79"/>
      <c r="AE534" s="79"/>
      <c r="AF534" s="79"/>
      <c r="AG534" s="79"/>
      <c r="AH534" s="77"/>
      <c r="AI534" s="77"/>
      <c r="AJ534" s="81"/>
      <c r="AK534" s="81"/>
      <c r="AN534" s="137"/>
    </row>
    <row r="535" spans="2:40" s="144" customFormat="1" ht="12.75" customHeight="1">
      <c r="B535" s="63"/>
      <c r="C535" s="79"/>
      <c r="D535" s="77"/>
      <c r="E535" s="79"/>
      <c r="F535" s="79"/>
      <c r="G535" s="79"/>
      <c r="H535" s="79"/>
      <c r="I535" s="79"/>
      <c r="J535" s="79"/>
      <c r="K535" s="79"/>
      <c r="L535" s="79"/>
      <c r="M535" s="79"/>
      <c r="N535" s="79"/>
      <c r="O535" s="79"/>
      <c r="P535" s="79"/>
      <c r="Q535" s="79"/>
      <c r="R535" s="79"/>
      <c r="S535" s="79"/>
      <c r="T535" s="79"/>
      <c r="U535" s="79"/>
      <c r="V535" s="79"/>
      <c r="W535" s="79"/>
      <c r="X535" s="79"/>
      <c r="Y535" s="79"/>
      <c r="Z535" s="79"/>
      <c r="AA535" s="79"/>
      <c r="AB535" s="79"/>
      <c r="AC535" s="79"/>
      <c r="AD535" s="79"/>
      <c r="AE535" s="79"/>
      <c r="AF535" s="79"/>
      <c r="AG535" s="79"/>
      <c r="AH535" s="77"/>
      <c r="AI535" s="77"/>
      <c r="AJ535" s="81"/>
      <c r="AK535" s="81"/>
      <c r="AN535" s="137"/>
    </row>
    <row r="536" spans="2:40" s="144" customFormat="1" ht="12.75" customHeight="1">
      <c r="B536" s="63"/>
      <c r="C536" s="79"/>
      <c r="D536" s="77"/>
      <c r="E536" s="79"/>
      <c r="F536" s="79"/>
      <c r="G536" s="79"/>
      <c r="H536" s="79"/>
      <c r="I536" s="79"/>
      <c r="J536" s="79"/>
      <c r="K536" s="79"/>
      <c r="L536" s="79"/>
      <c r="M536" s="79"/>
      <c r="N536" s="79"/>
      <c r="O536" s="79"/>
      <c r="P536" s="79"/>
      <c r="Q536" s="79"/>
      <c r="R536" s="79"/>
      <c r="S536" s="79"/>
      <c r="T536" s="79"/>
      <c r="U536" s="79"/>
      <c r="V536" s="79"/>
      <c r="W536" s="79"/>
      <c r="X536" s="79"/>
      <c r="Y536" s="79"/>
      <c r="Z536" s="79"/>
      <c r="AA536" s="79"/>
      <c r="AB536" s="79"/>
      <c r="AC536" s="79"/>
      <c r="AD536" s="79"/>
      <c r="AE536" s="79"/>
      <c r="AF536" s="79"/>
      <c r="AG536" s="79"/>
      <c r="AH536" s="77"/>
      <c r="AI536" s="77"/>
      <c r="AJ536" s="81"/>
      <c r="AK536" s="81"/>
      <c r="AN536" s="137"/>
    </row>
    <row r="537" spans="2:40" s="144" customFormat="1" ht="12.75" customHeight="1">
      <c r="B537" s="63"/>
      <c r="C537" s="79"/>
      <c r="D537" s="77"/>
      <c r="E537" s="79"/>
      <c r="F537" s="79"/>
      <c r="G537" s="79"/>
      <c r="H537" s="79"/>
      <c r="I537" s="79"/>
      <c r="J537" s="79"/>
      <c r="K537" s="79"/>
      <c r="L537" s="79"/>
      <c r="M537" s="79"/>
      <c r="N537" s="79"/>
      <c r="O537" s="79"/>
      <c r="P537" s="79"/>
      <c r="Q537" s="79"/>
      <c r="R537" s="79"/>
      <c r="S537" s="79"/>
      <c r="T537" s="79"/>
      <c r="U537" s="79"/>
      <c r="V537" s="79"/>
      <c r="W537" s="79"/>
      <c r="X537" s="79"/>
      <c r="Y537" s="79"/>
      <c r="Z537" s="79"/>
      <c r="AA537" s="79"/>
      <c r="AB537" s="79"/>
      <c r="AC537" s="79"/>
      <c r="AD537" s="79"/>
      <c r="AE537" s="79"/>
      <c r="AF537" s="79"/>
      <c r="AG537" s="79"/>
      <c r="AH537" s="77"/>
      <c r="AI537" s="77"/>
      <c r="AJ537" s="81"/>
      <c r="AK537" s="81"/>
      <c r="AN537" s="137"/>
    </row>
    <row r="538" spans="2:40" s="144" customFormat="1" ht="12.75" customHeight="1">
      <c r="B538" s="63"/>
      <c r="C538" s="79"/>
      <c r="D538" s="77"/>
      <c r="E538" s="79"/>
      <c r="F538" s="79"/>
      <c r="G538" s="79"/>
      <c r="H538" s="79"/>
      <c r="I538" s="79"/>
      <c r="J538" s="79"/>
      <c r="K538" s="79"/>
      <c r="L538" s="79"/>
      <c r="M538" s="79"/>
      <c r="N538" s="79"/>
      <c r="O538" s="79"/>
      <c r="P538" s="79"/>
      <c r="Q538" s="79"/>
      <c r="R538" s="79"/>
      <c r="S538" s="79"/>
      <c r="T538" s="79"/>
      <c r="U538" s="79"/>
      <c r="V538" s="79"/>
      <c r="W538" s="79"/>
      <c r="X538" s="79"/>
      <c r="Y538" s="79"/>
      <c r="Z538" s="79"/>
      <c r="AA538" s="79"/>
      <c r="AB538" s="79"/>
      <c r="AC538" s="79"/>
      <c r="AD538" s="79"/>
      <c r="AE538" s="79"/>
      <c r="AF538" s="79"/>
      <c r="AG538" s="79"/>
      <c r="AH538" s="77"/>
      <c r="AI538" s="77"/>
      <c r="AJ538" s="81"/>
      <c r="AK538" s="81"/>
      <c r="AN538" s="137"/>
    </row>
    <row r="539" spans="2:40" s="144" customFormat="1" ht="12.75" customHeight="1">
      <c r="B539" s="79"/>
      <c r="C539" s="79"/>
      <c r="D539" s="77"/>
      <c r="E539" s="79"/>
      <c r="F539" s="79"/>
      <c r="G539" s="79"/>
      <c r="H539" s="79"/>
      <c r="I539" s="79"/>
      <c r="J539" s="79"/>
      <c r="K539" s="79"/>
      <c r="L539" s="79"/>
      <c r="M539" s="79"/>
      <c r="N539" s="79"/>
      <c r="O539" s="79"/>
      <c r="P539" s="79"/>
      <c r="Q539" s="79"/>
      <c r="R539" s="79"/>
      <c r="S539" s="79"/>
      <c r="T539" s="79"/>
      <c r="U539" s="79"/>
      <c r="V539" s="79"/>
      <c r="W539" s="79"/>
      <c r="X539" s="79"/>
      <c r="Y539" s="79"/>
      <c r="Z539" s="79"/>
      <c r="AA539" s="79"/>
      <c r="AB539" s="79"/>
      <c r="AC539" s="79"/>
      <c r="AD539" s="79"/>
      <c r="AE539" s="79"/>
      <c r="AF539" s="79"/>
      <c r="AG539" s="79"/>
      <c r="AH539" s="77"/>
      <c r="AI539" s="77"/>
      <c r="AJ539" s="81"/>
      <c r="AK539" s="81"/>
      <c r="AN539" s="137"/>
    </row>
    <row r="540" spans="2:40" s="144" customFormat="1" ht="12.75" customHeight="1">
      <c r="B540" s="79"/>
      <c r="C540" s="79"/>
      <c r="D540" s="77"/>
      <c r="E540" s="79"/>
      <c r="F540" s="79"/>
      <c r="G540" s="79"/>
      <c r="H540" s="79"/>
      <c r="I540" s="79"/>
      <c r="J540" s="79"/>
      <c r="K540" s="79"/>
      <c r="L540" s="79"/>
      <c r="M540" s="79"/>
      <c r="N540" s="79"/>
      <c r="O540" s="79"/>
      <c r="P540" s="79"/>
      <c r="Q540" s="79"/>
      <c r="R540" s="79"/>
      <c r="S540" s="79"/>
      <c r="T540" s="79"/>
      <c r="U540" s="79"/>
      <c r="V540" s="79"/>
      <c r="W540" s="79"/>
      <c r="X540" s="79"/>
      <c r="Y540" s="79"/>
      <c r="Z540" s="79"/>
      <c r="AA540" s="79"/>
      <c r="AB540" s="79"/>
      <c r="AC540" s="79"/>
      <c r="AD540" s="79"/>
      <c r="AE540" s="79"/>
      <c r="AF540" s="79"/>
      <c r="AG540" s="79"/>
      <c r="AH540" s="77"/>
      <c r="AI540" s="77"/>
      <c r="AJ540" s="81"/>
      <c r="AK540" s="81"/>
      <c r="AN540" s="137"/>
    </row>
    <row r="541" spans="2:40" s="144" customFormat="1" ht="12.75" customHeight="1">
      <c r="B541" s="79"/>
      <c r="C541" s="79"/>
      <c r="D541" s="77"/>
      <c r="E541" s="79"/>
      <c r="F541" s="79"/>
      <c r="G541" s="79"/>
      <c r="H541" s="79"/>
      <c r="I541" s="79"/>
      <c r="J541" s="79"/>
      <c r="K541" s="79"/>
      <c r="L541" s="79"/>
      <c r="M541" s="79"/>
      <c r="N541" s="79"/>
      <c r="O541" s="79"/>
      <c r="P541" s="79"/>
      <c r="Q541" s="79"/>
      <c r="R541" s="79"/>
      <c r="S541" s="79"/>
      <c r="T541" s="79"/>
      <c r="U541" s="79"/>
      <c r="V541" s="79"/>
      <c r="W541" s="79"/>
      <c r="X541" s="79"/>
      <c r="Y541" s="79"/>
      <c r="Z541" s="79"/>
      <c r="AA541" s="79"/>
      <c r="AB541" s="79"/>
      <c r="AC541" s="79"/>
      <c r="AD541" s="79"/>
      <c r="AE541" s="79"/>
      <c r="AF541" s="79"/>
      <c r="AG541" s="79"/>
      <c r="AH541" s="77"/>
      <c r="AI541" s="77"/>
      <c r="AJ541" s="81"/>
      <c r="AK541" s="81"/>
      <c r="AN541" s="137"/>
    </row>
    <row r="542" spans="2:40" s="144" customFormat="1" ht="12.75" customHeight="1">
      <c r="B542" s="79"/>
      <c r="C542" s="79"/>
      <c r="D542" s="77"/>
      <c r="E542" s="79"/>
      <c r="F542" s="79"/>
      <c r="G542" s="79"/>
      <c r="H542" s="79"/>
      <c r="I542" s="79"/>
      <c r="J542" s="79"/>
      <c r="K542" s="79"/>
      <c r="L542" s="79"/>
      <c r="M542" s="79"/>
      <c r="N542" s="79"/>
      <c r="O542" s="79"/>
      <c r="P542" s="79"/>
      <c r="Q542" s="79"/>
      <c r="R542" s="79"/>
      <c r="S542" s="79"/>
      <c r="T542" s="79"/>
      <c r="U542" s="79"/>
      <c r="V542" s="79"/>
      <c r="W542" s="79"/>
      <c r="X542" s="79"/>
      <c r="Y542" s="79"/>
      <c r="Z542" s="79"/>
      <c r="AA542" s="79"/>
      <c r="AB542" s="79"/>
      <c r="AC542" s="79"/>
      <c r="AD542" s="79"/>
      <c r="AE542" s="79"/>
      <c r="AF542" s="79"/>
      <c r="AG542" s="79"/>
      <c r="AH542" s="77"/>
      <c r="AI542" s="77"/>
      <c r="AJ542" s="81"/>
      <c r="AK542" s="81"/>
      <c r="AN542" s="137"/>
    </row>
    <row r="543" spans="2:40" s="144" customFormat="1" ht="12.75" customHeight="1">
      <c r="B543" s="79"/>
      <c r="C543" s="79"/>
      <c r="D543" s="77"/>
      <c r="E543" s="79"/>
      <c r="F543" s="79"/>
      <c r="G543" s="79"/>
      <c r="H543" s="79"/>
      <c r="I543" s="79"/>
      <c r="J543" s="79"/>
      <c r="K543" s="79"/>
      <c r="L543" s="79"/>
      <c r="M543" s="79"/>
      <c r="N543" s="79"/>
      <c r="O543" s="79"/>
      <c r="P543" s="79"/>
      <c r="Q543" s="79"/>
      <c r="R543" s="79"/>
      <c r="S543" s="79"/>
      <c r="T543" s="79"/>
      <c r="U543" s="79"/>
      <c r="V543" s="79"/>
      <c r="W543" s="79"/>
      <c r="X543" s="79"/>
      <c r="Y543" s="79"/>
      <c r="Z543" s="79"/>
      <c r="AA543" s="79"/>
      <c r="AB543" s="79"/>
      <c r="AC543" s="79"/>
      <c r="AD543" s="79"/>
      <c r="AE543" s="79"/>
      <c r="AF543" s="79"/>
      <c r="AG543" s="79"/>
      <c r="AH543" s="77"/>
      <c r="AI543" s="77"/>
      <c r="AJ543" s="81"/>
      <c r="AK543" s="81"/>
      <c r="AN543" s="137"/>
    </row>
    <row r="544" spans="2:40" s="144" customFormat="1" ht="12.75" customHeight="1">
      <c r="B544" s="79"/>
      <c r="C544" s="79"/>
      <c r="D544" s="77"/>
      <c r="E544" s="79"/>
      <c r="F544" s="79"/>
      <c r="G544" s="79"/>
      <c r="H544" s="79"/>
      <c r="I544" s="79"/>
      <c r="J544" s="79"/>
      <c r="K544" s="79"/>
      <c r="L544" s="79"/>
      <c r="M544" s="79"/>
      <c r="N544" s="79"/>
      <c r="O544" s="79"/>
      <c r="P544" s="79"/>
      <c r="Q544" s="79"/>
      <c r="R544" s="79"/>
      <c r="S544" s="79"/>
      <c r="T544" s="79"/>
      <c r="U544" s="79"/>
      <c r="V544" s="79"/>
      <c r="W544" s="79"/>
      <c r="X544" s="79"/>
      <c r="Y544" s="79"/>
      <c r="Z544" s="79"/>
      <c r="AA544" s="79"/>
      <c r="AB544" s="79"/>
      <c r="AC544" s="79"/>
      <c r="AD544" s="79"/>
      <c r="AE544" s="79"/>
      <c r="AF544" s="79"/>
      <c r="AG544" s="79"/>
      <c r="AH544" s="77"/>
      <c r="AI544" s="77"/>
      <c r="AJ544" s="81"/>
      <c r="AK544" s="81"/>
      <c r="AN544" s="137"/>
    </row>
    <row r="545" spans="2:40" s="144" customFormat="1" ht="12.75" customHeight="1">
      <c r="B545" s="79"/>
      <c r="C545" s="79"/>
      <c r="D545" s="77"/>
      <c r="E545" s="79"/>
      <c r="F545" s="79"/>
      <c r="G545" s="79"/>
      <c r="H545" s="79"/>
      <c r="I545" s="79"/>
      <c r="J545" s="79"/>
      <c r="K545" s="79"/>
      <c r="L545" s="79"/>
      <c r="M545" s="79"/>
      <c r="N545" s="79"/>
      <c r="O545" s="79"/>
      <c r="P545" s="79"/>
      <c r="Q545" s="79"/>
      <c r="R545" s="79"/>
      <c r="S545" s="79"/>
      <c r="T545" s="79"/>
      <c r="U545" s="79"/>
      <c r="V545" s="79"/>
      <c r="W545" s="79"/>
      <c r="X545" s="79"/>
      <c r="Y545" s="79"/>
      <c r="Z545" s="79"/>
      <c r="AA545" s="79"/>
      <c r="AB545" s="79"/>
      <c r="AC545" s="79"/>
      <c r="AD545" s="79"/>
      <c r="AE545" s="79"/>
      <c r="AF545" s="79"/>
      <c r="AG545" s="79"/>
      <c r="AH545" s="77"/>
      <c r="AI545" s="77"/>
      <c r="AJ545" s="81"/>
      <c r="AK545" s="81"/>
      <c r="AN545" s="137"/>
    </row>
    <row r="546" spans="2:40" s="144" customFormat="1" ht="12.75" customHeight="1">
      <c r="B546" s="79"/>
      <c r="C546" s="79"/>
      <c r="D546" s="77"/>
      <c r="E546" s="79"/>
      <c r="F546" s="79"/>
      <c r="G546" s="79"/>
      <c r="H546" s="79"/>
      <c r="I546" s="79"/>
      <c r="J546" s="79"/>
      <c r="K546" s="79"/>
      <c r="L546" s="79"/>
      <c r="M546" s="79"/>
      <c r="N546" s="79"/>
      <c r="O546" s="79"/>
      <c r="P546" s="79"/>
      <c r="Q546" s="79"/>
      <c r="R546" s="79"/>
      <c r="S546" s="79"/>
      <c r="T546" s="79"/>
      <c r="U546" s="79"/>
      <c r="V546" s="79"/>
      <c r="W546" s="79"/>
      <c r="X546" s="79"/>
      <c r="Y546" s="79"/>
      <c r="Z546" s="79"/>
      <c r="AA546" s="79"/>
      <c r="AB546" s="79"/>
      <c r="AC546" s="79"/>
      <c r="AD546" s="79"/>
      <c r="AE546" s="79"/>
      <c r="AF546" s="79"/>
      <c r="AG546" s="79"/>
      <c r="AH546" s="77"/>
      <c r="AI546" s="77"/>
      <c r="AJ546" s="81"/>
      <c r="AK546" s="81"/>
      <c r="AN546" s="137"/>
    </row>
    <row r="547" spans="2:40">
      <c r="B547" s="79"/>
      <c r="N547" s="79"/>
      <c r="O547" s="79"/>
    </row>
    <row r="548" spans="2:40">
      <c r="B548" s="79"/>
    </row>
  </sheetData>
  <customSheetViews>
    <customSheetView guid="{12548F66-3706-4126-8BB8-663EB3B7FE4B}" showPageBreaks="1" showGridLines="0" fitToPage="1" printArea="1" view="pageBreakPreview">
      <pageMargins left="0.75" right="0.75" top="1" bottom="1" header="0.5" footer="0.5"/>
      <pageSetup paperSize="8" scale="28" fitToHeight="2" orientation="landscape" r:id="rId1"/>
      <headerFooter alignWithMargins="0"/>
    </customSheetView>
  </customSheetViews>
  <mergeCells count="3">
    <mergeCell ref="B6:E6"/>
    <mergeCell ref="B10:I10"/>
    <mergeCell ref="AM11:AN11"/>
  </mergeCells>
  <phoneticPr fontId="32" type="noConversion"/>
  <pageMargins left="0.75" right="0.75" top="1" bottom="1" header="0.5" footer="0.5"/>
  <pageSetup paperSize="8" scale="19" fitToHeight="2" orientation="landscape" r:id="rId2"/>
  <headerFooter alignWithMargins="0"/>
  <drawing r:id="rId3"/>
</worksheet>
</file>

<file path=xl/worksheets/sheet6.xml><?xml version="1.0" encoding="utf-8"?>
<worksheet xmlns="http://schemas.openxmlformats.org/spreadsheetml/2006/main" xmlns:r="http://schemas.openxmlformats.org/officeDocument/2006/relationships">
  <dimension ref="A1:G48"/>
  <sheetViews>
    <sheetView showGridLines="0" zoomScale="90" zoomScaleNormal="90" zoomScaleSheetLayoutView="100" workbookViewId="0"/>
  </sheetViews>
  <sheetFormatPr defaultColWidth="8.85546875" defaultRowHeight="12.75"/>
  <cols>
    <col min="1" max="1" width="12.85546875" style="85" customWidth="1"/>
    <col min="2" max="2" width="43.5703125" style="85" customWidth="1"/>
    <col min="3" max="3" width="29.85546875" style="85" customWidth="1"/>
    <col min="4" max="4" width="16.140625" style="85" customWidth="1"/>
    <col min="5" max="5" width="5" style="85" customWidth="1"/>
    <col min="6" max="252" width="8.85546875" style="85"/>
    <col min="253" max="253" width="12.85546875" style="85" customWidth="1"/>
    <col min="254" max="254" width="24.140625" style="85" customWidth="1"/>
    <col min="255" max="255" width="21.28515625" style="85" customWidth="1"/>
    <col min="256" max="256" width="15.28515625" style="85" customWidth="1"/>
    <col min="257" max="257" width="16.5703125" style="85" customWidth="1"/>
    <col min="258" max="258" width="14.28515625" style="85" customWidth="1"/>
    <col min="259" max="259" width="14.7109375" style="85" customWidth="1"/>
    <col min="260" max="260" width="16.140625" style="85" customWidth="1"/>
    <col min="261" max="261" width="5" style="85" customWidth="1"/>
    <col min="262" max="508" width="8.85546875" style="85"/>
    <col min="509" max="509" width="12.85546875" style="85" customWidth="1"/>
    <col min="510" max="510" width="24.140625" style="85" customWidth="1"/>
    <col min="511" max="511" width="21.28515625" style="85" customWidth="1"/>
    <col min="512" max="512" width="15.28515625" style="85" customWidth="1"/>
    <col min="513" max="513" width="16.5703125" style="85" customWidth="1"/>
    <col min="514" max="514" width="14.28515625" style="85" customWidth="1"/>
    <col min="515" max="515" width="14.7109375" style="85" customWidth="1"/>
    <col min="516" max="516" width="16.140625" style="85" customWidth="1"/>
    <col min="517" max="517" width="5" style="85" customWidth="1"/>
    <col min="518" max="764" width="8.85546875" style="85"/>
    <col min="765" max="765" width="12.85546875" style="85" customWidth="1"/>
    <col min="766" max="766" width="24.140625" style="85" customWidth="1"/>
    <col min="767" max="767" width="21.28515625" style="85" customWidth="1"/>
    <col min="768" max="768" width="15.28515625" style="85" customWidth="1"/>
    <col min="769" max="769" width="16.5703125" style="85" customWidth="1"/>
    <col min="770" max="770" width="14.28515625" style="85" customWidth="1"/>
    <col min="771" max="771" width="14.7109375" style="85" customWidth="1"/>
    <col min="772" max="772" width="16.140625" style="85" customWidth="1"/>
    <col min="773" max="773" width="5" style="85" customWidth="1"/>
    <col min="774" max="1020" width="8.85546875" style="85"/>
    <col min="1021" max="1021" width="12.85546875" style="85" customWidth="1"/>
    <col min="1022" max="1022" width="24.140625" style="85" customWidth="1"/>
    <col min="1023" max="1023" width="21.28515625" style="85" customWidth="1"/>
    <col min="1024" max="1024" width="15.28515625" style="85" customWidth="1"/>
    <col min="1025" max="1025" width="16.5703125" style="85" customWidth="1"/>
    <col min="1026" max="1026" width="14.28515625" style="85" customWidth="1"/>
    <col min="1027" max="1027" width="14.7109375" style="85" customWidth="1"/>
    <col min="1028" max="1028" width="16.140625" style="85" customWidth="1"/>
    <col min="1029" max="1029" width="5" style="85" customWidth="1"/>
    <col min="1030" max="1276" width="8.85546875" style="85"/>
    <col min="1277" max="1277" width="12.85546875" style="85" customWidth="1"/>
    <col min="1278" max="1278" width="24.140625" style="85" customWidth="1"/>
    <col min="1279" max="1279" width="21.28515625" style="85" customWidth="1"/>
    <col min="1280" max="1280" width="15.28515625" style="85" customWidth="1"/>
    <col min="1281" max="1281" width="16.5703125" style="85" customWidth="1"/>
    <col min="1282" max="1282" width="14.28515625" style="85" customWidth="1"/>
    <col min="1283" max="1283" width="14.7109375" style="85" customWidth="1"/>
    <col min="1284" max="1284" width="16.140625" style="85" customWidth="1"/>
    <col min="1285" max="1285" width="5" style="85" customWidth="1"/>
    <col min="1286" max="1532" width="8.85546875" style="85"/>
    <col min="1533" max="1533" width="12.85546875" style="85" customWidth="1"/>
    <col min="1534" max="1534" width="24.140625" style="85" customWidth="1"/>
    <col min="1535" max="1535" width="21.28515625" style="85" customWidth="1"/>
    <col min="1536" max="1536" width="15.28515625" style="85" customWidth="1"/>
    <col min="1537" max="1537" width="16.5703125" style="85" customWidth="1"/>
    <col min="1538" max="1538" width="14.28515625" style="85" customWidth="1"/>
    <col min="1539" max="1539" width="14.7109375" style="85" customWidth="1"/>
    <col min="1540" max="1540" width="16.140625" style="85" customWidth="1"/>
    <col min="1541" max="1541" width="5" style="85" customWidth="1"/>
    <col min="1542" max="1788" width="8.85546875" style="85"/>
    <col min="1789" max="1789" width="12.85546875" style="85" customWidth="1"/>
    <col min="1790" max="1790" width="24.140625" style="85" customWidth="1"/>
    <col min="1791" max="1791" width="21.28515625" style="85" customWidth="1"/>
    <col min="1792" max="1792" width="15.28515625" style="85" customWidth="1"/>
    <col min="1793" max="1793" width="16.5703125" style="85" customWidth="1"/>
    <col min="1794" max="1794" width="14.28515625" style="85" customWidth="1"/>
    <col min="1795" max="1795" width="14.7109375" style="85" customWidth="1"/>
    <col min="1796" max="1796" width="16.140625" style="85" customWidth="1"/>
    <col min="1797" max="1797" width="5" style="85" customWidth="1"/>
    <col min="1798" max="2044" width="8.85546875" style="85"/>
    <col min="2045" max="2045" width="12.85546875" style="85" customWidth="1"/>
    <col min="2046" max="2046" width="24.140625" style="85" customWidth="1"/>
    <col min="2047" max="2047" width="21.28515625" style="85" customWidth="1"/>
    <col min="2048" max="2048" width="15.28515625" style="85" customWidth="1"/>
    <col min="2049" max="2049" width="16.5703125" style="85" customWidth="1"/>
    <col min="2050" max="2050" width="14.28515625" style="85" customWidth="1"/>
    <col min="2051" max="2051" width="14.7109375" style="85" customWidth="1"/>
    <col min="2052" max="2052" width="16.140625" style="85" customWidth="1"/>
    <col min="2053" max="2053" width="5" style="85" customWidth="1"/>
    <col min="2054" max="2300" width="8.85546875" style="85"/>
    <col min="2301" max="2301" width="12.85546875" style="85" customWidth="1"/>
    <col min="2302" max="2302" width="24.140625" style="85" customWidth="1"/>
    <col min="2303" max="2303" width="21.28515625" style="85" customWidth="1"/>
    <col min="2304" max="2304" width="15.28515625" style="85" customWidth="1"/>
    <col min="2305" max="2305" width="16.5703125" style="85" customWidth="1"/>
    <col min="2306" max="2306" width="14.28515625" style="85" customWidth="1"/>
    <col min="2307" max="2307" width="14.7109375" style="85" customWidth="1"/>
    <col min="2308" max="2308" width="16.140625" style="85" customWidth="1"/>
    <col min="2309" max="2309" width="5" style="85" customWidth="1"/>
    <col min="2310" max="2556" width="8.85546875" style="85"/>
    <col min="2557" max="2557" width="12.85546875" style="85" customWidth="1"/>
    <col min="2558" max="2558" width="24.140625" style="85" customWidth="1"/>
    <col min="2559" max="2559" width="21.28515625" style="85" customWidth="1"/>
    <col min="2560" max="2560" width="15.28515625" style="85" customWidth="1"/>
    <col min="2561" max="2561" width="16.5703125" style="85" customWidth="1"/>
    <col min="2562" max="2562" width="14.28515625" style="85" customWidth="1"/>
    <col min="2563" max="2563" width="14.7109375" style="85" customWidth="1"/>
    <col min="2564" max="2564" width="16.140625" style="85" customWidth="1"/>
    <col min="2565" max="2565" width="5" style="85" customWidth="1"/>
    <col min="2566" max="2812" width="8.85546875" style="85"/>
    <col min="2813" max="2813" width="12.85546875" style="85" customWidth="1"/>
    <col min="2814" max="2814" width="24.140625" style="85" customWidth="1"/>
    <col min="2815" max="2815" width="21.28515625" style="85" customWidth="1"/>
    <col min="2816" max="2816" width="15.28515625" style="85" customWidth="1"/>
    <col min="2817" max="2817" width="16.5703125" style="85" customWidth="1"/>
    <col min="2818" max="2818" width="14.28515625" style="85" customWidth="1"/>
    <col min="2819" max="2819" width="14.7109375" style="85" customWidth="1"/>
    <col min="2820" max="2820" width="16.140625" style="85" customWidth="1"/>
    <col min="2821" max="2821" width="5" style="85" customWidth="1"/>
    <col min="2822" max="3068" width="8.85546875" style="85"/>
    <col min="3069" max="3069" width="12.85546875" style="85" customWidth="1"/>
    <col min="3070" max="3070" width="24.140625" style="85" customWidth="1"/>
    <col min="3071" max="3071" width="21.28515625" style="85" customWidth="1"/>
    <col min="3072" max="3072" width="15.28515625" style="85" customWidth="1"/>
    <col min="3073" max="3073" width="16.5703125" style="85" customWidth="1"/>
    <col min="3074" max="3074" width="14.28515625" style="85" customWidth="1"/>
    <col min="3075" max="3075" width="14.7109375" style="85" customWidth="1"/>
    <col min="3076" max="3076" width="16.140625" style="85" customWidth="1"/>
    <col min="3077" max="3077" width="5" style="85" customWidth="1"/>
    <col min="3078" max="3324" width="8.85546875" style="85"/>
    <col min="3325" max="3325" width="12.85546875" style="85" customWidth="1"/>
    <col min="3326" max="3326" width="24.140625" style="85" customWidth="1"/>
    <col min="3327" max="3327" width="21.28515625" style="85" customWidth="1"/>
    <col min="3328" max="3328" width="15.28515625" style="85" customWidth="1"/>
    <col min="3329" max="3329" width="16.5703125" style="85" customWidth="1"/>
    <col min="3330" max="3330" width="14.28515625" style="85" customWidth="1"/>
    <col min="3331" max="3331" width="14.7109375" style="85" customWidth="1"/>
    <col min="3332" max="3332" width="16.140625" style="85" customWidth="1"/>
    <col min="3333" max="3333" width="5" style="85" customWidth="1"/>
    <col min="3334" max="3580" width="8.85546875" style="85"/>
    <col min="3581" max="3581" width="12.85546875" style="85" customWidth="1"/>
    <col min="3582" max="3582" width="24.140625" style="85" customWidth="1"/>
    <col min="3583" max="3583" width="21.28515625" style="85" customWidth="1"/>
    <col min="3584" max="3584" width="15.28515625" style="85" customWidth="1"/>
    <col min="3585" max="3585" width="16.5703125" style="85" customWidth="1"/>
    <col min="3586" max="3586" width="14.28515625" style="85" customWidth="1"/>
    <col min="3587" max="3587" width="14.7109375" style="85" customWidth="1"/>
    <col min="3588" max="3588" width="16.140625" style="85" customWidth="1"/>
    <col min="3589" max="3589" width="5" style="85" customWidth="1"/>
    <col min="3590" max="3836" width="8.85546875" style="85"/>
    <col min="3837" max="3837" width="12.85546875" style="85" customWidth="1"/>
    <col min="3838" max="3838" width="24.140625" style="85" customWidth="1"/>
    <col min="3839" max="3839" width="21.28515625" style="85" customWidth="1"/>
    <col min="3840" max="3840" width="15.28515625" style="85" customWidth="1"/>
    <col min="3841" max="3841" width="16.5703125" style="85" customWidth="1"/>
    <col min="3842" max="3842" width="14.28515625" style="85" customWidth="1"/>
    <col min="3843" max="3843" width="14.7109375" style="85" customWidth="1"/>
    <col min="3844" max="3844" width="16.140625" style="85" customWidth="1"/>
    <col min="3845" max="3845" width="5" style="85" customWidth="1"/>
    <col min="3846" max="4092" width="8.85546875" style="85"/>
    <col min="4093" max="4093" width="12.85546875" style="85" customWidth="1"/>
    <col min="4094" max="4094" width="24.140625" style="85" customWidth="1"/>
    <col min="4095" max="4095" width="21.28515625" style="85" customWidth="1"/>
    <col min="4096" max="4096" width="15.28515625" style="85" customWidth="1"/>
    <col min="4097" max="4097" width="16.5703125" style="85" customWidth="1"/>
    <col min="4098" max="4098" width="14.28515625" style="85" customWidth="1"/>
    <col min="4099" max="4099" width="14.7109375" style="85" customWidth="1"/>
    <col min="4100" max="4100" width="16.140625" style="85" customWidth="1"/>
    <col min="4101" max="4101" width="5" style="85" customWidth="1"/>
    <col min="4102" max="4348" width="8.85546875" style="85"/>
    <col min="4349" max="4349" width="12.85546875" style="85" customWidth="1"/>
    <col min="4350" max="4350" width="24.140625" style="85" customWidth="1"/>
    <col min="4351" max="4351" width="21.28515625" style="85" customWidth="1"/>
    <col min="4352" max="4352" width="15.28515625" style="85" customWidth="1"/>
    <col min="4353" max="4353" width="16.5703125" style="85" customWidth="1"/>
    <col min="4354" max="4354" width="14.28515625" style="85" customWidth="1"/>
    <col min="4355" max="4355" width="14.7109375" style="85" customWidth="1"/>
    <col min="4356" max="4356" width="16.140625" style="85" customWidth="1"/>
    <col min="4357" max="4357" width="5" style="85" customWidth="1"/>
    <col min="4358" max="4604" width="8.85546875" style="85"/>
    <col min="4605" max="4605" width="12.85546875" style="85" customWidth="1"/>
    <col min="4606" max="4606" width="24.140625" style="85" customWidth="1"/>
    <col min="4607" max="4607" width="21.28515625" style="85" customWidth="1"/>
    <col min="4608" max="4608" width="15.28515625" style="85" customWidth="1"/>
    <col min="4609" max="4609" width="16.5703125" style="85" customWidth="1"/>
    <col min="4610" max="4610" width="14.28515625" style="85" customWidth="1"/>
    <col min="4611" max="4611" width="14.7109375" style="85" customWidth="1"/>
    <col min="4612" max="4612" width="16.140625" style="85" customWidth="1"/>
    <col min="4613" max="4613" width="5" style="85" customWidth="1"/>
    <col min="4614" max="4860" width="8.85546875" style="85"/>
    <col min="4861" max="4861" width="12.85546875" style="85" customWidth="1"/>
    <col min="4862" max="4862" width="24.140625" style="85" customWidth="1"/>
    <col min="4863" max="4863" width="21.28515625" style="85" customWidth="1"/>
    <col min="4864" max="4864" width="15.28515625" style="85" customWidth="1"/>
    <col min="4865" max="4865" width="16.5703125" style="85" customWidth="1"/>
    <col min="4866" max="4866" width="14.28515625" style="85" customWidth="1"/>
    <col min="4867" max="4867" width="14.7109375" style="85" customWidth="1"/>
    <col min="4868" max="4868" width="16.140625" style="85" customWidth="1"/>
    <col min="4869" max="4869" width="5" style="85" customWidth="1"/>
    <col min="4870" max="5116" width="8.85546875" style="85"/>
    <col min="5117" max="5117" width="12.85546875" style="85" customWidth="1"/>
    <col min="5118" max="5118" width="24.140625" style="85" customWidth="1"/>
    <col min="5119" max="5119" width="21.28515625" style="85" customWidth="1"/>
    <col min="5120" max="5120" width="15.28515625" style="85" customWidth="1"/>
    <col min="5121" max="5121" width="16.5703125" style="85" customWidth="1"/>
    <col min="5122" max="5122" width="14.28515625" style="85" customWidth="1"/>
    <col min="5123" max="5123" width="14.7109375" style="85" customWidth="1"/>
    <col min="5124" max="5124" width="16.140625" style="85" customWidth="1"/>
    <col min="5125" max="5125" width="5" style="85" customWidth="1"/>
    <col min="5126" max="5372" width="8.85546875" style="85"/>
    <col min="5373" max="5373" width="12.85546875" style="85" customWidth="1"/>
    <col min="5374" max="5374" width="24.140625" style="85" customWidth="1"/>
    <col min="5375" max="5375" width="21.28515625" style="85" customWidth="1"/>
    <col min="5376" max="5376" width="15.28515625" style="85" customWidth="1"/>
    <col min="5377" max="5377" width="16.5703125" style="85" customWidth="1"/>
    <col min="5378" max="5378" width="14.28515625" style="85" customWidth="1"/>
    <col min="5379" max="5379" width="14.7109375" style="85" customWidth="1"/>
    <col min="5380" max="5380" width="16.140625" style="85" customWidth="1"/>
    <col min="5381" max="5381" width="5" style="85" customWidth="1"/>
    <col min="5382" max="5628" width="8.85546875" style="85"/>
    <col min="5629" max="5629" width="12.85546875" style="85" customWidth="1"/>
    <col min="5630" max="5630" width="24.140625" style="85" customWidth="1"/>
    <col min="5631" max="5631" width="21.28515625" style="85" customWidth="1"/>
    <col min="5632" max="5632" width="15.28515625" style="85" customWidth="1"/>
    <col min="5633" max="5633" width="16.5703125" style="85" customWidth="1"/>
    <col min="5634" max="5634" width="14.28515625" style="85" customWidth="1"/>
    <col min="5635" max="5635" width="14.7109375" style="85" customWidth="1"/>
    <col min="5636" max="5636" width="16.140625" style="85" customWidth="1"/>
    <col min="5637" max="5637" width="5" style="85" customWidth="1"/>
    <col min="5638" max="5884" width="8.85546875" style="85"/>
    <col min="5885" max="5885" width="12.85546875" style="85" customWidth="1"/>
    <col min="5886" max="5886" width="24.140625" style="85" customWidth="1"/>
    <col min="5887" max="5887" width="21.28515625" style="85" customWidth="1"/>
    <col min="5888" max="5888" width="15.28515625" style="85" customWidth="1"/>
    <col min="5889" max="5889" width="16.5703125" style="85" customWidth="1"/>
    <col min="5890" max="5890" width="14.28515625" style="85" customWidth="1"/>
    <col min="5891" max="5891" width="14.7109375" style="85" customWidth="1"/>
    <col min="5892" max="5892" width="16.140625" style="85" customWidth="1"/>
    <col min="5893" max="5893" width="5" style="85" customWidth="1"/>
    <col min="5894" max="6140" width="8.85546875" style="85"/>
    <col min="6141" max="6141" width="12.85546875" style="85" customWidth="1"/>
    <col min="6142" max="6142" width="24.140625" style="85" customWidth="1"/>
    <col min="6143" max="6143" width="21.28515625" style="85" customWidth="1"/>
    <col min="6144" max="6144" width="15.28515625" style="85" customWidth="1"/>
    <col min="6145" max="6145" width="16.5703125" style="85" customWidth="1"/>
    <col min="6146" max="6146" width="14.28515625" style="85" customWidth="1"/>
    <col min="6147" max="6147" width="14.7109375" style="85" customWidth="1"/>
    <col min="6148" max="6148" width="16.140625" style="85" customWidth="1"/>
    <col min="6149" max="6149" width="5" style="85" customWidth="1"/>
    <col min="6150" max="6396" width="8.85546875" style="85"/>
    <col min="6397" max="6397" width="12.85546875" style="85" customWidth="1"/>
    <col min="6398" max="6398" width="24.140625" style="85" customWidth="1"/>
    <col min="6399" max="6399" width="21.28515625" style="85" customWidth="1"/>
    <col min="6400" max="6400" width="15.28515625" style="85" customWidth="1"/>
    <col min="6401" max="6401" width="16.5703125" style="85" customWidth="1"/>
    <col min="6402" max="6402" width="14.28515625" style="85" customWidth="1"/>
    <col min="6403" max="6403" width="14.7109375" style="85" customWidth="1"/>
    <col min="6404" max="6404" width="16.140625" style="85" customWidth="1"/>
    <col min="6405" max="6405" width="5" style="85" customWidth="1"/>
    <col min="6406" max="6652" width="8.85546875" style="85"/>
    <col min="6653" max="6653" width="12.85546875" style="85" customWidth="1"/>
    <col min="6654" max="6654" width="24.140625" style="85" customWidth="1"/>
    <col min="6655" max="6655" width="21.28515625" style="85" customWidth="1"/>
    <col min="6656" max="6656" width="15.28515625" style="85" customWidth="1"/>
    <col min="6657" max="6657" width="16.5703125" style="85" customWidth="1"/>
    <col min="6658" max="6658" width="14.28515625" style="85" customWidth="1"/>
    <col min="6659" max="6659" width="14.7109375" style="85" customWidth="1"/>
    <col min="6660" max="6660" width="16.140625" style="85" customWidth="1"/>
    <col min="6661" max="6661" width="5" style="85" customWidth="1"/>
    <col min="6662" max="6908" width="8.85546875" style="85"/>
    <col min="6909" max="6909" width="12.85546875" style="85" customWidth="1"/>
    <col min="6910" max="6910" width="24.140625" style="85" customWidth="1"/>
    <col min="6911" max="6911" width="21.28515625" style="85" customWidth="1"/>
    <col min="6912" max="6912" width="15.28515625" style="85" customWidth="1"/>
    <col min="6913" max="6913" width="16.5703125" style="85" customWidth="1"/>
    <col min="6914" max="6914" width="14.28515625" style="85" customWidth="1"/>
    <col min="6915" max="6915" width="14.7109375" style="85" customWidth="1"/>
    <col min="6916" max="6916" width="16.140625" style="85" customWidth="1"/>
    <col min="6917" max="6917" width="5" style="85" customWidth="1"/>
    <col min="6918" max="7164" width="8.85546875" style="85"/>
    <col min="7165" max="7165" width="12.85546875" style="85" customWidth="1"/>
    <col min="7166" max="7166" width="24.140625" style="85" customWidth="1"/>
    <col min="7167" max="7167" width="21.28515625" style="85" customWidth="1"/>
    <col min="7168" max="7168" width="15.28515625" style="85" customWidth="1"/>
    <col min="7169" max="7169" width="16.5703125" style="85" customWidth="1"/>
    <col min="7170" max="7170" width="14.28515625" style="85" customWidth="1"/>
    <col min="7171" max="7171" width="14.7109375" style="85" customWidth="1"/>
    <col min="7172" max="7172" width="16.140625" style="85" customWidth="1"/>
    <col min="7173" max="7173" width="5" style="85" customWidth="1"/>
    <col min="7174" max="7420" width="8.85546875" style="85"/>
    <col min="7421" max="7421" width="12.85546875" style="85" customWidth="1"/>
    <col min="7422" max="7422" width="24.140625" style="85" customWidth="1"/>
    <col min="7423" max="7423" width="21.28515625" style="85" customWidth="1"/>
    <col min="7424" max="7424" width="15.28515625" style="85" customWidth="1"/>
    <col min="7425" max="7425" width="16.5703125" style="85" customWidth="1"/>
    <col min="7426" max="7426" width="14.28515625" style="85" customWidth="1"/>
    <col min="7427" max="7427" width="14.7109375" style="85" customWidth="1"/>
    <col min="7428" max="7428" width="16.140625" style="85" customWidth="1"/>
    <col min="7429" max="7429" width="5" style="85" customWidth="1"/>
    <col min="7430" max="7676" width="8.85546875" style="85"/>
    <col min="7677" max="7677" width="12.85546875" style="85" customWidth="1"/>
    <col min="7678" max="7678" width="24.140625" style="85" customWidth="1"/>
    <col min="7679" max="7679" width="21.28515625" style="85" customWidth="1"/>
    <col min="7680" max="7680" width="15.28515625" style="85" customWidth="1"/>
    <col min="7681" max="7681" width="16.5703125" style="85" customWidth="1"/>
    <col min="7682" max="7682" width="14.28515625" style="85" customWidth="1"/>
    <col min="7683" max="7683" width="14.7109375" style="85" customWidth="1"/>
    <col min="7684" max="7684" width="16.140625" style="85" customWidth="1"/>
    <col min="7685" max="7685" width="5" style="85" customWidth="1"/>
    <col min="7686" max="7932" width="8.85546875" style="85"/>
    <col min="7933" max="7933" width="12.85546875" style="85" customWidth="1"/>
    <col min="7934" max="7934" width="24.140625" style="85" customWidth="1"/>
    <col min="7935" max="7935" width="21.28515625" style="85" customWidth="1"/>
    <col min="7936" max="7936" width="15.28515625" style="85" customWidth="1"/>
    <col min="7937" max="7937" width="16.5703125" style="85" customWidth="1"/>
    <col min="7938" max="7938" width="14.28515625" style="85" customWidth="1"/>
    <col min="7939" max="7939" width="14.7109375" style="85" customWidth="1"/>
    <col min="7940" max="7940" width="16.140625" style="85" customWidth="1"/>
    <col min="7941" max="7941" width="5" style="85" customWidth="1"/>
    <col min="7942" max="8188" width="8.85546875" style="85"/>
    <col min="8189" max="8189" width="12.85546875" style="85" customWidth="1"/>
    <col min="8190" max="8190" width="24.140625" style="85" customWidth="1"/>
    <col min="8191" max="8191" width="21.28515625" style="85" customWidth="1"/>
    <col min="8192" max="8192" width="15.28515625" style="85" customWidth="1"/>
    <col min="8193" max="8193" width="16.5703125" style="85" customWidth="1"/>
    <col min="8194" max="8194" width="14.28515625" style="85" customWidth="1"/>
    <col min="8195" max="8195" width="14.7109375" style="85" customWidth="1"/>
    <col min="8196" max="8196" width="16.140625" style="85" customWidth="1"/>
    <col min="8197" max="8197" width="5" style="85" customWidth="1"/>
    <col min="8198" max="8444" width="8.85546875" style="85"/>
    <col min="8445" max="8445" width="12.85546875" style="85" customWidth="1"/>
    <col min="8446" max="8446" width="24.140625" style="85" customWidth="1"/>
    <col min="8447" max="8447" width="21.28515625" style="85" customWidth="1"/>
    <col min="8448" max="8448" width="15.28515625" style="85" customWidth="1"/>
    <col min="8449" max="8449" width="16.5703125" style="85" customWidth="1"/>
    <col min="8450" max="8450" width="14.28515625" style="85" customWidth="1"/>
    <col min="8451" max="8451" width="14.7109375" style="85" customWidth="1"/>
    <col min="8452" max="8452" width="16.140625" style="85" customWidth="1"/>
    <col min="8453" max="8453" width="5" style="85" customWidth="1"/>
    <col min="8454" max="8700" width="8.85546875" style="85"/>
    <col min="8701" max="8701" width="12.85546875" style="85" customWidth="1"/>
    <col min="8702" max="8702" width="24.140625" style="85" customWidth="1"/>
    <col min="8703" max="8703" width="21.28515625" style="85" customWidth="1"/>
    <col min="8704" max="8704" width="15.28515625" style="85" customWidth="1"/>
    <col min="8705" max="8705" width="16.5703125" style="85" customWidth="1"/>
    <col min="8706" max="8706" width="14.28515625" style="85" customWidth="1"/>
    <col min="8707" max="8707" width="14.7109375" style="85" customWidth="1"/>
    <col min="8708" max="8708" width="16.140625" style="85" customWidth="1"/>
    <col min="8709" max="8709" width="5" style="85" customWidth="1"/>
    <col min="8710" max="8956" width="8.85546875" style="85"/>
    <col min="8957" max="8957" width="12.85546875" style="85" customWidth="1"/>
    <col min="8958" max="8958" width="24.140625" style="85" customWidth="1"/>
    <col min="8959" max="8959" width="21.28515625" style="85" customWidth="1"/>
    <col min="8960" max="8960" width="15.28515625" style="85" customWidth="1"/>
    <col min="8961" max="8961" width="16.5703125" style="85" customWidth="1"/>
    <col min="8962" max="8962" width="14.28515625" style="85" customWidth="1"/>
    <col min="8963" max="8963" width="14.7109375" style="85" customWidth="1"/>
    <col min="8964" max="8964" width="16.140625" style="85" customWidth="1"/>
    <col min="8965" max="8965" width="5" style="85" customWidth="1"/>
    <col min="8966" max="9212" width="8.85546875" style="85"/>
    <col min="9213" max="9213" width="12.85546875" style="85" customWidth="1"/>
    <col min="9214" max="9214" width="24.140625" style="85" customWidth="1"/>
    <col min="9215" max="9215" width="21.28515625" style="85" customWidth="1"/>
    <col min="9216" max="9216" width="15.28515625" style="85" customWidth="1"/>
    <col min="9217" max="9217" width="16.5703125" style="85" customWidth="1"/>
    <col min="9218" max="9218" width="14.28515625" style="85" customWidth="1"/>
    <col min="9219" max="9219" width="14.7109375" style="85" customWidth="1"/>
    <col min="9220" max="9220" width="16.140625" style="85" customWidth="1"/>
    <col min="9221" max="9221" width="5" style="85" customWidth="1"/>
    <col min="9222" max="9468" width="8.85546875" style="85"/>
    <col min="9469" max="9469" width="12.85546875" style="85" customWidth="1"/>
    <col min="9470" max="9470" width="24.140625" style="85" customWidth="1"/>
    <col min="9471" max="9471" width="21.28515625" style="85" customWidth="1"/>
    <col min="9472" max="9472" width="15.28515625" style="85" customWidth="1"/>
    <col min="9473" max="9473" width="16.5703125" style="85" customWidth="1"/>
    <col min="9474" max="9474" width="14.28515625" style="85" customWidth="1"/>
    <col min="9475" max="9475" width="14.7109375" style="85" customWidth="1"/>
    <col min="9476" max="9476" width="16.140625" style="85" customWidth="1"/>
    <col min="9477" max="9477" width="5" style="85" customWidth="1"/>
    <col min="9478" max="9724" width="8.85546875" style="85"/>
    <col min="9725" max="9725" width="12.85546875" style="85" customWidth="1"/>
    <col min="9726" max="9726" width="24.140625" style="85" customWidth="1"/>
    <col min="9727" max="9727" width="21.28515625" style="85" customWidth="1"/>
    <col min="9728" max="9728" width="15.28515625" style="85" customWidth="1"/>
    <col min="9729" max="9729" width="16.5703125" style="85" customWidth="1"/>
    <col min="9730" max="9730" width="14.28515625" style="85" customWidth="1"/>
    <col min="9731" max="9731" width="14.7109375" style="85" customWidth="1"/>
    <col min="9732" max="9732" width="16.140625" style="85" customWidth="1"/>
    <col min="9733" max="9733" width="5" style="85" customWidth="1"/>
    <col min="9734" max="9980" width="8.85546875" style="85"/>
    <col min="9981" max="9981" width="12.85546875" style="85" customWidth="1"/>
    <col min="9982" max="9982" width="24.140625" style="85" customWidth="1"/>
    <col min="9983" max="9983" width="21.28515625" style="85" customWidth="1"/>
    <col min="9984" max="9984" width="15.28515625" style="85" customWidth="1"/>
    <col min="9985" max="9985" width="16.5703125" style="85" customWidth="1"/>
    <col min="9986" max="9986" width="14.28515625" style="85" customWidth="1"/>
    <col min="9987" max="9987" width="14.7109375" style="85" customWidth="1"/>
    <col min="9988" max="9988" width="16.140625" style="85" customWidth="1"/>
    <col min="9989" max="9989" width="5" style="85" customWidth="1"/>
    <col min="9990" max="10236" width="8.85546875" style="85"/>
    <col min="10237" max="10237" width="12.85546875" style="85" customWidth="1"/>
    <col min="10238" max="10238" width="24.140625" style="85" customWidth="1"/>
    <col min="10239" max="10239" width="21.28515625" style="85" customWidth="1"/>
    <col min="10240" max="10240" width="15.28515625" style="85" customWidth="1"/>
    <col min="10241" max="10241" width="16.5703125" style="85" customWidth="1"/>
    <col min="10242" max="10242" width="14.28515625" style="85" customWidth="1"/>
    <col min="10243" max="10243" width="14.7109375" style="85" customWidth="1"/>
    <col min="10244" max="10244" width="16.140625" style="85" customWidth="1"/>
    <col min="10245" max="10245" width="5" style="85" customWidth="1"/>
    <col min="10246" max="10492" width="8.85546875" style="85"/>
    <col min="10493" max="10493" width="12.85546875" style="85" customWidth="1"/>
    <col min="10494" max="10494" width="24.140625" style="85" customWidth="1"/>
    <col min="10495" max="10495" width="21.28515625" style="85" customWidth="1"/>
    <col min="10496" max="10496" width="15.28515625" style="85" customWidth="1"/>
    <col min="10497" max="10497" width="16.5703125" style="85" customWidth="1"/>
    <col min="10498" max="10498" width="14.28515625" style="85" customWidth="1"/>
    <col min="10499" max="10499" width="14.7109375" style="85" customWidth="1"/>
    <col min="10500" max="10500" width="16.140625" style="85" customWidth="1"/>
    <col min="10501" max="10501" width="5" style="85" customWidth="1"/>
    <col min="10502" max="10748" width="8.85546875" style="85"/>
    <col min="10749" max="10749" width="12.85546875" style="85" customWidth="1"/>
    <col min="10750" max="10750" width="24.140625" style="85" customWidth="1"/>
    <col min="10751" max="10751" width="21.28515625" style="85" customWidth="1"/>
    <col min="10752" max="10752" width="15.28515625" style="85" customWidth="1"/>
    <col min="10753" max="10753" width="16.5703125" style="85" customWidth="1"/>
    <col min="10754" max="10754" width="14.28515625" style="85" customWidth="1"/>
    <col min="10755" max="10755" width="14.7109375" style="85" customWidth="1"/>
    <col min="10756" max="10756" width="16.140625" style="85" customWidth="1"/>
    <col min="10757" max="10757" width="5" style="85" customWidth="1"/>
    <col min="10758" max="11004" width="8.85546875" style="85"/>
    <col min="11005" max="11005" width="12.85546875" style="85" customWidth="1"/>
    <col min="11006" max="11006" width="24.140625" style="85" customWidth="1"/>
    <col min="11007" max="11007" width="21.28515625" style="85" customWidth="1"/>
    <col min="11008" max="11008" width="15.28515625" style="85" customWidth="1"/>
    <col min="11009" max="11009" width="16.5703125" style="85" customWidth="1"/>
    <col min="11010" max="11010" width="14.28515625" style="85" customWidth="1"/>
    <col min="11011" max="11011" width="14.7109375" style="85" customWidth="1"/>
    <col min="11012" max="11012" width="16.140625" style="85" customWidth="1"/>
    <col min="11013" max="11013" width="5" style="85" customWidth="1"/>
    <col min="11014" max="11260" width="8.85546875" style="85"/>
    <col min="11261" max="11261" width="12.85546875" style="85" customWidth="1"/>
    <col min="11262" max="11262" width="24.140625" style="85" customWidth="1"/>
    <col min="11263" max="11263" width="21.28515625" style="85" customWidth="1"/>
    <col min="11264" max="11264" width="15.28515625" style="85" customWidth="1"/>
    <col min="11265" max="11265" width="16.5703125" style="85" customWidth="1"/>
    <col min="11266" max="11266" width="14.28515625" style="85" customWidth="1"/>
    <col min="11267" max="11267" width="14.7109375" style="85" customWidth="1"/>
    <col min="11268" max="11268" width="16.140625" style="85" customWidth="1"/>
    <col min="11269" max="11269" width="5" style="85" customWidth="1"/>
    <col min="11270" max="11516" width="8.85546875" style="85"/>
    <col min="11517" max="11517" width="12.85546875" style="85" customWidth="1"/>
    <col min="11518" max="11518" width="24.140625" style="85" customWidth="1"/>
    <col min="11519" max="11519" width="21.28515625" style="85" customWidth="1"/>
    <col min="11520" max="11520" width="15.28515625" style="85" customWidth="1"/>
    <col min="11521" max="11521" width="16.5703125" style="85" customWidth="1"/>
    <col min="11522" max="11522" width="14.28515625" style="85" customWidth="1"/>
    <col min="11523" max="11523" width="14.7109375" style="85" customWidth="1"/>
    <col min="11524" max="11524" width="16.140625" style="85" customWidth="1"/>
    <col min="11525" max="11525" width="5" style="85" customWidth="1"/>
    <col min="11526" max="11772" width="8.85546875" style="85"/>
    <col min="11773" max="11773" width="12.85546875" style="85" customWidth="1"/>
    <col min="11774" max="11774" width="24.140625" style="85" customWidth="1"/>
    <col min="11775" max="11775" width="21.28515625" style="85" customWidth="1"/>
    <col min="11776" max="11776" width="15.28515625" style="85" customWidth="1"/>
    <col min="11777" max="11777" width="16.5703125" style="85" customWidth="1"/>
    <col min="11778" max="11778" width="14.28515625" style="85" customWidth="1"/>
    <col min="11779" max="11779" width="14.7109375" style="85" customWidth="1"/>
    <col min="11780" max="11780" width="16.140625" style="85" customWidth="1"/>
    <col min="11781" max="11781" width="5" style="85" customWidth="1"/>
    <col min="11782" max="12028" width="8.85546875" style="85"/>
    <col min="12029" max="12029" width="12.85546875" style="85" customWidth="1"/>
    <col min="12030" max="12030" width="24.140625" style="85" customWidth="1"/>
    <col min="12031" max="12031" width="21.28515625" style="85" customWidth="1"/>
    <col min="12032" max="12032" width="15.28515625" style="85" customWidth="1"/>
    <col min="12033" max="12033" width="16.5703125" style="85" customWidth="1"/>
    <col min="12034" max="12034" width="14.28515625" style="85" customWidth="1"/>
    <col min="12035" max="12035" width="14.7109375" style="85" customWidth="1"/>
    <col min="12036" max="12036" width="16.140625" style="85" customWidth="1"/>
    <col min="12037" max="12037" width="5" style="85" customWidth="1"/>
    <col min="12038" max="12284" width="8.85546875" style="85"/>
    <col min="12285" max="12285" width="12.85546875" style="85" customWidth="1"/>
    <col min="12286" max="12286" width="24.140625" style="85" customWidth="1"/>
    <col min="12287" max="12287" width="21.28515625" style="85" customWidth="1"/>
    <col min="12288" max="12288" width="15.28515625" style="85" customWidth="1"/>
    <col min="12289" max="12289" width="16.5703125" style="85" customWidth="1"/>
    <col min="12290" max="12290" width="14.28515625" style="85" customWidth="1"/>
    <col min="12291" max="12291" width="14.7109375" style="85" customWidth="1"/>
    <col min="12292" max="12292" width="16.140625" style="85" customWidth="1"/>
    <col min="12293" max="12293" width="5" style="85" customWidth="1"/>
    <col min="12294" max="12540" width="8.85546875" style="85"/>
    <col min="12541" max="12541" width="12.85546875" style="85" customWidth="1"/>
    <col min="12542" max="12542" width="24.140625" style="85" customWidth="1"/>
    <col min="12543" max="12543" width="21.28515625" style="85" customWidth="1"/>
    <col min="12544" max="12544" width="15.28515625" style="85" customWidth="1"/>
    <col min="12545" max="12545" width="16.5703125" style="85" customWidth="1"/>
    <col min="12546" max="12546" width="14.28515625" style="85" customWidth="1"/>
    <col min="12547" max="12547" width="14.7109375" style="85" customWidth="1"/>
    <col min="12548" max="12548" width="16.140625" style="85" customWidth="1"/>
    <col min="12549" max="12549" width="5" style="85" customWidth="1"/>
    <col min="12550" max="12796" width="8.85546875" style="85"/>
    <col min="12797" max="12797" width="12.85546875" style="85" customWidth="1"/>
    <col min="12798" max="12798" width="24.140625" style="85" customWidth="1"/>
    <col min="12799" max="12799" width="21.28515625" style="85" customWidth="1"/>
    <col min="12800" max="12800" width="15.28515625" style="85" customWidth="1"/>
    <col min="12801" max="12801" width="16.5703125" style="85" customWidth="1"/>
    <col min="12802" max="12802" width="14.28515625" style="85" customWidth="1"/>
    <col min="12803" max="12803" width="14.7109375" style="85" customWidth="1"/>
    <col min="12804" max="12804" width="16.140625" style="85" customWidth="1"/>
    <col min="12805" max="12805" width="5" style="85" customWidth="1"/>
    <col min="12806" max="13052" width="8.85546875" style="85"/>
    <col min="13053" max="13053" width="12.85546875" style="85" customWidth="1"/>
    <col min="13054" max="13054" width="24.140625" style="85" customWidth="1"/>
    <col min="13055" max="13055" width="21.28515625" style="85" customWidth="1"/>
    <col min="13056" max="13056" width="15.28515625" style="85" customWidth="1"/>
    <col min="13057" max="13057" width="16.5703125" style="85" customWidth="1"/>
    <col min="13058" max="13058" width="14.28515625" style="85" customWidth="1"/>
    <col min="13059" max="13059" width="14.7109375" style="85" customWidth="1"/>
    <col min="13060" max="13060" width="16.140625" style="85" customWidth="1"/>
    <col min="13061" max="13061" width="5" style="85" customWidth="1"/>
    <col min="13062" max="13308" width="8.85546875" style="85"/>
    <col min="13309" max="13309" width="12.85546875" style="85" customWidth="1"/>
    <col min="13310" max="13310" width="24.140625" style="85" customWidth="1"/>
    <col min="13311" max="13311" width="21.28515625" style="85" customWidth="1"/>
    <col min="13312" max="13312" width="15.28515625" style="85" customWidth="1"/>
    <col min="13313" max="13313" width="16.5703125" style="85" customWidth="1"/>
    <col min="13314" max="13314" width="14.28515625" style="85" customWidth="1"/>
    <col min="13315" max="13315" width="14.7109375" style="85" customWidth="1"/>
    <col min="13316" max="13316" width="16.140625" style="85" customWidth="1"/>
    <col min="13317" max="13317" width="5" style="85" customWidth="1"/>
    <col min="13318" max="13564" width="8.85546875" style="85"/>
    <col min="13565" max="13565" width="12.85546875" style="85" customWidth="1"/>
    <col min="13566" max="13566" width="24.140625" style="85" customWidth="1"/>
    <col min="13567" max="13567" width="21.28515625" style="85" customWidth="1"/>
    <col min="13568" max="13568" width="15.28515625" style="85" customWidth="1"/>
    <col min="13569" max="13569" width="16.5703125" style="85" customWidth="1"/>
    <col min="13570" max="13570" width="14.28515625" style="85" customWidth="1"/>
    <col min="13571" max="13571" width="14.7109375" style="85" customWidth="1"/>
    <col min="13572" max="13572" width="16.140625" style="85" customWidth="1"/>
    <col min="13573" max="13573" width="5" style="85" customWidth="1"/>
    <col min="13574" max="13820" width="8.85546875" style="85"/>
    <col min="13821" max="13821" width="12.85546875" style="85" customWidth="1"/>
    <col min="13822" max="13822" width="24.140625" style="85" customWidth="1"/>
    <col min="13823" max="13823" width="21.28515625" style="85" customWidth="1"/>
    <col min="13824" max="13824" width="15.28515625" style="85" customWidth="1"/>
    <col min="13825" max="13825" width="16.5703125" style="85" customWidth="1"/>
    <col min="13826" max="13826" width="14.28515625" style="85" customWidth="1"/>
    <col min="13827" max="13827" width="14.7109375" style="85" customWidth="1"/>
    <col min="13828" max="13828" width="16.140625" style="85" customWidth="1"/>
    <col min="13829" max="13829" width="5" style="85" customWidth="1"/>
    <col min="13830" max="14076" width="8.85546875" style="85"/>
    <col min="14077" max="14077" width="12.85546875" style="85" customWidth="1"/>
    <col min="14078" max="14078" width="24.140625" style="85" customWidth="1"/>
    <col min="14079" max="14079" width="21.28515625" style="85" customWidth="1"/>
    <col min="14080" max="14080" width="15.28515625" style="85" customWidth="1"/>
    <col min="14081" max="14081" width="16.5703125" style="85" customWidth="1"/>
    <col min="14082" max="14082" width="14.28515625" style="85" customWidth="1"/>
    <col min="14083" max="14083" width="14.7109375" style="85" customWidth="1"/>
    <col min="14084" max="14084" width="16.140625" style="85" customWidth="1"/>
    <col min="14085" max="14085" width="5" style="85" customWidth="1"/>
    <col min="14086" max="14332" width="8.85546875" style="85"/>
    <col min="14333" max="14333" width="12.85546875" style="85" customWidth="1"/>
    <col min="14334" max="14334" width="24.140625" style="85" customWidth="1"/>
    <col min="14335" max="14335" width="21.28515625" style="85" customWidth="1"/>
    <col min="14336" max="14336" width="15.28515625" style="85" customWidth="1"/>
    <col min="14337" max="14337" width="16.5703125" style="85" customWidth="1"/>
    <col min="14338" max="14338" width="14.28515625" style="85" customWidth="1"/>
    <col min="14339" max="14339" width="14.7109375" style="85" customWidth="1"/>
    <col min="14340" max="14340" width="16.140625" style="85" customWidth="1"/>
    <col min="14341" max="14341" width="5" style="85" customWidth="1"/>
    <col min="14342" max="14588" width="8.85546875" style="85"/>
    <col min="14589" max="14589" width="12.85546875" style="85" customWidth="1"/>
    <col min="14590" max="14590" width="24.140625" style="85" customWidth="1"/>
    <col min="14591" max="14591" width="21.28515625" style="85" customWidth="1"/>
    <col min="14592" max="14592" width="15.28515625" style="85" customWidth="1"/>
    <col min="14593" max="14593" width="16.5703125" style="85" customWidth="1"/>
    <col min="14594" max="14594" width="14.28515625" style="85" customWidth="1"/>
    <col min="14595" max="14595" width="14.7109375" style="85" customWidth="1"/>
    <col min="14596" max="14596" width="16.140625" style="85" customWidth="1"/>
    <col min="14597" max="14597" width="5" style="85" customWidth="1"/>
    <col min="14598" max="14844" width="8.85546875" style="85"/>
    <col min="14845" max="14845" width="12.85546875" style="85" customWidth="1"/>
    <col min="14846" max="14846" width="24.140625" style="85" customWidth="1"/>
    <col min="14847" max="14847" width="21.28515625" style="85" customWidth="1"/>
    <col min="14848" max="14848" width="15.28515625" style="85" customWidth="1"/>
    <col min="14849" max="14849" width="16.5703125" style="85" customWidth="1"/>
    <col min="14850" max="14850" width="14.28515625" style="85" customWidth="1"/>
    <col min="14851" max="14851" width="14.7109375" style="85" customWidth="1"/>
    <col min="14852" max="14852" width="16.140625" style="85" customWidth="1"/>
    <col min="14853" max="14853" width="5" style="85" customWidth="1"/>
    <col min="14854" max="15100" width="8.85546875" style="85"/>
    <col min="15101" max="15101" width="12.85546875" style="85" customWidth="1"/>
    <col min="15102" max="15102" width="24.140625" style="85" customWidth="1"/>
    <col min="15103" max="15103" width="21.28515625" style="85" customWidth="1"/>
    <col min="15104" max="15104" width="15.28515625" style="85" customWidth="1"/>
    <col min="15105" max="15105" width="16.5703125" style="85" customWidth="1"/>
    <col min="15106" max="15106" width="14.28515625" style="85" customWidth="1"/>
    <col min="15107" max="15107" width="14.7109375" style="85" customWidth="1"/>
    <col min="15108" max="15108" width="16.140625" style="85" customWidth="1"/>
    <col min="15109" max="15109" width="5" style="85" customWidth="1"/>
    <col min="15110" max="15356" width="8.85546875" style="85"/>
    <col min="15357" max="15357" width="12.85546875" style="85" customWidth="1"/>
    <col min="15358" max="15358" width="24.140625" style="85" customWidth="1"/>
    <col min="15359" max="15359" width="21.28515625" style="85" customWidth="1"/>
    <col min="15360" max="15360" width="15.28515625" style="85" customWidth="1"/>
    <col min="15361" max="15361" width="16.5703125" style="85" customWidth="1"/>
    <col min="15362" max="15362" width="14.28515625" style="85" customWidth="1"/>
    <col min="15363" max="15363" width="14.7109375" style="85" customWidth="1"/>
    <col min="15364" max="15364" width="16.140625" style="85" customWidth="1"/>
    <col min="15365" max="15365" width="5" style="85" customWidth="1"/>
    <col min="15366" max="15612" width="8.85546875" style="85"/>
    <col min="15613" max="15613" width="12.85546875" style="85" customWidth="1"/>
    <col min="15614" max="15614" width="24.140625" style="85" customWidth="1"/>
    <col min="15615" max="15615" width="21.28515625" style="85" customWidth="1"/>
    <col min="15616" max="15616" width="15.28515625" style="85" customWidth="1"/>
    <col min="15617" max="15617" width="16.5703125" style="85" customWidth="1"/>
    <col min="15618" max="15618" width="14.28515625" style="85" customWidth="1"/>
    <col min="15619" max="15619" width="14.7109375" style="85" customWidth="1"/>
    <col min="15620" max="15620" width="16.140625" style="85" customWidth="1"/>
    <col min="15621" max="15621" width="5" style="85" customWidth="1"/>
    <col min="15622" max="15868" width="8.85546875" style="85"/>
    <col min="15869" max="15869" width="12.85546875" style="85" customWidth="1"/>
    <col min="15870" max="15870" width="24.140625" style="85" customWidth="1"/>
    <col min="15871" max="15871" width="21.28515625" style="85" customWidth="1"/>
    <col min="15872" max="15872" width="15.28515625" style="85" customWidth="1"/>
    <col min="15873" max="15873" width="16.5703125" style="85" customWidth="1"/>
    <col min="15874" max="15874" width="14.28515625" style="85" customWidth="1"/>
    <col min="15875" max="15875" width="14.7109375" style="85" customWidth="1"/>
    <col min="15876" max="15876" width="16.140625" style="85" customWidth="1"/>
    <col min="15877" max="15877" width="5" style="85" customWidth="1"/>
    <col min="15878" max="16124" width="8.85546875" style="85"/>
    <col min="16125" max="16125" width="12.85546875" style="85" customWidth="1"/>
    <col min="16126" max="16126" width="24.140625" style="85" customWidth="1"/>
    <col min="16127" max="16127" width="21.28515625" style="85" customWidth="1"/>
    <col min="16128" max="16128" width="15.28515625" style="85" customWidth="1"/>
    <col min="16129" max="16129" width="16.5703125" style="85" customWidth="1"/>
    <col min="16130" max="16130" width="14.28515625" style="85" customWidth="1"/>
    <col min="16131" max="16131" width="14.7109375" style="85" customWidth="1"/>
    <col min="16132" max="16132" width="16.140625" style="85" customWidth="1"/>
    <col min="16133" max="16133" width="5" style="85" customWidth="1"/>
    <col min="16134" max="16384" width="8.85546875" style="85"/>
  </cols>
  <sheetData>
    <row r="1" spans="1:7" ht="20.25">
      <c r="A1" s="177" t="s">
        <v>183</v>
      </c>
      <c r="B1" s="84" t="str">
        <f>Cover!C22</f>
        <v>TasNetworks</v>
      </c>
    </row>
    <row r="2" spans="1:7" ht="20.25">
      <c r="B2" s="84" t="s">
        <v>98</v>
      </c>
      <c r="G2" s="86"/>
    </row>
    <row r="3" spans="1:7" ht="20.25">
      <c r="B3" s="87" t="str">
        <f>Cover!C26</f>
        <v>2013-14</v>
      </c>
      <c r="G3" s="86"/>
    </row>
    <row r="4" spans="1:7" ht="20.25">
      <c r="B4" s="84" t="s">
        <v>125</v>
      </c>
    </row>
    <row r="6" spans="1:7" ht="48" customHeight="1">
      <c r="B6" s="260" t="s">
        <v>126</v>
      </c>
      <c r="C6" s="278"/>
    </row>
    <row r="8" spans="1:7">
      <c r="B8" s="279" t="s">
        <v>127</v>
      </c>
      <c r="C8" s="280"/>
      <c r="D8" s="88" t="s">
        <v>128</v>
      </c>
      <c r="E8" s="89"/>
      <c r="F8" s="89"/>
    </row>
    <row r="9" spans="1:7" ht="18">
      <c r="B9" s="90"/>
      <c r="D9" s="89"/>
      <c r="E9" s="89"/>
      <c r="F9" s="89"/>
    </row>
    <row r="10" spans="1:7">
      <c r="B10" s="281" t="s">
        <v>195</v>
      </c>
      <c r="C10" s="282"/>
      <c r="D10" s="283"/>
    </row>
    <row r="11" spans="1:7">
      <c r="B11" s="284"/>
      <c r="C11" s="285"/>
      <c r="D11" s="286"/>
      <c r="E11" s="91"/>
      <c r="F11" s="91"/>
      <c r="G11" s="91"/>
    </row>
    <row r="12" spans="1:7" ht="15.75">
      <c r="B12" s="92"/>
      <c r="C12" s="91"/>
      <c r="D12" s="91"/>
      <c r="E12" s="91"/>
      <c r="F12" s="91"/>
      <c r="G12" s="91"/>
    </row>
    <row r="13" spans="1:7" ht="15.75">
      <c r="B13" s="92" t="s">
        <v>192</v>
      </c>
      <c r="C13" s="91"/>
      <c r="E13" s="91"/>
      <c r="F13" s="91"/>
      <c r="G13" s="91"/>
    </row>
    <row r="14" spans="1:7">
      <c r="B14" s="91"/>
      <c r="C14" s="91"/>
      <c r="D14" s="91"/>
      <c r="E14" s="91"/>
      <c r="F14" s="91"/>
      <c r="G14" s="91"/>
    </row>
    <row r="15" spans="1:7">
      <c r="B15" s="279" t="s">
        <v>42</v>
      </c>
      <c r="C15" s="280"/>
      <c r="D15" s="93"/>
      <c r="E15" s="91"/>
      <c r="F15" s="91"/>
      <c r="G15" s="91"/>
    </row>
    <row r="16" spans="1:7">
      <c r="B16" s="276" t="s">
        <v>129</v>
      </c>
      <c r="C16" s="287"/>
      <c r="D16" s="80"/>
      <c r="E16" s="91"/>
      <c r="F16" s="94"/>
      <c r="G16" s="91"/>
    </row>
    <row r="17" spans="2:7">
      <c r="B17" s="276" t="s">
        <v>130</v>
      </c>
      <c r="C17" s="277"/>
      <c r="D17" s="80"/>
      <c r="E17" s="91"/>
      <c r="F17" s="91"/>
      <c r="G17" s="91"/>
    </row>
    <row r="18" spans="2:7">
      <c r="B18" s="276" t="s">
        <v>131</v>
      </c>
      <c r="C18" s="287"/>
      <c r="D18" s="80"/>
      <c r="E18" s="91"/>
      <c r="F18" s="91"/>
      <c r="G18" s="91"/>
    </row>
    <row r="19" spans="2:7">
      <c r="B19" s="276" t="s">
        <v>130</v>
      </c>
      <c r="C19" s="277"/>
      <c r="D19" s="80"/>
      <c r="E19" s="91"/>
      <c r="F19" s="91"/>
      <c r="G19" s="91"/>
    </row>
    <row r="20" spans="2:7">
      <c r="B20" s="276" t="s">
        <v>132</v>
      </c>
      <c r="C20" s="277"/>
      <c r="D20" s="80"/>
      <c r="E20" s="91"/>
      <c r="F20" s="91"/>
      <c r="G20" s="91"/>
    </row>
    <row r="21" spans="2:7">
      <c r="B21" s="276" t="s">
        <v>133</v>
      </c>
      <c r="C21" s="277"/>
      <c r="D21" s="80"/>
      <c r="E21" s="91"/>
      <c r="F21" s="91"/>
      <c r="G21" s="91"/>
    </row>
    <row r="22" spans="2:7">
      <c r="B22" s="276" t="s">
        <v>134</v>
      </c>
      <c r="C22" s="277"/>
      <c r="D22" s="80"/>
      <c r="E22" s="91"/>
      <c r="F22" s="91"/>
      <c r="G22" s="91"/>
    </row>
    <row r="23" spans="2:7">
      <c r="B23" s="276" t="s">
        <v>135</v>
      </c>
      <c r="C23" s="277"/>
      <c r="D23" s="80"/>
      <c r="E23" s="91"/>
      <c r="F23" s="91"/>
      <c r="G23" s="91"/>
    </row>
    <row r="24" spans="2:7">
      <c r="B24" s="276" t="s">
        <v>136</v>
      </c>
      <c r="C24" s="277"/>
      <c r="D24" s="80"/>
      <c r="E24" s="91"/>
      <c r="F24" s="91"/>
      <c r="G24" s="91"/>
    </row>
    <row r="25" spans="2:7">
      <c r="B25" s="276" t="s">
        <v>135</v>
      </c>
      <c r="C25" s="277"/>
      <c r="D25" s="80"/>
      <c r="E25" s="91"/>
      <c r="F25" s="91"/>
      <c r="G25" s="91"/>
    </row>
    <row r="26" spans="2:7">
      <c r="B26" s="276" t="s">
        <v>137</v>
      </c>
      <c r="C26" s="287"/>
      <c r="D26" s="80"/>
      <c r="E26" s="91"/>
      <c r="F26" s="91"/>
      <c r="G26" s="91"/>
    </row>
    <row r="27" spans="2:7">
      <c r="B27" s="276" t="s">
        <v>138</v>
      </c>
      <c r="C27" s="277"/>
      <c r="D27" s="80"/>
      <c r="E27" s="91"/>
      <c r="F27" s="91"/>
      <c r="G27" s="91"/>
    </row>
    <row r="28" spans="2:7">
      <c r="B28" s="276" t="s">
        <v>139</v>
      </c>
      <c r="C28" s="277"/>
      <c r="D28" s="80"/>
      <c r="E28" s="91"/>
      <c r="F28" s="91"/>
      <c r="G28" s="91"/>
    </row>
    <row r="29" spans="2:7">
      <c r="B29" s="276" t="s">
        <v>44</v>
      </c>
      <c r="C29" s="277"/>
      <c r="D29" s="80"/>
      <c r="E29" s="91"/>
      <c r="F29" s="91"/>
      <c r="G29" s="91"/>
    </row>
    <row r="30" spans="2:7">
      <c r="B30" s="276" t="s">
        <v>140</v>
      </c>
      <c r="C30" s="277"/>
      <c r="D30" s="80"/>
      <c r="E30" s="91"/>
      <c r="F30" s="91"/>
      <c r="G30" s="91"/>
    </row>
    <row r="31" spans="2:7">
      <c r="B31" s="276" t="s">
        <v>45</v>
      </c>
      <c r="C31" s="277"/>
      <c r="D31" s="80"/>
      <c r="E31" s="91"/>
      <c r="F31" s="91"/>
      <c r="G31" s="91"/>
    </row>
    <row r="32" spans="2:7">
      <c r="B32" s="276" t="s">
        <v>141</v>
      </c>
      <c r="C32" s="277"/>
      <c r="D32" s="80"/>
      <c r="E32" s="91"/>
      <c r="F32" s="91"/>
      <c r="G32" s="91"/>
    </row>
    <row r="33" spans="2:7">
      <c r="B33" s="276" t="s">
        <v>46</v>
      </c>
      <c r="C33" s="277"/>
      <c r="D33" s="80"/>
      <c r="E33" s="91"/>
      <c r="F33" s="91"/>
      <c r="G33" s="91"/>
    </row>
    <row r="34" spans="2:7">
      <c r="B34" s="279" t="s">
        <v>43</v>
      </c>
      <c r="C34" s="280"/>
      <c r="D34" s="95"/>
      <c r="E34" s="91"/>
      <c r="F34" s="91"/>
      <c r="G34" s="91"/>
    </row>
    <row r="35" spans="2:7">
      <c r="B35" s="276" t="s">
        <v>142</v>
      </c>
      <c r="C35" s="277"/>
      <c r="D35" s="80"/>
      <c r="E35" s="91"/>
      <c r="F35" s="91"/>
      <c r="G35" s="91"/>
    </row>
    <row r="36" spans="2:7">
      <c r="B36" s="288" t="s">
        <v>47</v>
      </c>
      <c r="C36" s="289"/>
      <c r="D36" s="80"/>
      <c r="E36" s="91"/>
      <c r="F36" s="91"/>
      <c r="G36" s="91"/>
    </row>
    <row r="37" spans="2:7">
      <c r="B37" s="279" t="s">
        <v>143</v>
      </c>
      <c r="C37" s="280"/>
      <c r="D37" s="95"/>
      <c r="E37" s="91"/>
      <c r="F37" s="91"/>
      <c r="G37" s="91"/>
    </row>
    <row r="38" spans="2:7">
      <c r="B38" s="288" t="s">
        <v>29</v>
      </c>
      <c r="C38" s="289"/>
      <c r="D38" s="80"/>
      <c r="E38" s="91"/>
      <c r="F38" s="91"/>
      <c r="G38" s="91"/>
    </row>
    <row r="39" spans="2:7">
      <c r="B39" s="276" t="s">
        <v>144</v>
      </c>
      <c r="C39" s="277"/>
      <c r="D39" s="80"/>
      <c r="E39" s="91"/>
      <c r="F39" s="91"/>
      <c r="G39" s="91"/>
    </row>
    <row r="40" spans="2:7">
      <c r="B40" s="276" t="s">
        <v>145</v>
      </c>
      <c r="C40" s="287"/>
      <c r="D40" s="80"/>
      <c r="E40" s="91"/>
      <c r="F40" s="91"/>
      <c r="G40" s="91"/>
    </row>
    <row r="41" spans="2:7">
      <c r="B41" s="288" t="s">
        <v>146</v>
      </c>
      <c r="C41" s="289"/>
      <c r="D41" s="80"/>
      <c r="E41" s="91"/>
      <c r="F41" s="91"/>
      <c r="G41" s="91"/>
    </row>
    <row r="42" spans="2:7">
      <c r="B42" s="288" t="s">
        <v>147</v>
      </c>
      <c r="C42" s="289"/>
      <c r="D42" s="80"/>
      <c r="E42" s="91"/>
      <c r="F42" s="91"/>
      <c r="G42" s="91"/>
    </row>
    <row r="43" spans="2:7">
      <c r="B43" s="288" t="s">
        <v>148</v>
      </c>
      <c r="C43" s="289"/>
      <c r="D43" s="80"/>
      <c r="E43" s="91"/>
      <c r="F43" s="91"/>
      <c r="G43" s="91"/>
    </row>
    <row r="44" spans="2:7">
      <c r="B44" s="288" t="s">
        <v>149</v>
      </c>
      <c r="C44" s="289"/>
      <c r="D44" s="80"/>
      <c r="E44" s="91"/>
      <c r="F44" s="91"/>
      <c r="G44" s="91"/>
    </row>
    <row r="45" spans="2:7">
      <c r="B45" s="279" t="s">
        <v>51</v>
      </c>
      <c r="C45" s="280"/>
      <c r="D45" s="95"/>
      <c r="E45" s="91"/>
      <c r="F45" s="91"/>
      <c r="G45" s="91"/>
    </row>
    <row r="46" spans="2:7">
      <c r="B46" s="288" t="s">
        <v>150</v>
      </c>
      <c r="C46" s="287"/>
      <c r="D46" s="80"/>
      <c r="E46" s="91"/>
      <c r="F46" s="91"/>
      <c r="G46" s="91"/>
    </row>
    <row r="47" spans="2:7">
      <c r="B47" s="288" t="s">
        <v>151</v>
      </c>
      <c r="C47" s="289"/>
      <c r="D47" s="80"/>
      <c r="E47" s="91"/>
      <c r="F47" s="91"/>
      <c r="G47" s="91"/>
    </row>
    <row r="48" spans="2:7">
      <c r="B48" s="96" t="s">
        <v>152</v>
      </c>
      <c r="C48" s="96"/>
      <c r="D48" s="97">
        <f>SUM(D17,D19,D21,D25,D27,D29,D31,D33,D36,D40,D42,D44,D47)</f>
        <v>0</v>
      </c>
      <c r="E48" s="91"/>
      <c r="F48" s="91"/>
      <c r="G48" s="91"/>
    </row>
  </sheetData>
  <sheetProtection selectLockedCells="1"/>
  <customSheetViews>
    <customSheetView guid="{12548F66-3706-4126-8BB8-663EB3B7FE4B}" showPageBreaks="1" showGridLines="0" printArea="1" view="pageBreakPreview">
      <selection activeCell="D4" sqref="D4"/>
      <rowBreaks count="1" manualBreakCount="1">
        <brk id="7" min="1" max="8" man="1"/>
      </rowBreaks>
      <pageMargins left="0.55118110236220474" right="0.55118110236220474" top="0.78740157480314965" bottom="0.78740157480314965" header="0.51181102362204722" footer="0.31496062992125984"/>
      <pageSetup paperSize="8" fitToHeight="100" orientation="landscape" r:id="rId1"/>
      <headerFooter scaleWithDoc="0" alignWithMargins="0">
        <oddFooter>&amp;L&amp;8&amp;D&amp;C&amp;8&amp; Template: &amp;A
&amp;F&amp;R&amp;8&amp;P of &amp;N</oddFooter>
      </headerFooter>
    </customSheetView>
  </customSheetViews>
  <mergeCells count="36">
    <mergeCell ref="B47:C47"/>
    <mergeCell ref="B36:C36"/>
    <mergeCell ref="B37:C37"/>
    <mergeCell ref="B38:C38"/>
    <mergeCell ref="B39:C39"/>
    <mergeCell ref="B40:C40"/>
    <mergeCell ref="B41:C41"/>
    <mergeCell ref="B42:C42"/>
    <mergeCell ref="B43:C43"/>
    <mergeCell ref="B44:C44"/>
    <mergeCell ref="B45:C45"/>
    <mergeCell ref="B46:C46"/>
    <mergeCell ref="B35:C35"/>
    <mergeCell ref="B24:C24"/>
    <mergeCell ref="B25:C25"/>
    <mergeCell ref="B26:C26"/>
    <mergeCell ref="B27:C27"/>
    <mergeCell ref="B28:C28"/>
    <mergeCell ref="B29:C29"/>
    <mergeCell ref="B30:C30"/>
    <mergeCell ref="B31:C31"/>
    <mergeCell ref="B32:C32"/>
    <mergeCell ref="B33:C33"/>
    <mergeCell ref="B34:C34"/>
    <mergeCell ref="B23:C23"/>
    <mergeCell ref="B6:C6"/>
    <mergeCell ref="B8:C8"/>
    <mergeCell ref="B10:D11"/>
    <mergeCell ref="B15:C15"/>
    <mergeCell ref="B16:C16"/>
    <mergeCell ref="B17:C17"/>
    <mergeCell ref="B18:C18"/>
    <mergeCell ref="B19:C19"/>
    <mergeCell ref="B20:C20"/>
    <mergeCell ref="B21:C21"/>
    <mergeCell ref="B22:C22"/>
  </mergeCells>
  <conditionalFormatting sqref="D16:D33 D35:D36 D38:D44 D46:D47">
    <cfRule type="expression" dxfId="0" priority="1" stopIfTrue="1">
      <formula>$D$8="yes"</formula>
    </cfRule>
  </conditionalFormatting>
  <dataValidations count="1">
    <dataValidation type="list" allowBlank="1" showInputMessage="1" showErrorMessage="1" sqref="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01 IZ65501 SV65501 ACR65501 AMN65501 AWJ65501 BGF65501 BQB65501 BZX65501 CJT65501 CTP65501 DDL65501 DNH65501 DXD65501 EGZ65501 EQV65501 FAR65501 FKN65501 FUJ65501 GEF65501 GOB65501 GXX65501 HHT65501 HRP65501 IBL65501 ILH65501 IVD65501 JEZ65501 JOV65501 JYR65501 KIN65501 KSJ65501 LCF65501 LMB65501 LVX65501 MFT65501 MPP65501 MZL65501 NJH65501 NTD65501 OCZ65501 OMV65501 OWR65501 PGN65501 PQJ65501 QAF65501 QKB65501 QTX65501 RDT65501 RNP65501 RXL65501 SHH65501 SRD65501 TAZ65501 TKV65501 TUR65501 UEN65501 UOJ65501 UYF65501 VIB65501 VRX65501 WBT65501 WLP65501 WVL65501 D131037 IZ131037 SV131037 ACR131037 AMN131037 AWJ131037 BGF131037 BQB131037 BZX131037 CJT131037 CTP131037 DDL131037 DNH131037 DXD131037 EGZ131037 EQV131037 FAR131037 FKN131037 FUJ131037 GEF131037 GOB131037 GXX131037 HHT131037 HRP131037 IBL131037 ILH131037 IVD131037 JEZ131037 JOV131037 JYR131037 KIN131037 KSJ131037 LCF131037 LMB131037 LVX131037 MFT131037 MPP131037 MZL131037 NJH131037 NTD131037 OCZ131037 OMV131037 OWR131037 PGN131037 PQJ131037 QAF131037 QKB131037 QTX131037 RDT131037 RNP131037 RXL131037 SHH131037 SRD131037 TAZ131037 TKV131037 TUR131037 UEN131037 UOJ131037 UYF131037 VIB131037 VRX131037 WBT131037 WLP131037 WVL131037 D196573 IZ196573 SV196573 ACR196573 AMN196573 AWJ196573 BGF196573 BQB196573 BZX196573 CJT196573 CTP196573 DDL196573 DNH196573 DXD196573 EGZ196573 EQV196573 FAR196573 FKN196573 FUJ196573 GEF196573 GOB196573 GXX196573 HHT196573 HRP196573 IBL196573 ILH196573 IVD196573 JEZ196573 JOV196573 JYR196573 KIN196573 KSJ196573 LCF196573 LMB196573 LVX196573 MFT196573 MPP196573 MZL196573 NJH196573 NTD196573 OCZ196573 OMV196573 OWR196573 PGN196573 PQJ196573 QAF196573 QKB196573 QTX196573 RDT196573 RNP196573 RXL196573 SHH196573 SRD196573 TAZ196573 TKV196573 TUR196573 UEN196573 UOJ196573 UYF196573 VIB196573 VRX196573 WBT196573 WLP196573 WVL196573 D262109 IZ262109 SV262109 ACR262109 AMN262109 AWJ262109 BGF262109 BQB262109 BZX262109 CJT262109 CTP262109 DDL262109 DNH262109 DXD262109 EGZ262109 EQV262109 FAR262109 FKN262109 FUJ262109 GEF262109 GOB262109 GXX262109 HHT262109 HRP262109 IBL262109 ILH262109 IVD262109 JEZ262109 JOV262109 JYR262109 KIN262109 KSJ262109 LCF262109 LMB262109 LVX262109 MFT262109 MPP262109 MZL262109 NJH262109 NTD262109 OCZ262109 OMV262109 OWR262109 PGN262109 PQJ262109 QAF262109 QKB262109 QTX262109 RDT262109 RNP262109 RXL262109 SHH262109 SRD262109 TAZ262109 TKV262109 TUR262109 UEN262109 UOJ262109 UYF262109 VIB262109 VRX262109 WBT262109 WLP262109 WVL262109 D327645 IZ327645 SV327645 ACR327645 AMN327645 AWJ327645 BGF327645 BQB327645 BZX327645 CJT327645 CTP327645 DDL327645 DNH327645 DXD327645 EGZ327645 EQV327645 FAR327645 FKN327645 FUJ327645 GEF327645 GOB327645 GXX327645 HHT327645 HRP327645 IBL327645 ILH327645 IVD327645 JEZ327645 JOV327645 JYR327645 KIN327645 KSJ327645 LCF327645 LMB327645 LVX327645 MFT327645 MPP327645 MZL327645 NJH327645 NTD327645 OCZ327645 OMV327645 OWR327645 PGN327645 PQJ327645 QAF327645 QKB327645 QTX327645 RDT327645 RNP327645 RXL327645 SHH327645 SRD327645 TAZ327645 TKV327645 TUR327645 UEN327645 UOJ327645 UYF327645 VIB327645 VRX327645 WBT327645 WLP327645 WVL327645 D393181 IZ393181 SV393181 ACR393181 AMN393181 AWJ393181 BGF393181 BQB393181 BZX393181 CJT393181 CTP393181 DDL393181 DNH393181 DXD393181 EGZ393181 EQV393181 FAR393181 FKN393181 FUJ393181 GEF393181 GOB393181 GXX393181 HHT393181 HRP393181 IBL393181 ILH393181 IVD393181 JEZ393181 JOV393181 JYR393181 KIN393181 KSJ393181 LCF393181 LMB393181 LVX393181 MFT393181 MPP393181 MZL393181 NJH393181 NTD393181 OCZ393181 OMV393181 OWR393181 PGN393181 PQJ393181 QAF393181 QKB393181 QTX393181 RDT393181 RNP393181 RXL393181 SHH393181 SRD393181 TAZ393181 TKV393181 TUR393181 UEN393181 UOJ393181 UYF393181 VIB393181 VRX393181 WBT393181 WLP393181 WVL393181 D458717 IZ458717 SV458717 ACR458717 AMN458717 AWJ458717 BGF458717 BQB458717 BZX458717 CJT458717 CTP458717 DDL458717 DNH458717 DXD458717 EGZ458717 EQV458717 FAR458717 FKN458717 FUJ458717 GEF458717 GOB458717 GXX458717 HHT458717 HRP458717 IBL458717 ILH458717 IVD458717 JEZ458717 JOV458717 JYR458717 KIN458717 KSJ458717 LCF458717 LMB458717 LVX458717 MFT458717 MPP458717 MZL458717 NJH458717 NTD458717 OCZ458717 OMV458717 OWR458717 PGN458717 PQJ458717 QAF458717 QKB458717 QTX458717 RDT458717 RNP458717 RXL458717 SHH458717 SRD458717 TAZ458717 TKV458717 TUR458717 UEN458717 UOJ458717 UYF458717 VIB458717 VRX458717 WBT458717 WLP458717 WVL458717 D524253 IZ524253 SV524253 ACR524253 AMN524253 AWJ524253 BGF524253 BQB524253 BZX524253 CJT524253 CTP524253 DDL524253 DNH524253 DXD524253 EGZ524253 EQV524253 FAR524253 FKN524253 FUJ524253 GEF524253 GOB524253 GXX524253 HHT524253 HRP524253 IBL524253 ILH524253 IVD524253 JEZ524253 JOV524253 JYR524253 KIN524253 KSJ524253 LCF524253 LMB524253 LVX524253 MFT524253 MPP524253 MZL524253 NJH524253 NTD524253 OCZ524253 OMV524253 OWR524253 PGN524253 PQJ524253 QAF524253 QKB524253 QTX524253 RDT524253 RNP524253 RXL524253 SHH524253 SRD524253 TAZ524253 TKV524253 TUR524253 UEN524253 UOJ524253 UYF524253 VIB524253 VRX524253 WBT524253 WLP524253 WVL524253 D589789 IZ589789 SV589789 ACR589789 AMN589789 AWJ589789 BGF589789 BQB589789 BZX589789 CJT589789 CTP589789 DDL589789 DNH589789 DXD589789 EGZ589789 EQV589789 FAR589789 FKN589789 FUJ589789 GEF589789 GOB589789 GXX589789 HHT589789 HRP589789 IBL589789 ILH589789 IVD589789 JEZ589789 JOV589789 JYR589789 KIN589789 KSJ589789 LCF589789 LMB589789 LVX589789 MFT589789 MPP589789 MZL589789 NJH589789 NTD589789 OCZ589789 OMV589789 OWR589789 PGN589789 PQJ589789 QAF589789 QKB589789 QTX589789 RDT589789 RNP589789 RXL589789 SHH589789 SRD589789 TAZ589789 TKV589789 TUR589789 UEN589789 UOJ589789 UYF589789 VIB589789 VRX589789 WBT589789 WLP589789 WVL589789 D655325 IZ655325 SV655325 ACR655325 AMN655325 AWJ655325 BGF655325 BQB655325 BZX655325 CJT655325 CTP655325 DDL655325 DNH655325 DXD655325 EGZ655325 EQV655325 FAR655325 FKN655325 FUJ655325 GEF655325 GOB655325 GXX655325 HHT655325 HRP655325 IBL655325 ILH655325 IVD655325 JEZ655325 JOV655325 JYR655325 KIN655325 KSJ655325 LCF655325 LMB655325 LVX655325 MFT655325 MPP655325 MZL655325 NJH655325 NTD655325 OCZ655325 OMV655325 OWR655325 PGN655325 PQJ655325 QAF655325 QKB655325 QTX655325 RDT655325 RNP655325 RXL655325 SHH655325 SRD655325 TAZ655325 TKV655325 TUR655325 UEN655325 UOJ655325 UYF655325 VIB655325 VRX655325 WBT655325 WLP655325 WVL655325 D720861 IZ720861 SV720861 ACR720861 AMN720861 AWJ720861 BGF720861 BQB720861 BZX720861 CJT720861 CTP720861 DDL720861 DNH720861 DXD720861 EGZ720861 EQV720861 FAR720861 FKN720861 FUJ720861 GEF720861 GOB720861 GXX720861 HHT720861 HRP720861 IBL720861 ILH720861 IVD720861 JEZ720861 JOV720861 JYR720861 KIN720861 KSJ720861 LCF720861 LMB720861 LVX720861 MFT720861 MPP720861 MZL720861 NJH720861 NTD720861 OCZ720861 OMV720861 OWR720861 PGN720861 PQJ720861 QAF720861 QKB720861 QTX720861 RDT720861 RNP720861 RXL720861 SHH720861 SRD720861 TAZ720861 TKV720861 TUR720861 UEN720861 UOJ720861 UYF720861 VIB720861 VRX720861 WBT720861 WLP720861 WVL720861 D786397 IZ786397 SV786397 ACR786397 AMN786397 AWJ786397 BGF786397 BQB786397 BZX786397 CJT786397 CTP786397 DDL786397 DNH786397 DXD786397 EGZ786397 EQV786397 FAR786397 FKN786397 FUJ786397 GEF786397 GOB786397 GXX786397 HHT786397 HRP786397 IBL786397 ILH786397 IVD786397 JEZ786397 JOV786397 JYR786397 KIN786397 KSJ786397 LCF786397 LMB786397 LVX786397 MFT786397 MPP786397 MZL786397 NJH786397 NTD786397 OCZ786397 OMV786397 OWR786397 PGN786397 PQJ786397 QAF786397 QKB786397 QTX786397 RDT786397 RNP786397 RXL786397 SHH786397 SRD786397 TAZ786397 TKV786397 TUR786397 UEN786397 UOJ786397 UYF786397 VIB786397 VRX786397 WBT786397 WLP786397 WVL786397 D851933 IZ851933 SV851933 ACR851933 AMN851933 AWJ851933 BGF851933 BQB851933 BZX851933 CJT851933 CTP851933 DDL851933 DNH851933 DXD851933 EGZ851933 EQV851933 FAR851933 FKN851933 FUJ851933 GEF851933 GOB851933 GXX851933 HHT851933 HRP851933 IBL851933 ILH851933 IVD851933 JEZ851933 JOV851933 JYR851933 KIN851933 KSJ851933 LCF851933 LMB851933 LVX851933 MFT851933 MPP851933 MZL851933 NJH851933 NTD851933 OCZ851933 OMV851933 OWR851933 PGN851933 PQJ851933 QAF851933 QKB851933 QTX851933 RDT851933 RNP851933 RXL851933 SHH851933 SRD851933 TAZ851933 TKV851933 TUR851933 UEN851933 UOJ851933 UYF851933 VIB851933 VRX851933 WBT851933 WLP851933 WVL851933 D917469 IZ917469 SV917469 ACR917469 AMN917469 AWJ917469 BGF917469 BQB917469 BZX917469 CJT917469 CTP917469 DDL917469 DNH917469 DXD917469 EGZ917469 EQV917469 FAR917469 FKN917469 FUJ917469 GEF917469 GOB917469 GXX917469 HHT917469 HRP917469 IBL917469 ILH917469 IVD917469 JEZ917469 JOV917469 JYR917469 KIN917469 KSJ917469 LCF917469 LMB917469 LVX917469 MFT917469 MPP917469 MZL917469 NJH917469 NTD917469 OCZ917469 OMV917469 OWR917469 PGN917469 PQJ917469 QAF917469 QKB917469 QTX917469 RDT917469 RNP917469 RXL917469 SHH917469 SRD917469 TAZ917469 TKV917469 TUR917469 UEN917469 UOJ917469 UYF917469 VIB917469 VRX917469 WBT917469 WLP917469 WVL917469 D983005 IZ983005 SV983005 ACR983005 AMN983005 AWJ983005 BGF983005 BQB983005 BZX983005 CJT983005 CTP983005 DDL983005 DNH983005 DXD983005 EGZ983005 EQV983005 FAR983005 FKN983005 FUJ983005 GEF983005 GOB983005 GXX983005 HHT983005 HRP983005 IBL983005 ILH983005 IVD983005 JEZ983005 JOV983005 JYR983005 KIN983005 KSJ983005 LCF983005 LMB983005 LVX983005 MFT983005 MPP983005 MZL983005 NJH983005 NTD983005 OCZ983005 OMV983005 OWR983005 PGN983005 PQJ983005 QAF983005 QKB983005 QTX983005 RDT983005 RNP983005 RXL983005 SHH983005 SRD983005 TAZ983005 TKV983005 TUR983005 UEN983005 UOJ983005 UYF983005 VIB983005 VRX983005 WBT983005 WLP983005 WVL983005">
      <formula1>"Yes, No"</formula1>
    </dataValidation>
  </dataValidations>
  <pageMargins left="0.55118110236220474" right="0.55118110236220474" top="0.78740157480314965" bottom="0.78740157480314965" header="0.51181102362204722" footer="0.31496062992125984"/>
  <pageSetup paperSize="8" fitToHeight="100" orientation="landscape" r:id="rId2"/>
  <headerFooter scaleWithDoc="0" alignWithMargins="0">
    <oddFooter>&amp;L&amp;8&amp;D&amp;C&amp;8&amp; Template: &amp;A
&amp;F&amp;R&amp;8&amp;P of &amp;N</oddFooter>
  </headerFooter>
  <rowBreaks count="1" manualBreakCount="1">
    <brk id="7" min="1" max="8" man="1"/>
  </rowBreaks>
  <drawing r:id="rId3"/>
</worksheet>
</file>

<file path=xl/worksheets/sheet7.xml><?xml version="1.0" encoding="utf-8"?>
<worksheet xmlns="http://schemas.openxmlformats.org/spreadsheetml/2006/main" xmlns:r="http://schemas.openxmlformats.org/officeDocument/2006/relationships">
  <sheetPr>
    <pageSetUpPr fitToPage="1"/>
  </sheetPr>
  <dimension ref="B1:J65"/>
  <sheetViews>
    <sheetView showGridLines="0" topLeftCell="A13" zoomScale="90" zoomScaleNormal="90" zoomScaleSheetLayoutView="100" workbookViewId="0">
      <selection activeCell="H57" sqref="H57"/>
    </sheetView>
  </sheetViews>
  <sheetFormatPr defaultRowHeight="12.75"/>
  <cols>
    <col min="2" max="2" width="13" bestFit="1" customWidth="1"/>
    <col min="7" max="7" width="12.7109375" customWidth="1"/>
    <col min="8" max="8" width="14.140625" customWidth="1"/>
    <col min="9" max="9" width="4.28515625" customWidth="1"/>
  </cols>
  <sheetData>
    <row r="1" spans="2:10" ht="20.25">
      <c r="B1" s="36" t="str">
        <f>Cover!C22</f>
        <v>TasNetworks</v>
      </c>
    </row>
    <row r="2" spans="2:10" ht="20.25" customHeight="1">
      <c r="B2" s="62" t="s">
        <v>107</v>
      </c>
      <c r="F2" s="290" t="s">
        <v>207</v>
      </c>
      <c r="G2" s="291"/>
      <c r="H2" s="292"/>
      <c r="I2" s="122"/>
      <c r="J2" s="122"/>
    </row>
    <row r="3" spans="2:10" ht="35.25" customHeight="1">
      <c r="B3" s="143" t="str">
        <f>Cover!C26</f>
        <v>2013-14</v>
      </c>
      <c r="F3" s="293"/>
      <c r="G3" s="294"/>
      <c r="H3" s="295"/>
    </row>
    <row r="4" spans="2:10" ht="21.75" customHeight="1">
      <c r="B4" s="35" t="s">
        <v>95</v>
      </c>
      <c r="F4" s="296"/>
      <c r="G4" s="297"/>
      <c r="H4" s="298"/>
    </row>
    <row r="6" spans="2:10">
      <c r="B6" s="302" t="s">
        <v>73</v>
      </c>
      <c r="C6" s="302"/>
      <c r="D6" s="302"/>
      <c r="E6" s="302"/>
      <c r="F6" s="302"/>
      <c r="G6" s="302"/>
      <c r="H6" s="218">
        <v>1</v>
      </c>
    </row>
    <row r="7" spans="2:10">
      <c r="B7" s="302" t="s">
        <v>74</v>
      </c>
      <c r="C7" s="302"/>
      <c r="D7" s="302"/>
      <c r="E7" s="302"/>
      <c r="F7" s="302"/>
      <c r="G7" s="302"/>
      <c r="H7" s="218">
        <v>2</v>
      </c>
    </row>
    <row r="8" spans="2:10">
      <c r="B8" s="302" t="s">
        <v>104</v>
      </c>
      <c r="C8" s="302"/>
      <c r="D8" s="302"/>
      <c r="E8" s="302"/>
      <c r="F8" s="302"/>
      <c r="G8" s="302"/>
      <c r="H8" s="218">
        <v>73</v>
      </c>
    </row>
    <row r="9" spans="2:10">
      <c r="B9" s="302" t="s">
        <v>77</v>
      </c>
      <c r="C9" s="302"/>
      <c r="D9" s="302"/>
      <c r="E9" s="302"/>
      <c r="F9" s="302"/>
      <c r="G9" s="302"/>
      <c r="H9" s="218">
        <v>73</v>
      </c>
    </row>
    <row r="10" spans="2:10">
      <c r="B10" s="302" t="s">
        <v>75</v>
      </c>
      <c r="C10" s="302"/>
      <c r="D10" s="302"/>
      <c r="E10" s="302"/>
      <c r="F10" s="302"/>
      <c r="G10" s="302"/>
      <c r="H10" s="218">
        <v>79</v>
      </c>
    </row>
    <row r="11" spans="2:10">
      <c r="B11" s="302" t="s">
        <v>78</v>
      </c>
      <c r="C11" s="302"/>
      <c r="D11" s="302"/>
      <c r="E11" s="302"/>
      <c r="F11" s="302"/>
      <c r="G11" s="302"/>
      <c r="H11" s="218">
        <v>79</v>
      </c>
    </row>
    <row r="12" spans="2:10">
      <c r="B12" s="302" t="s">
        <v>76</v>
      </c>
      <c r="C12" s="302"/>
      <c r="D12" s="302"/>
      <c r="E12" s="302"/>
      <c r="F12" s="302"/>
      <c r="G12" s="302"/>
      <c r="H12" s="218">
        <v>3</v>
      </c>
    </row>
    <row r="13" spans="2:10">
      <c r="B13" s="302" t="s">
        <v>14</v>
      </c>
      <c r="C13" s="302"/>
      <c r="D13" s="302"/>
      <c r="E13" s="302"/>
      <c r="F13" s="302"/>
      <c r="G13" s="302"/>
      <c r="H13" s="218" t="s">
        <v>583</v>
      </c>
    </row>
    <row r="14" spans="2:10">
      <c r="B14" s="302" t="s">
        <v>15</v>
      </c>
      <c r="C14" s="302"/>
      <c r="D14" s="302"/>
      <c r="E14" s="302"/>
      <c r="F14" s="302"/>
      <c r="G14" s="302"/>
      <c r="H14" s="218" t="s">
        <v>583</v>
      </c>
    </row>
    <row r="15" spans="2:10">
      <c r="B15" s="302" t="s">
        <v>16</v>
      </c>
      <c r="C15" s="302"/>
      <c r="D15" s="302"/>
      <c r="E15" s="302"/>
      <c r="F15" s="302"/>
      <c r="G15" s="302"/>
      <c r="H15" s="218" t="s">
        <v>583</v>
      </c>
    </row>
    <row r="16" spans="2:10">
      <c r="B16" s="302" t="s">
        <v>17</v>
      </c>
      <c r="C16" s="302"/>
      <c r="D16" s="302"/>
      <c r="E16" s="302"/>
      <c r="F16" s="302"/>
      <c r="G16" s="302"/>
      <c r="H16" s="218" t="s">
        <v>583</v>
      </c>
    </row>
    <row r="17" spans="2:8">
      <c r="B17" s="302" t="s">
        <v>18</v>
      </c>
      <c r="C17" s="302"/>
      <c r="D17" s="302"/>
      <c r="E17" s="302"/>
      <c r="F17" s="302"/>
      <c r="G17" s="302"/>
      <c r="H17" s="218" t="s">
        <v>583</v>
      </c>
    </row>
    <row r="18" spans="2:8">
      <c r="B18" s="302" t="s">
        <v>19</v>
      </c>
      <c r="C18" s="302"/>
      <c r="D18" s="302"/>
      <c r="E18" s="302"/>
      <c r="F18" s="302"/>
      <c r="G18" s="302"/>
      <c r="H18" s="218">
        <v>9.0899999999999995E-2</v>
      </c>
    </row>
    <row r="19" spans="2:8">
      <c r="B19" s="302" t="s">
        <v>20</v>
      </c>
      <c r="C19" s="302"/>
      <c r="D19" s="302"/>
      <c r="E19" s="302"/>
      <c r="F19" s="302"/>
      <c r="G19" s="302"/>
      <c r="H19" s="218">
        <v>0</v>
      </c>
    </row>
    <row r="20" spans="2:8">
      <c r="H20" s="219"/>
    </row>
    <row r="21" spans="2:8" ht="15.75">
      <c r="B21" s="35" t="s">
        <v>96</v>
      </c>
      <c r="H21" s="219"/>
    </row>
    <row r="22" spans="2:8">
      <c r="H22" s="219"/>
    </row>
    <row r="23" spans="2:8">
      <c r="B23" s="302" t="s">
        <v>79</v>
      </c>
      <c r="C23" s="302"/>
      <c r="D23" s="302"/>
      <c r="E23" s="302"/>
      <c r="F23" s="302"/>
      <c r="G23" s="302"/>
      <c r="H23" s="218">
        <v>431</v>
      </c>
    </row>
    <row r="24" spans="2:8">
      <c r="B24" s="303" t="s">
        <v>21</v>
      </c>
      <c r="C24" s="303"/>
      <c r="D24" s="303"/>
      <c r="E24" s="303"/>
      <c r="F24" s="303"/>
      <c r="G24" s="303"/>
      <c r="H24" s="220"/>
    </row>
    <row r="25" spans="2:8">
      <c r="B25" s="302" t="s">
        <v>22</v>
      </c>
      <c r="C25" s="302"/>
      <c r="D25" s="302"/>
      <c r="E25" s="302"/>
      <c r="F25" s="302"/>
      <c r="G25" s="302"/>
      <c r="H25" s="218">
        <v>36</v>
      </c>
    </row>
    <row r="26" spans="2:8">
      <c r="B26" s="302" t="s">
        <v>23</v>
      </c>
      <c r="C26" s="302"/>
      <c r="D26" s="302"/>
      <c r="E26" s="302"/>
      <c r="F26" s="302"/>
      <c r="G26" s="302"/>
      <c r="H26" s="218">
        <v>42</v>
      </c>
    </row>
    <row r="27" spans="2:8">
      <c r="B27" s="302" t="s">
        <v>24</v>
      </c>
      <c r="C27" s="302"/>
      <c r="D27" s="302"/>
      <c r="E27" s="302"/>
      <c r="F27" s="302"/>
      <c r="G27" s="302"/>
      <c r="H27" s="218">
        <v>101</v>
      </c>
    </row>
    <row r="28" spans="2:8">
      <c r="B28" s="302" t="s">
        <v>25</v>
      </c>
      <c r="C28" s="302"/>
      <c r="D28" s="302"/>
      <c r="E28" s="302"/>
      <c r="F28" s="302"/>
      <c r="G28" s="302"/>
      <c r="H28" s="218">
        <v>0</v>
      </c>
    </row>
    <row r="29" spans="2:8" s="144" customFormat="1">
      <c r="B29" s="302" t="s">
        <v>187</v>
      </c>
      <c r="C29" s="302"/>
      <c r="D29" s="302"/>
      <c r="E29" s="302"/>
      <c r="F29" s="302"/>
      <c r="G29" s="302"/>
      <c r="H29" s="218">
        <v>2</v>
      </c>
    </row>
    <row r="30" spans="2:8">
      <c r="B30" s="302" t="s">
        <v>26</v>
      </c>
      <c r="C30" s="302"/>
      <c r="D30" s="302"/>
      <c r="E30" s="302"/>
      <c r="F30" s="302"/>
      <c r="G30" s="302"/>
      <c r="H30" s="218">
        <v>19</v>
      </c>
    </row>
    <row r="31" spans="2:8">
      <c r="B31" s="302" t="s">
        <v>27</v>
      </c>
      <c r="C31" s="302"/>
      <c r="D31" s="302"/>
      <c r="E31" s="302"/>
      <c r="F31" s="302"/>
      <c r="G31" s="302"/>
      <c r="H31" s="218">
        <v>0</v>
      </c>
    </row>
    <row r="32" spans="2:8">
      <c r="B32" s="302" t="s">
        <v>72</v>
      </c>
      <c r="C32" s="302"/>
      <c r="D32" s="302"/>
      <c r="E32" s="302"/>
      <c r="F32" s="302"/>
      <c r="G32" s="302"/>
      <c r="H32" s="218">
        <v>231</v>
      </c>
    </row>
    <row r="33" spans="2:8">
      <c r="B33" s="304" t="s">
        <v>80</v>
      </c>
      <c r="C33" s="305"/>
      <c r="D33" s="231"/>
      <c r="E33" s="231"/>
      <c r="F33" s="231"/>
      <c r="G33" s="232"/>
      <c r="H33" s="220"/>
    </row>
    <row r="34" spans="2:8">
      <c r="B34" s="302" t="s">
        <v>81</v>
      </c>
      <c r="C34" s="302"/>
      <c r="D34" s="302"/>
      <c r="E34" s="302"/>
      <c r="F34" s="302"/>
      <c r="G34" s="302"/>
      <c r="H34" s="218">
        <v>12</v>
      </c>
    </row>
    <row r="35" spans="2:8">
      <c r="B35" s="302" t="s">
        <v>82</v>
      </c>
      <c r="C35" s="302"/>
      <c r="D35" s="302"/>
      <c r="E35" s="302"/>
      <c r="F35" s="302"/>
      <c r="G35" s="302"/>
      <c r="H35" s="218">
        <v>0</v>
      </c>
    </row>
    <row r="36" spans="2:8">
      <c r="B36" s="302" t="s">
        <v>83</v>
      </c>
      <c r="C36" s="302"/>
      <c r="D36" s="302"/>
      <c r="E36" s="302"/>
      <c r="F36" s="302"/>
      <c r="G36" s="302"/>
      <c r="H36" s="218">
        <v>0</v>
      </c>
    </row>
    <row r="37" spans="2:8">
      <c r="B37" s="302" t="s">
        <v>84</v>
      </c>
      <c r="C37" s="302"/>
      <c r="D37" s="302"/>
      <c r="E37" s="302"/>
      <c r="F37" s="302"/>
      <c r="G37" s="302"/>
      <c r="H37" s="218">
        <v>189</v>
      </c>
    </row>
    <row r="38" spans="2:8">
      <c r="B38" s="302" t="s">
        <v>85</v>
      </c>
      <c r="C38" s="302"/>
      <c r="D38" s="302"/>
      <c r="E38" s="302"/>
      <c r="F38" s="302"/>
      <c r="G38" s="302"/>
      <c r="H38" s="218">
        <v>1</v>
      </c>
    </row>
    <row r="39" spans="2:8">
      <c r="B39" s="302" t="s">
        <v>86</v>
      </c>
      <c r="C39" s="302"/>
      <c r="D39" s="302"/>
      <c r="E39" s="302"/>
      <c r="F39" s="302"/>
      <c r="G39" s="302"/>
      <c r="H39" s="218">
        <v>217</v>
      </c>
    </row>
    <row r="40" spans="2:8">
      <c r="B40" s="302" t="s">
        <v>87</v>
      </c>
      <c r="C40" s="302"/>
      <c r="D40" s="302"/>
      <c r="E40" s="302"/>
      <c r="F40" s="302"/>
      <c r="G40" s="302"/>
      <c r="H40" s="218">
        <v>0</v>
      </c>
    </row>
    <row r="41" spans="2:8">
      <c r="B41" s="302" t="s">
        <v>72</v>
      </c>
      <c r="C41" s="302"/>
      <c r="D41" s="302"/>
      <c r="E41" s="302"/>
      <c r="F41" s="302"/>
      <c r="G41" s="302"/>
      <c r="H41" s="218">
        <v>12</v>
      </c>
    </row>
    <row r="42" spans="2:8" ht="12" customHeight="1">
      <c r="H42" s="219"/>
    </row>
    <row r="43" spans="2:8" ht="15.75">
      <c r="B43" s="35" t="s">
        <v>97</v>
      </c>
      <c r="H43" s="219"/>
    </row>
    <row r="44" spans="2:8">
      <c r="H44" s="219"/>
    </row>
    <row r="45" spans="2:8">
      <c r="B45" s="303" t="s">
        <v>28</v>
      </c>
      <c r="C45" s="303"/>
      <c r="D45" s="303"/>
      <c r="E45" s="303"/>
      <c r="F45" s="303"/>
      <c r="G45" s="303"/>
      <c r="H45" s="220"/>
    </row>
    <row r="46" spans="2:8">
      <c r="B46" s="306" t="s">
        <v>29</v>
      </c>
      <c r="C46" s="306"/>
      <c r="D46" s="306"/>
      <c r="E46" s="306"/>
      <c r="F46" s="306"/>
      <c r="G46" s="306"/>
      <c r="H46" s="221">
        <f>'1b. STPIS Customer Service'!C20</f>
        <v>0</v>
      </c>
    </row>
    <row r="47" spans="2:8">
      <c r="B47" s="306" t="s">
        <v>30</v>
      </c>
      <c r="C47" s="306"/>
      <c r="D47" s="306"/>
      <c r="E47" s="306"/>
      <c r="F47" s="306"/>
      <c r="G47" s="306"/>
      <c r="H47" s="221">
        <f>'1b. STPIS Customer Service'!C21</f>
        <v>0</v>
      </c>
    </row>
    <row r="48" spans="2:8">
      <c r="B48" s="303" t="s">
        <v>31</v>
      </c>
      <c r="C48" s="303"/>
      <c r="D48" s="303"/>
      <c r="E48" s="303"/>
      <c r="F48" s="303"/>
      <c r="G48" s="303"/>
      <c r="H48" s="220"/>
    </row>
    <row r="49" spans="2:10">
      <c r="B49" s="306" t="s">
        <v>32</v>
      </c>
      <c r="C49" s="306"/>
      <c r="D49" s="306"/>
      <c r="E49" s="306"/>
      <c r="F49" s="306"/>
      <c r="G49" s="306"/>
      <c r="H49" s="218">
        <v>267</v>
      </c>
    </row>
    <row r="50" spans="2:10">
      <c r="B50" s="306" t="s">
        <v>33</v>
      </c>
      <c r="C50" s="306"/>
      <c r="D50" s="306"/>
      <c r="E50" s="306"/>
      <c r="F50" s="306"/>
      <c r="G50" s="306"/>
      <c r="H50" s="218">
        <v>383</v>
      </c>
    </row>
    <row r="51" spans="2:10">
      <c r="B51" s="306" t="s">
        <v>34</v>
      </c>
      <c r="C51" s="306"/>
      <c r="D51" s="306"/>
      <c r="E51" s="306"/>
      <c r="F51" s="306"/>
      <c r="G51" s="306"/>
      <c r="H51" s="218">
        <v>9.8000000000000007</v>
      </c>
    </row>
    <row r="52" spans="2:10">
      <c r="B52" s="306" t="s">
        <v>35</v>
      </c>
      <c r="C52" s="306"/>
      <c r="D52" s="306"/>
      <c r="E52" s="306"/>
      <c r="F52" s="306"/>
      <c r="G52" s="306"/>
      <c r="H52" s="218">
        <v>47135</v>
      </c>
    </row>
    <row r="53" spans="2:10">
      <c r="B53" s="303" t="s">
        <v>88</v>
      </c>
      <c r="C53" s="303"/>
      <c r="D53" s="303"/>
      <c r="E53" s="303"/>
      <c r="F53" s="303"/>
      <c r="G53" s="303"/>
      <c r="H53" s="220"/>
      <c r="I53" s="65"/>
      <c r="J53" s="65"/>
    </row>
    <row r="54" spans="2:10">
      <c r="B54" s="306" t="s">
        <v>89</v>
      </c>
      <c r="C54" s="306"/>
      <c r="D54" s="306"/>
      <c r="E54" s="306"/>
      <c r="F54" s="306"/>
      <c r="G54" s="306"/>
      <c r="H54" s="221">
        <f>'1b. STPIS Customer Service'!D11</f>
        <v>81609</v>
      </c>
      <c r="I54" s="65"/>
      <c r="J54" s="65"/>
    </row>
    <row r="55" spans="2:10">
      <c r="B55" s="311" t="s">
        <v>161</v>
      </c>
      <c r="C55" s="306"/>
      <c r="D55" s="306"/>
      <c r="E55" s="306"/>
      <c r="F55" s="306"/>
      <c r="G55" s="306"/>
      <c r="H55" s="221">
        <f>'1b. STPIS Customer Service'!D12</f>
        <v>62411</v>
      </c>
      <c r="I55" s="65"/>
      <c r="J55" s="65"/>
    </row>
    <row r="56" spans="2:10">
      <c r="B56" s="306" t="s">
        <v>90</v>
      </c>
      <c r="C56" s="306"/>
      <c r="D56" s="306"/>
      <c r="E56" s="306"/>
      <c r="F56" s="306"/>
      <c r="G56" s="306"/>
      <c r="H56" s="218" t="s">
        <v>584</v>
      </c>
      <c r="I56" s="65"/>
      <c r="J56" s="65"/>
    </row>
    <row r="57" spans="2:10">
      <c r="B57" s="306" t="s">
        <v>91</v>
      </c>
      <c r="C57" s="306"/>
      <c r="D57" s="306"/>
      <c r="E57" s="306"/>
      <c r="F57" s="306"/>
      <c r="G57" s="306"/>
      <c r="H57" s="225">
        <v>0.06</v>
      </c>
      <c r="I57" s="65"/>
      <c r="J57" s="65"/>
    </row>
    <row r="58" spans="2:10">
      <c r="B58" s="306" t="s">
        <v>92</v>
      </c>
      <c r="C58" s="306"/>
      <c r="D58" s="306"/>
      <c r="E58" s="306"/>
      <c r="F58" s="306"/>
      <c r="G58" s="306"/>
      <c r="H58" s="218">
        <v>616</v>
      </c>
      <c r="I58" s="65"/>
      <c r="J58" s="65"/>
    </row>
    <row r="59" spans="2:10">
      <c r="B59" s="304" t="s">
        <v>93</v>
      </c>
      <c r="C59" s="305"/>
      <c r="D59" s="305"/>
      <c r="E59" s="305"/>
      <c r="F59" s="305"/>
      <c r="G59" s="310"/>
      <c r="H59" s="220"/>
    </row>
    <row r="60" spans="2:10">
      <c r="B60" s="299" t="s">
        <v>36</v>
      </c>
      <c r="C60" s="300"/>
      <c r="D60" s="300"/>
      <c r="E60" s="300"/>
      <c r="F60" s="300"/>
      <c r="G60" s="301"/>
      <c r="H60" s="218">
        <v>259</v>
      </c>
    </row>
    <row r="61" spans="2:10">
      <c r="B61" s="299" t="s">
        <v>37</v>
      </c>
      <c r="C61" s="300"/>
      <c r="D61" s="300"/>
      <c r="E61" s="300"/>
      <c r="F61" s="300"/>
      <c r="G61" s="301"/>
      <c r="H61" s="222">
        <f>H23</f>
        <v>431</v>
      </c>
    </row>
    <row r="62" spans="2:10">
      <c r="B62" s="299" t="s">
        <v>38</v>
      </c>
      <c r="C62" s="300"/>
      <c r="D62" s="300"/>
      <c r="E62" s="300"/>
      <c r="F62" s="300"/>
      <c r="G62" s="301"/>
      <c r="H62" s="218">
        <v>0</v>
      </c>
    </row>
    <row r="63" spans="2:10">
      <c r="B63" s="299" t="s">
        <v>39</v>
      </c>
      <c r="C63" s="300"/>
      <c r="D63" s="300"/>
      <c r="E63" s="300"/>
      <c r="F63" s="300"/>
      <c r="G63" s="301"/>
      <c r="H63" s="218">
        <v>267</v>
      </c>
    </row>
    <row r="64" spans="2:10">
      <c r="B64" s="299" t="s">
        <v>40</v>
      </c>
      <c r="C64" s="300"/>
      <c r="D64" s="300"/>
      <c r="E64" s="300"/>
      <c r="F64" s="300"/>
      <c r="G64" s="301"/>
      <c r="H64" s="218">
        <v>2575</v>
      </c>
    </row>
    <row r="65" spans="2:8">
      <c r="B65" s="307" t="s">
        <v>41</v>
      </c>
      <c r="C65" s="308"/>
      <c r="D65" s="308"/>
      <c r="E65" s="308"/>
      <c r="F65" s="308"/>
      <c r="G65" s="309"/>
      <c r="H65" s="223">
        <f>SUM(H60:H64)</f>
        <v>3532</v>
      </c>
    </row>
  </sheetData>
  <customSheetViews>
    <customSheetView guid="{12548F66-3706-4126-8BB8-663EB3B7FE4B}" showPageBreaks="1" showGridLines="0" fitToPage="1" printArea="1" view="pageBreakPreview">
      <pageMargins left="0.75" right="0.75" top="1" bottom="1" header="0.5" footer="0.5"/>
      <pageSetup paperSize="8" orientation="portrait" r:id="rId1"/>
      <headerFooter alignWithMargins="0"/>
    </customSheetView>
  </customSheetViews>
  <mergeCells count="55">
    <mergeCell ref="B48:G48"/>
    <mergeCell ref="B39:G39"/>
    <mergeCell ref="B40:G40"/>
    <mergeCell ref="B41:G41"/>
    <mergeCell ref="B46:G46"/>
    <mergeCell ref="B6:G6"/>
    <mergeCell ref="B7:G7"/>
    <mergeCell ref="B8:G8"/>
    <mergeCell ref="B10:G10"/>
    <mergeCell ref="B12:G12"/>
    <mergeCell ref="B27:G27"/>
    <mergeCell ref="B28:G28"/>
    <mergeCell ref="B30:G30"/>
    <mergeCell ref="B17:G17"/>
    <mergeCell ref="B9:G9"/>
    <mergeCell ref="B11:G11"/>
    <mergeCell ref="B13:G13"/>
    <mergeCell ref="B14:G14"/>
    <mergeCell ref="B15:G15"/>
    <mergeCell ref="B16:G16"/>
    <mergeCell ref="B19:G19"/>
    <mergeCell ref="B23:G23"/>
    <mergeCell ref="B24:G24"/>
    <mergeCell ref="B25:G25"/>
    <mergeCell ref="B26:G26"/>
    <mergeCell ref="B29:G29"/>
    <mergeCell ref="B65:G65"/>
    <mergeCell ref="B49:G49"/>
    <mergeCell ref="B50:G50"/>
    <mergeCell ref="B51:G51"/>
    <mergeCell ref="B52:G52"/>
    <mergeCell ref="B53:G53"/>
    <mergeCell ref="B59:G59"/>
    <mergeCell ref="B60:G60"/>
    <mergeCell ref="B58:G58"/>
    <mergeCell ref="B54:G54"/>
    <mergeCell ref="B55:G55"/>
    <mergeCell ref="B56:G56"/>
    <mergeCell ref="B57:G57"/>
    <mergeCell ref="F2:H4"/>
    <mergeCell ref="B61:G61"/>
    <mergeCell ref="B62:G62"/>
    <mergeCell ref="B63:G63"/>
    <mergeCell ref="B64:G64"/>
    <mergeCell ref="B32:G32"/>
    <mergeCell ref="B45:G45"/>
    <mergeCell ref="B33:G33"/>
    <mergeCell ref="B34:G34"/>
    <mergeCell ref="B35:G35"/>
    <mergeCell ref="B36:G36"/>
    <mergeCell ref="B37:G37"/>
    <mergeCell ref="B38:G38"/>
    <mergeCell ref="B47:G47"/>
    <mergeCell ref="B31:G31"/>
    <mergeCell ref="B18:G18"/>
  </mergeCells>
  <phoneticPr fontId="32" type="noConversion"/>
  <dataValidations count="1">
    <dataValidation type="whole" allowBlank="1" showInputMessage="1" showErrorMessage="1" errorTitle="Whole Number" error="This field must contain a whole number. Text and decimals are not acceptable." sqref="C35:C41">
      <formula1>-1000</formula1>
      <formula2>9999999999</formula2>
    </dataValidation>
  </dataValidations>
  <pageMargins left="0.74803149606299213" right="0.74803149606299213" top="0.98425196850393704" bottom="0.98425196850393704" header="0.51181102362204722" footer="0.51181102362204722"/>
  <pageSetup paperSize="9" scale="81" orientation="portrait" r:id="rId2"/>
  <headerFooter alignWithMargins="0"/>
  <drawing r:id="rId3"/>
</worksheet>
</file>

<file path=xl/worksheets/sheet8.xml><?xml version="1.0" encoding="utf-8"?>
<worksheet xmlns="http://schemas.openxmlformats.org/spreadsheetml/2006/main" xmlns:r="http://schemas.openxmlformats.org/officeDocument/2006/relationships">
  <sheetPr>
    <pageSetUpPr fitToPage="1"/>
  </sheetPr>
  <dimension ref="B1:Z356"/>
  <sheetViews>
    <sheetView showGridLines="0" zoomScale="80" zoomScaleNormal="80" zoomScaleSheetLayoutView="90" workbookViewId="0"/>
  </sheetViews>
  <sheetFormatPr defaultRowHeight="12.75"/>
  <cols>
    <col min="1" max="1" width="11.28515625" style="68" customWidth="1"/>
    <col min="2" max="12" width="21.85546875" style="68" customWidth="1"/>
    <col min="13" max="13" width="27.7109375" style="68" customWidth="1"/>
    <col min="14" max="14" width="21.85546875" style="68" customWidth="1"/>
    <col min="15" max="15" width="26.7109375" style="68" customWidth="1"/>
    <col min="16" max="17" width="21.85546875" style="68" customWidth="1"/>
    <col min="18" max="18" width="21.85546875" style="144" customWidth="1"/>
    <col min="19" max="19" width="21.85546875" style="68" customWidth="1"/>
    <col min="20" max="20" width="21.85546875" style="144" customWidth="1"/>
    <col min="21" max="22" width="21.85546875" style="68" customWidth="1"/>
    <col min="23" max="23" width="23.7109375" style="68" customWidth="1"/>
    <col min="24" max="24" width="21.85546875" style="68" customWidth="1"/>
    <col min="25" max="25" width="6.7109375" style="68" customWidth="1"/>
    <col min="26" max="16384" width="9.140625" style="68"/>
  </cols>
  <sheetData>
    <row r="1" spans="2:25" ht="20.25">
      <c r="B1" s="62" t="str">
        <f>Cover!C22</f>
        <v>TasNetworks</v>
      </c>
    </row>
    <row r="2" spans="2:25" ht="20.25">
      <c r="B2" s="62" t="s">
        <v>105</v>
      </c>
    </row>
    <row r="3" spans="2:25" ht="20.25">
      <c r="B3" s="39" t="str">
        <f>Cover!C26</f>
        <v>2013-14</v>
      </c>
    </row>
    <row r="4" spans="2:25" s="144" customFormat="1" ht="20.25">
      <c r="B4" s="39"/>
    </row>
    <row r="5" spans="2:25" ht="15.75">
      <c r="B5" s="70" t="s">
        <v>106</v>
      </c>
    </row>
    <row r="6" spans="2:25" s="144" customFormat="1" ht="15.75">
      <c r="B6" s="161"/>
    </row>
    <row r="7" spans="2:25" ht="76.5">
      <c r="B7" s="55" t="s">
        <v>50</v>
      </c>
      <c r="C7" s="55" t="s">
        <v>196</v>
      </c>
      <c r="D7" s="55" t="s">
        <v>117</v>
      </c>
      <c r="E7" s="55" t="s">
        <v>198</v>
      </c>
      <c r="F7" s="55" t="s">
        <v>118</v>
      </c>
      <c r="G7" s="55" t="s">
        <v>119</v>
      </c>
      <c r="H7" s="55" t="s">
        <v>120</v>
      </c>
      <c r="I7" s="55" t="s">
        <v>121</v>
      </c>
      <c r="J7" s="55" t="s">
        <v>122</v>
      </c>
      <c r="K7" s="55" t="s">
        <v>109</v>
      </c>
      <c r="L7" s="148" t="s">
        <v>162</v>
      </c>
      <c r="M7" s="148" t="s">
        <v>163</v>
      </c>
      <c r="N7" s="148" t="s">
        <v>164</v>
      </c>
      <c r="O7" s="148" t="s">
        <v>165</v>
      </c>
      <c r="P7" s="55" t="s">
        <v>166</v>
      </c>
      <c r="Q7" s="148" t="s">
        <v>169</v>
      </c>
      <c r="R7" s="148" t="s">
        <v>170</v>
      </c>
      <c r="S7" s="148" t="s">
        <v>171</v>
      </c>
      <c r="T7" s="148" t="s">
        <v>172</v>
      </c>
      <c r="U7" s="55" t="s">
        <v>110</v>
      </c>
      <c r="V7" s="145" t="s">
        <v>167</v>
      </c>
      <c r="W7" s="145" t="s">
        <v>168</v>
      </c>
      <c r="X7" s="124" t="s">
        <v>123</v>
      </c>
      <c r="Y7" s="126"/>
    </row>
    <row r="8" spans="2:25">
      <c r="B8" s="72">
        <v>10002</v>
      </c>
      <c r="C8" s="72" t="s">
        <v>255</v>
      </c>
      <c r="D8" s="72" t="s">
        <v>1</v>
      </c>
      <c r="E8" s="72">
        <v>40</v>
      </c>
      <c r="F8" s="72">
        <v>5.71</v>
      </c>
      <c r="G8" s="72">
        <v>0.25</v>
      </c>
      <c r="H8" s="72">
        <v>13.199813347572301</v>
      </c>
      <c r="I8" s="72">
        <v>9.0572623466058673</v>
      </c>
      <c r="J8" s="72">
        <v>0</v>
      </c>
      <c r="K8" s="72">
        <v>7</v>
      </c>
      <c r="L8" s="72">
        <v>193.25643834710746</v>
      </c>
      <c r="M8" s="72">
        <v>193.25643834710746</v>
      </c>
      <c r="N8" s="72">
        <v>6.0220385674931132</v>
      </c>
      <c r="O8" s="72">
        <v>6.0220385674931132</v>
      </c>
      <c r="P8" s="72">
        <v>0</v>
      </c>
      <c r="Q8" s="72">
        <v>0</v>
      </c>
      <c r="R8" s="72">
        <v>0</v>
      </c>
      <c r="S8" s="72">
        <v>0</v>
      </c>
      <c r="T8" s="72">
        <v>0</v>
      </c>
      <c r="U8" s="72">
        <v>1</v>
      </c>
      <c r="V8" s="72">
        <v>1</v>
      </c>
      <c r="W8" s="72">
        <v>1</v>
      </c>
      <c r="X8" s="125" t="s">
        <v>128</v>
      </c>
      <c r="Y8" s="127"/>
    </row>
    <row r="9" spans="2:25">
      <c r="B9" s="72">
        <v>12017</v>
      </c>
      <c r="C9" s="72" t="s">
        <v>256</v>
      </c>
      <c r="D9" s="72" t="s">
        <v>1</v>
      </c>
      <c r="E9" s="72">
        <v>963</v>
      </c>
      <c r="F9" s="72">
        <v>6.51</v>
      </c>
      <c r="G9" s="72">
        <v>2.73</v>
      </c>
      <c r="H9" s="72">
        <v>3.3426210411290027</v>
      </c>
      <c r="I9" s="72">
        <v>19.874127623487485</v>
      </c>
      <c r="J9" s="72">
        <v>5.724106788866562E-3</v>
      </c>
      <c r="K9" s="72">
        <v>14</v>
      </c>
      <c r="L9" s="72">
        <v>596.14992576579937</v>
      </c>
      <c r="M9" s="72">
        <v>593.7752078475836</v>
      </c>
      <c r="N9" s="72">
        <v>6.0026022304832711</v>
      </c>
      <c r="O9" s="72">
        <v>5.9996282527881037</v>
      </c>
      <c r="P9" s="72">
        <v>2</v>
      </c>
      <c r="Q9" s="72">
        <v>0.38197014312267658</v>
      </c>
      <c r="R9" s="72">
        <v>0.38197014312267658</v>
      </c>
      <c r="S9" s="72">
        <v>6.0037174721189593E-2</v>
      </c>
      <c r="T9" s="72">
        <v>6.0037174721189593E-2</v>
      </c>
      <c r="U9" s="72">
        <v>0</v>
      </c>
      <c r="V9" s="72">
        <v>0</v>
      </c>
      <c r="W9" s="72">
        <v>0</v>
      </c>
      <c r="X9" s="125" t="s">
        <v>257</v>
      </c>
      <c r="Y9" s="127"/>
    </row>
    <row r="10" spans="2:25">
      <c r="B10" s="72">
        <v>12018</v>
      </c>
      <c r="C10" s="72" t="s">
        <v>258</v>
      </c>
      <c r="D10" s="72" t="s">
        <v>1</v>
      </c>
      <c r="E10" s="72">
        <v>903</v>
      </c>
      <c r="F10" s="72">
        <v>0.02</v>
      </c>
      <c r="G10" s="72">
        <v>4.87</v>
      </c>
      <c r="H10" s="72">
        <v>2.8344191020745306</v>
      </c>
      <c r="I10" s="72">
        <v>4.6835743414587574</v>
      </c>
      <c r="J10" s="72">
        <v>0.35909769430920085</v>
      </c>
      <c r="K10" s="72">
        <v>6</v>
      </c>
      <c r="L10" s="72">
        <v>200.44910423571432</v>
      </c>
      <c r="M10" s="72">
        <v>200.43481849285715</v>
      </c>
      <c r="N10" s="72">
        <v>1.0057142857142858</v>
      </c>
      <c r="O10" s="72">
        <v>1.0042857142857142</v>
      </c>
      <c r="P10" s="72">
        <v>2</v>
      </c>
      <c r="Q10" s="72">
        <v>76.69644642857142</v>
      </c>
      <c r="R10" s="72">
        <v>76.69644642857142</v>
      </c>
      <c r="S10" s="72">
        <v>0.22321428571428573</v>
      </c>
      <c r="T10" s="72">
        <v>0.22321428571428573</v>
      </c>
      <c r="U10" s="72">
        <v>0</v>
      </c>
      <c r="V10" s="72">
        <v>0</v>
      </c>
      <c r="W10" s="72">
        <v>0</v>
      </c>
      <c r="X10" s="125" t="s">
        <v>257</v>
      </c>
      <c r="Y10" s="127"/>
    </row>
    <row r="11" spans="2:25">
      <c r="B11" s="72">
        <v>12019</v>
      </c>
      <c r="C11" s="72" t="s">
        <v>259</v>
      </c>
      <c r="D11" s="72" t="s">
        <v>1</v>
      </c>
      <c r="E11" s="72">
        <v>1119</v>
      </c>
      <c r="F11" s="72">
        <v>2.2000000000000002</v>
      </c>
      <c r="G11" s="72">
        <v>3.55</v>
      </c>
      <c r="H11" s="72">
        <v>4.0712310034750558</v>
      </c>
      <c r="I11" s="72">
        <v>6.814143243036983</v>
      </c>
      <c r="J11" s="72">
        <v>0.2285855745941571</v>
      </c>
      <c r="K11" s="72">
        <v>13</v>
      </c>
      <c r="L11" s="72">
        <v>138.47595811295682</v>
      </c>
      <c r="M11" s="72">
        <v>51.543399973421934</v>
      </c>
      <c r="N11" s="72">
        <v>0.20730897009966778</v>
      </c>
      <c r="O11" s="72">
        <v>0.15193798449612403</v>
      </c>
      <c r="P11" s="72">
        <v>2</v>
      </c>
      <c r="Q11" s="72">
        <v>19.933554817275748</v>
      </c>
      <c r="R11" s="72">
        <v>19.933554817275748</v>
      </c>
      <c r="S11" s="72">
        <v>6.6445182724252497E-2</v>
      </c>
      <c r="T11" s="72">
        <v>6.6445182724252497E-2</v>
      </c>
      <c r="U11" s="72">
        <v>0</v>
      </c>
      <c r="V11" s="72">
        <v>0</v>
      </c>
      <c r="W11" s="72">
        <v>0</v>
      </c>
      <c r="X11" s="125" t="s">
        <v>128</v>
      </c>
      <c r="Y11" s="127"/>
    </row>
    <row r="12" spans="2:25">
      <c r="B12" s="72">
        <v>12030</v>
      </c>
      <c r="C12" s="72" t="s">
        <v>260</v>
      </c>
      <c r="D12" s="72" t="s">
        <v>261</v>
      </c>
      <c r="E12" s="72">
        <v>925</v>
      </c>
      <c r="F12" s="72">
        <v>6.18</v>
      </c>
      <c r="G12" s="72">
        <v>5.24</v>
      </c>
      <c r="H12" s="72">
        <v>3.3558575557215824</v>
      </c>
      <c r="I12" s="72">
        <v>17.829369523640612</v>
      </c>
      <c r="J12" s="72">
        <v>1.7629330726631766E-3</v>
      </c>
      <c r="K12" s="72">
        <v>9</v>
      </c>
      <c r="L12" s="72">
        <v>738.54226901947618</v>
      </c>
      <c r="M12" s="72">
        <v>463.35387410208199</v>
      </c>
      <c r="N12" s="72">
        <v>4.0311618535930158</v>
      </c>
      <c r="O12" s="72">
        <v>3.0300873069173941</v>
      </c>
      <c r="P12" s="72">
        <v>1</v>
      </c>
      <c r="Q12" s="72">
        <v>6.4472800537273334E-2</v>
      </c>
      <c r="R12" s="72">
        <v>6.4472800537273334E-2</v>
      </c>
      <c r="S12" s="72">
        <v>1.0745466756212224E-3</v>
      </c>
      <c r="T12" s="72">
        <v>1.0745466756212224E-3</v>
      </c>
      <c r="U12" s="72">
        <v>0</v>
      </c>
      <c r="V12" s="72">
        <v>0</v>
      </c>
      <c r="W12" s="72">
        <v>0</v>
      </c>
      <c r="X12" s="125" t="s">
        <v>128</v>
      </c>
      <c r="Y12" s="127"/>
    </row>
    <row r="13" spans="2:25">
      <c r="B13" s="213">
        <v>12031</v>
      </c>
      <c r="C13" s="213" t="s">
        <v>262</v>
      </c>
      <c r="D13" s="213" t="s">
        <v>261</v>
      </c>
      <c r="E13" s="213">
        <v>993</v>
      </c>
      <c r="F13" s="213">
        <v>10.19</v>
      </c>
      <c r="G13" s="213">
        <v>4.07</v>
      </c>
      <c r="H13" s="72">
        <v>3.924225470196868</v>
      </c>
      <c r="I13" s="72">
        <v>22.355102962392259</v>
      </c>
      <c r="J13" s="72">
        <v>2.4069420686023534E-3</v>
      </c>
      <c r="K13" s="213">
        <v>18</v>
      </c>
      <c r="L13" s="72">
        <v>934.22269224772276</v>
      </c>
      <c r="M13" s="72">
        <v>871.21791286052292</v>
      </c>
      <c r="N13" s="72">
        <v>7.0979533893292324</v>
      </c>
      <c r="O13" s="72">
        <v>7.0615166213178755</v>
      </c>
      <c r="P13" s="213">
        <v>1</v>
      </c>
      <c r="Q13" s="72">
        <v>0.8281089554004496</v>
      </c>
      <c r="R13" s="72">
        <v>0.8281089554004496</v>
      </c>
      <c r="S13" s="72">
        <v>2.9575298710516978E-3</v>
      </c>
      <c r="T13" s="72">
        <v>2.9575298710516978E-3</v>
      </c>
      <c r="U13" s="213">
        <v>0</v>
      </c>
      <c r="V13" s="72">
        <v>0</v>
      </c>
      <c r="W13" s="72">
        <v>0</v>
      </c>
      <c r="X13" s="214" t="s">
        <v>257</v>
      </c>
      <c r="Y13" s="127"/>
    </row>
    <row r="14" spans="2:25">
      <c r="B14" s="213">
        <v>12032</v>
      </c>
      <c r="C14" s="213" t="s">
        <v>263</v>
      </c>
      <c r="D14" s="213" t="s">
        <v>261</v>
      </c>
      <c r="E14" s="213">
        <v>993</v>
      </c>
      <c r="F14" s="213">
        <v>0</v>
      </c>
      <c r="G14" s="213">
        <v>0</v>
      </c>
      <c r="H14" s="72">
        <v>2.132482722165038</v>
      </c>
      <c r="I14" s="72">
        <v>22.355102962392259</v>
      </c>
      <c r="J14" s="72">
        <v>2.4069420686023534E-3</v>
      </c>
      <c r="K14" s="213">
        <v>5</v>
      </c>
      <c r="L14" s="72">
        <v>0.49686501833668523</v>
      </c>
      <c r="M14" s="72">
        <v>0.49686501833668523</v>
      </c>
      <c r="N14" s="72">
        <v>4.7320477936827164E-3</v>
      </c>
      <c r="O14" s="72">
        <v>4.7320477936827164E-3</v>
      </c>
      <c r="P14" s="213">
        <v>1</v>
      </c>
      <c r="Q14" s="72">
        <v>5.6784573524192597E-2</v>
      </c>
      <c r="R14" s="72">
        <v>5.6784573524192597E-2</v>
      </c>
      <c r="S14" s="72">
        <v>9.464095587365432E-4</v>
      </c>
      <c r="T14" s="72">
        <v>9.464095587365432E-4</v>
      </c>
      <c r="U14" s="213">
        <v>0</v>
      </c>
      <c r="V14" s="72">
        <v>0</v>
      </c>
      <c r="W14" s="72">
        <v>0</v>
      </c>
      <c r="X14" s="214" t="s">
        <v>128</v>
      </c>
      <c r="Y14" s="127"/>
    </row>
    <row r="15" spans="2:25">
      <c r="B15" s="213">
        <v>12033</v>
      </c>
      <c r="C15" s="213" t="s">
        <v>264</v>
      </c>
      <c r="D15" s="213" t="s">
        <v>1</v>
      </c>
      <c r="E15" s="213">
        <v>339</v>
      </c>
      <c r="F15" s="213">
        <v>0.68</v>
      </c>
      <c r="G15" s="213">
        <v>2.39</v>
      </c>
      <c r="H15" s="72">
        <v>1.143153532995459</v>
      </c>
      <c r="I15" s="72">
        <v>2.1232866143337561</v>
      </c>
      <c r="J15" s="72">
        <v>0</v>
      </c>
      <c r="K15" s="213">
        <v>7</v>
      </c>
      <c r="L15" s="72">
        <v>279.25160102857149</v>
      </c>
      <c r="M15" s="72">
        <v>279.21350571428576</v>
      </c>
      <c r="N15" s="72">
        <v>3.0152380952380953</v>
      </c>
      <c r="O15" s="72">
        <v>3.0114285714285716</v>
      </c>
      <c r="P15" s="213">
        <v>0</v>
      </c>
      <c r="Q15" s="72">
        <v>0</v>
      </c>
      <c r="R15" s="72">
        <v>0</v>
      </c>
      <c r="S15" s="72">
        <v>0</v>
      </c>
      <c r="T15" s="72">
        <v>0</v>
      </c>
      <c r="U15" s="213">
        <v>0</v>
      </c>
      <c r="V15" s="72">
        <v>0</v>
      </c>
      <c r="W15" s="72">
        <v>0</v>
      </c>
      <c r="X15" s="214" t="s">
        <v>257</v>
      </c>
      <c r="Y15" s="127"/>
    </row>
    <row r="16" spans="2:25">
      <c r="B16" s="213">
        <v>12035</v>
      </c>
      <c r="C16" s="213" t="s">
        <v>264</v>
      </c>
      <c r="D16" s="213" t="s">
        <v>1</v>
      </c>
      <c r="E16" s="213">
        <v>826</v>
      </c>
      <c r="F16" s="213">
        <v>1.27</v>
      </c>
      <c r="G16" s="213">
        <v>4.32</v>
      </c>
      <c r="H16" s="72">
        <v>3.3091286481447497</v>
      </c>
      <c r="I16" s="72">
        <v>4.0137792169945508</v>
      </c>
      <c r="J16" s="72">
        <v>0</v>
      </c>
      <c r="K16" s="213">
        <v>12</v>
      </c>
      <c r="L16" s="72">
        <v>192.25243308776979</v>
      </c>
      <c r="M16" s="72">
        <v>192.05790048345324</v>
      </c>
      <c r="N16" s="72">
        <v>2.0955395683453237</v>
      </c>
      <c r="O16" s="72">
        <v>2.0932374100719424</v>
      </c>
      <c r="P16" s="213">
        <v>0</v>
      </c>
      <c r="Q16" s="72">
        <v>0</v>
      </c>
      <c r="R16" s="72">
        <v>0</v>
      </c>
      <c r="S16" s="72">
        <v>0</v>
      </c>
      <c r="T16" s="72">
        <v>0</v>
      </c>
      <c r="U16" s="213">
        <v>0</v>
      </c>
      <c r="V16" s="72">
        <v>0</v>
      </c>
      <c r="W16" s="72">
        <v>0</v>
      </c>
      <c r="X16" s="214" t="s">
        <v>128</v>
      </c>
      <c r="Y16" s="127"/>
    </row>
    <row r="17" spans="2:26">
      <c r="B17" s="213">
        <v>12036</v>
      </c>
      <c r="C17" s="213" t="s">
        <v>265</v>
      </c>
      <c r="D17" s="213" t="s">
        <v>1</v>
      </c>
      <c r="E17" s="213">
        <v>2</v>
      </c>
      <c r="F17" s="213">
        <v>0.28999999999999998</v>
      </c>
      <c r="G17" s="213">
        <v>3.51</v>
      </c>
      <c r="H17" s="72">
        <v>4.9937759599275315</v>
      </c>
      <c r="I17" s="72">
        <v>4.0137792169945508</v>
      </c>
      <c r="J17" s="72">
        <v>0</v>
      </c>
      <c r="K17" s="213">
        <v>1</v>
      </c>
      <c r="L17" s="72">
        <v>187.00020000000001</v>
      </c>
      <c r="M17" s="72">
        <v>187.00020000000001</v>
      </c>
      <c r="N17" s="72">
        <v>1</v>
      </c>
      <c r="O17" s="72">
        <v>1</v>
      </c>
      <c r="P17" s="213">
        <v>0</v>
      </c>
      <c r="Q17" s="72">
        <v>0</v>
      </c>
      <c r="R17" s="72">
        <v>0</v>
      </c>
      <c r="S17" s="72">
        <v>0</v>
      </c>
      <c r="T17" s="72">
        <v>0</v>
      </c>
      <c r="U17" s="213">
        <v>0</v>
      </c>
      <c r="V17" s="72">
        <v>0</v>
      </c>
      <c r="W17" s="72">
        <v>0</v>
      </c>
      <c r="X17" s="214" t="s">
        <v>128</v>
      </c>
      <c r="Y17" s="127"/>
    </row>
    <row r="18" spans="2:26">
      <c r="B18" s="213">
        <v>12037</v>
      </c>
      <c r="C18" s="213" t="s">
        <v>266</v>
      </c>
      <c r="D18" s="213" t="s">
        <v>1</v>
      </c>
      <c r="E18" s="213">
        <v>204</v>
      </c>
      <c r="F18" s="213">
        <v>0</v>
      </c>
      <c r="G18" s="213">
        <v>2.74</v>
      </c>
      <c r="H18" s="72">
        <v>2.8470539569129012</v>
      </c>
      <c r="I18" s="72">
        <v>2.650725536638912</v>
      </c>
      <c r="J18" s="72">
        <v>1.0850882764485819</v>
      </c>
      <c r="K18" s="213">
        <v>2</v>
      </c>
      <c r="L18" s="72">
        <v>135.03636403125</v>
      </c>
      <c r="M18" s="72">
        <v>135.03636403125</v>
      </c>
      <c r="N18" s="72">
        <v>1.0782812500000001</v>
      </c>
      <c r="O18" s="72">
        <v>1.0782812500000001</v>
      </c>
      <c r="P18" s="213">
        <v>2</v>
      </c>
      <c r="Q18" s="72">
        <v>34.453125</v>
      </c>
      <c r="R18" s="72">
        <v>34.453125</v>
      </c>
      <c r="S18" s="72">
        <v>0.125</v>
      </c>
      <c r="T18" s="72">
        <v>0.125</v>
      </c>
      <c r="U18" s="213">
        <v>0</v>
      </c>
      <c r="V18" s="72">
        <v>0</v>
      </c>
      <c r="W18" s="72">
        <v>0</v>
      </c>
      <c r="X18" s="214" t="s">
        <v>128</v>
      </c>
      <c r="Y18" s="144"/>
      <c r="Z18" s="144"/>
    </row>
    <row r="19" spans="2:26">
      <c r="B19" s="213">
        <v>12038</v>
      </c>
      <c r="C19" s="213" t="s">
        <v>267</v>
      </c>
      <c r="D19" s="213" t="s">
        <v>261</v>
      </c>
      <c r="E19" s="213">
        <v>707</v>
      </c>
      <c r="F19" s="213">
        <v>25.56</v>
      </c>
      <c r="G19" s="213">
        <v>4.7300000000000004</v>
      </c>
      <c r="H19" s="72">
        <v>2.9146404026356154</v>
      </c>
      <c r="I19" s="72">
        <v>5.2207662270313104</v>
      </c>
      <c r="J19" s="72">
        <v>3.3061380049747478E-2</v>
      </c>
      <c r="K19" s="213">
        <v>16</v>
      </c>
      <c r="L19" s="72">
        <v>313.72869643848509</v>
      </c>
      <c r="M19" s="72">
        <v>248.99407862620561</v>
      </c>
      <c r="N19" s="72">
        <v>1.5000392064612249</v>
      </c>
      <c r="O19" s="72">
        <v>1.2704461695287383</v>
      </c>
      <c r="P19" s="213">
        <v>3</v>
      </c>
      <c r="Q19" s="72">
        <v>3.881439661256175</v>
      </c>
      <c r="R19" s="72">
        <v>3.881439661256175</v>
      </c>
      <c r="S19" s="72">
        <v>1.7642907551164433E-2</v>
      </c>
      <c r="T19" s="72">
        <v>1.7642907551164433E-2</v>
      </c>
      <c r="U19" s="213">
        <v>0</v>
      </c>
      <c r="V19" s="72">
        <v>0</v>
      </c>
      <c r="W19" s="72">
        <v>0</v>
      </c>
      <c r="X19" s="214" t="s">
        <v>128</v>
      </c>
    </row>
    <row r="20" spans="2:26">
      <c r="B20" s="213">
        <v>12039</v>
      </c>
      <c r="C20" s="213" t="s">
        <v>263</v>
      </c>
      <c r="D20" s="213" t="s">
        <v>261</v>
      </c>
      <c r="E20" s="213">
        <v>707</v>
      </c>
      <c r="F20" s="213">
        <v>0</v>
      </c>
      <c r="G20" s="213">
        <v>0</v>
      </c>
      <c r="H20" s="72">
        <v>4.1247787215995793</v>
      </c>
      <c r="I20" s="72">
        <v>5.2207662270313104</v>
      </c>
      <c r="J20" s="72">
        <v>3.3061380049747478E-2</v>
      </c>
      <c r="K20" s="213">
        <v>5</v>
      </c>
      <c r="L20" s="72">
        <v>0.19634608327452369</v>
      </c>
      <c r="M20" s="72">
        <v>0.12797015290519878</v>
      </c>
      <c r="N20" s="72">
        <v>3.1365168979847879E-3</v>
      </c>
      <c r="O20" s="72">
        <v>1.8819101387908728E-3</v>
      </c>
      <c r="P20" s="213">
        <v>0</v>
      </c>
      <c r="Q20" s="72">
        <v>0</v>
      </c>
      <c r="R20" s="72">
        <v>0</v>
      </c>
      <c r="S20" s="72">
        <v>0</v>
      </c>
      <c r="T20" s="72">
        <v>0</v>
      </c>
      <c r="U20" s="213">
        <v>0</v>
      </c>
      <c r="V20" s="72">
        <v>0</v>
      </c>
      <c r="W20" s="72">
        <v>0</v>
      </c>
      <c r="X20" s="214" t="s">
        <v>128</v>
      </c>
    </row>
    <row r="21" spans="2:26">
      <c r="B21" s="213">
        <v>13043</v>
      </c>
      <c r="C21" s="213" t="s">
        <v>268</v>
      </c>
      <c r="D21" s="213" t="s">
        <v>1</v>
      </c>
      <c r="E21" s="213">
        <v>448</v>
      </c>
      <c r="F21" s="213">
        <v>0</v>
      </c>
      <c r="G21" s="213">
        <v>1.47</v>
      </c>
      <c r="H21" s="72">
        <v>1.9319294707623258</v>
      </c>
      <c r="I21" s="72">
        <v>0.37054039057183724</v>
      </c>
      <c r="J21" s="72">
        <v>2.2073486553771155E-3</v>
      </c>
      <c r="K21" s="213">
        <v>4</v>
      </c>
      <c r="L21" s="72">
        <v>39.944666720000001</v>
      </c>
      <c r="M21" s="72">
        <v>39.917999999999999</v>
      </c>
      <c r="N21" s="72">
        <v>0.25800000000000001</v>
      </c>
      <c r="O21" s="72">
        <v>0.25533333333333336</v>
      </c>
      <c r="P21" s="213">
        <v>1</v>
      </c>
      <c r="Q21" s="72">
        <v>0.16</v>
      </c>
      <c r="R21" s="72">
        <v>0.16</v>
      </c>
      <c r="S21" s="72">
        <v>2.6666666666666666E-3</v>
      </c>
      <c r="T21" s="72">
        <v>2.6666666666666666E-3</v>
      </c>
      <c r="U21" s="213">
        <v>0</v>
      </c>
      <c r="V21" s="72">
        <v>0</v>
      </c>
      <c r="W21" s="72">
        <v>0</v>
      </c>
      <c r="X21" s="214" t="s">
        <v>128</v>
      </c>
    </row>
    <row r="22" spans="2:26">
      <c r="B22" s="213">
        <v>13044</v>
      </c>
      <c r="C22" s="213" t="s">
        <v>269</v>
      </c>
      <c r="D22" s="213" t="s">
        <v>1</v>
      </c>
      <c r="E22" s="213">
        <v>448</v>
      </c>
      <c r="F22" s="213">
        <v>0</v>
      </c>
      <c r="G22" s="213">
        <v>0.06</v>
      </c>
      <c r="H22" s="72">
        <v>3.703616893653884</v>
      </c>
      <c r="I22" s="72">
        <v>0.37054039057183724</v>
      </c>
      <c r="J22" s="72">
        <v>2.2073486553771155E-3</v>
      </c>
      <c r="K22" s="213">
        <v>1</v>
      </c>
      <c r="L22" s="72">
        <v>0.32266719999999999</v>
      </c>
      <c r="M22" s="72">
        <v>0.32266719999999999</v>
      </c>
      <c r="N22" s="72">
        <v>2.6666666666666666E-3</v>
      </c>
      <c r="O22" s="72">
        <v>2.6666666666666666E-3</v>
      </c>
      <c r="P22" s="213">
        <v>0</v>
      </c>
      <c r="Q22" s="72">
        <v>0</v>
      </c>
      <c r="R22" s="72">
        <v>0</v>
      </c>
      <c r="S22" s="72">
        <v>0</v>
      </c>
      <c r="T22" s="72">
        <v>0</v>
      </c>
      <c r="U22" s="213">
        <v>0</v>
      </c>
      <c r="V22" s="72">
        <v>0</v>
      </c>
      <c r="W22" s="72">
        <v>0</v>
      </c>
      <c r="X22" s="214" t="s">
        <v>128</v>
      </c>
    </row>
    <row r="23" spans="2:26">
      <c r="B23" s="213">
        <v>13045</v>
      </c>
      <c r="C23" s="213" t="s">
        <v>270</v>
      </c>
      <c r="D23" s="213" t="s">
        <v>1</v>
      </c>
      <c r="E23" s="213">
        <v>1440</v>
      </c>
      <c r="F23" s="213">
        <v>10.82</v>
      </c>
      <c r="G23" s="213">
        <v>4</v>
      </c>
      <c r="H23" s="72">
        <v>4.6462171752466306</v>
      </c>
      <c r="I23" s="72">
        <v>16.336577763406272</v>
      </c>
      <c r="J23" s="72">
        <v>1.3401733846537931</v>
      </c>
      <c r="K23" s="213">
        <v>37</v>
      </c>
      <c r="L23" s="72">
        <v>678.67426295301345</v>
      </c>
      <c r="M23" s="72">
        <v>587.31176798263539</v>
      </c>
      <c r="N23" s="72">
        <v>4.4911474293496765</v>
      </c>
      <c r="O23" s="72">
        <v>4.3741062308478043</v>
      </c>
      <c r="P23" s="213">
        <v>7</v>
      </c>
      <c r="Q23" s="72">
        <v>58.763214555669059</v>
      </c>
      <c r="R23" s="72">
        <v>58.763214555669059</v>
      </c>
      <c r="S23" s="72">
        <v>0.20165134490977188</v>
      </c>
      <c r="T23" s="72">
        <v>0.20165134490977188</v>
      </c>
      <c r="U23" s="213">
        <v>2</v>
      </c>
      <c r="V23" s="72">
        <v>2.0563500170241742</v>
      </c>
      <c r="W23" s="72">
        <v>2.0563500170241742</v>
      </c>
      <c r="X23" s="214" t="s">
        <v>257</v>
      </c>
    </row>
    <row r="24" spans="2:26">
      <c r="B24" s="213">
        <v>13047</v>
      </c>
      <c r="C24" s="213" t="s">
        <v>271</v>
      </c>
      <c r="D24" s="213" t="s">
        <v>1</v>
      </c>
      <c r="E24" s="213">
        <v>194</v>
      </c>
      <c r="F24" s="213">
        <v>0</v>
      </c>
      <c r="G24" s="213">
        <v>1.93</v>
      </c>
      <c r="H24" s="72">
        <v>1.8115975199206984</v>
      </c>
      <c r="I24" s="72">
        <v>4.3324294542754077E-3</v>
      </c>
      <c r="J24" s="72">
        <v>0</v>
      </c>
      <c r="K24" s="213">
        <v>2</v>
      </c>
      <c r="L24" s="72">
        <v>0.14171423999999999</v>
      </c>
      <c r="M24" s="72">
        <v>0.14171423999999999</v>
      </c>
      <c r="N24" s="72">
        <v>4.5714285714285718E-3</v>
      </c>
      <c r="O24" s="72">
        <v>4.5714285714285718E-3</v>
      </c>
      <c r="P24" s="213">
        <v>0</v>
      </c>
      <c r="Q24" s="72">
        <v>0</v>
      </c>
      <c r="R24" s="72">
        <v>0</v>
      </c>
      <c r="S24" s="72">
        <v>0</v>
      </c>
      <c r="T24" s="72">
        <v>0</v>
      </c>
      <c r="U24" s="213">
        <v>0</v>
      </c>
      <c r="V24" s="72">
        <v>0</v>
      </c>
      <c r="W24" s="72">
        <v>0</v>
      </c>
      <c r="X24" s="214" t="s">
        <v>128</v>
      </c>
    </row>
    <row r="25" spans="2:26">
      <c r="B25" s="213">
        <v>13048</v>
      </c>
      <c r="C25" s="213" t="s">
        <v>272</v>
      </c>
      <c r="D25" s="213" t="s">
        <v>1</v>
      </c>
      <c r="E25" s="213">
        <v>320</v>
      </c>
      <c r="F25" s="213">
        <v>0</v>
      </c>
      <c r="G25" s="213">
        <v>1.83</v>
      </c>
      <c r="H25" s="72">
        <v>3.1753596294591411</v>
      </c>
      <c r="I25" s="72">
        <v>0.52906957436390778</v>
      </c>
      <c r="J25" s="72">
        <v>0</v>
      </c>
      <c r="K25" s="213">
        <v>5</v>
      </c>
      <c r="L25" s="72">
        <v>9.5232568000000004</v>
      </c>
      <c r="M25" s="72">
        <v>9.5232568000000004</v>
      </c>
      <c r="N25" s="72">
        <v>0.22577777777777777</v>
      </c>
      <c r="O25" s="72">
        <v>0.22577777777777777</v>
      </c>
      <c r="P25" s="213">
        <v>0</v>
      </c>
      <c r="Q25" s="72">
        <v>0</v>
      </c>
      <c r="R25" s="72">
        <v>0</v>
      </c>
      <c r="S25" s="72">
        <v>0</v>
      </c>
      <c r="T25" s="72">
        <v>0</v>
      </c>
      <c r="U25" s="213">
        <v>0</v>
      </c>
      <c r="V25" s="72">
        <v>0</v>
      </c>
      <c r="W25" s="72">
        <v>0</v>
      </c>
      <c r="X25" s="214" t="s">
        <v>128</v>
      </c>
    </row>
    <row r="26" spans="2:26">
      <c r="B26" s="213">
        <v>13049</v>
      </c>
      <c r="C26" s="213" t="s">
        <v>273</v>
      </c>
      <c r="D26" s="213" t="s">
        <v>1</v>
      </c>
      <c r="E26" s="213">
        <v>1081</v>
      </c>
      <c r="F26" s="213">
        <v>0.54</v>
      </c>
      <c r="G26" s="213">
        <v>3.73</v>
      </c>
      <c r="H26" s="72">
        <v>2.6071922682352575</v>
      </c>
      <c r="I26" s="72">
        <v>1.1050452355304281</v>
      </c>
      <c r="J26" s="72">
        <v>0.55025207715478786</v>
      </c>
      <c r="K26" s="213">
        <v>11</v>
      </c>
      <c r="L26" s="72">
        <v>73.676339528971965</v>
      </c>
      <c r="M26" s="72">
        <v>73.676339528971965</v>
      </c>
      <c r="N26" s="72">
        <v>0.81271028037383175</v>
      </c>
      <c r="O26" s="72">
        <v>0.81271028037383175</v>
      </c>
      <c r="P26" s="213">
        <v>5</v>
      </c>
      <c r="Q26" s="72">
        <v>160.29908411214953</v>
      </c>
      <c r="R26" s="72">
        <v>160.29908411214953</v>
      </c>
      <c r="S26" s="72">
        <v>0.46728971962616822</v>
      </c>
      <c r="T26" s="72">
        <v>0.46728971962616822</v>
      </c>
      <c r="U26" s="213">
        <v>0</v>
      </c>
      <c r="V26" s="72">
        <v>0</v>
      </c>
      <c r="W26" s="72">
        <v>0</v>
      </c>
      <c r="X26" s="214" t="s">
        <v>128</v>
      </c>
    </row>
    <row r="27" spans="2:26">
      <c r="B27" s="213">
        <v>13050</v>
      </c>
      <c r="C27" s="213" t="s">
        <v>264</v>
      </c>
      <c r="D27" s="213" t="s">
        <v>1</v>
      </c>
      <c r="E27" s="213">
        <v>290</v>
      </c>
      <c r="F27" s="213">
        <v>0.04</v>
      </c>
      <c r="G27" s="213">
        <v>2.87</v>
      </c>
      <c r="H27" s="72">
        <v>1.4104910171152742</v>
      </c>
      <c r="I27" s="72">
        <v>1.8646341638415227E-2</v>
      </c>
      <c r="J27" s="72">
        <v>5.9099875514466188E-4</v>
      </c>
      <c r="K27" s="213">
        <v>3</v>
      </c>
      <c r="L27" s="72">
        <v>0.62030769230769234</v>
      </c>
      <c r="M27" s="72">
        <v>0.62030769230769234</v>
      </c>
      <c r="N27" s="72">
        <v>7.3846153846153844E-3</v>
      </c>
      <c r="O27" s="72">
        <v>7.3846153846153844E-3</v>
      </c>
      <c r="P27" s="213">
        <v>1</v>
      </c>
      <c r="Q27" s="72">
        <v>24.307661538461538</v>
      </c>
      <c r="R27" s="72">
        <v>24.307661538461538</v>
      </c>
      <c r="S27" s="72">
        <v>0.15384615384615385</v>
      </c>
      <c r="T27" s="72">
        <v>0.15384615384615385</v>
      </c>
      <c r="U27" s="213">
        <v>0</v>
      </c>
      <c r="V27" s="72">
        <v>0</v>
      </c>
      <c r="W27" s="72">
        <v>0</v>
      </c>
      <c r="X27" s="214" t="s">
        <v>128</v>
      </c>
    </row>
    <row r="28" spans="2:26">
      <c r="B28" s="213">
        <v>13051</v>
      </c>
      <c r="C28" s="213" t="s">
        <v>274</v>
      </c>
      <c r="D28" s="213" t="s">
        <v>261</v>
      </c>
      <c r="E28" s="213">
        <v>1187</v>
      </c>
      <c r="F28" s="213">
        <v>0.52</v>
      </c>
      <c r="G28" s="213">
        <v>4.72</v>
      </c>
      <c r="H28" s="72">
        <v>0</v>
      </c>
      <c r="I28" s="72">
        <v>1.8267979773327513E-2</v>
      </c>
      <c r="J28" s="72">
        <v>2.9669599913066934E-4</v>
      </c>
      <c r="K28" s="213">
        <v>4</v>
      </c>
      <c r="L28" s="72">
        <v>207.31160795454545</v>
      </c>
      <c r="M28" s="72">
        <v>207.31160795454545</v>
      </c>
      <c r="N28" s="72">
        <v>1.0870454545454546</v>
      </c>
      <c r="O28" s="72">
        <v>1.0870454545454546</v>
      </c>
      <c r="P28" s="213">
        <v>1</v>
      </c>
      <c r="Q28" s="72">
        <v>25.568181818181817</v>
      </c>
      <c r="R28" s="72">
        <v>25.568181818181817</v>
      </c>
      <c r="S28" s="72">
        <v>8.5227272727272721E-2</v>
      </c>
      <c r="T28" s="72">
        <v>8.5227272727272721E-2</v>
      </c>
      <c r="U28" s="213">
        <v>0</v>
      </c>
      <c r="V28" s="72">
        <v>0</v>
      </c>
      <c r="W28" s="72">
        <v>0</v>
      </c>
      <c r="X28" s="214" t="s">
        <v>128</v>
      </c>
    </row>
    <row r="29" spans="2:26">
      <c r="B29" s="213">
        <v>13052</v>
      </c>
      <c r="C29" s="213" t="s">
        <v>275</v>
      </c>
      <c r="D29" s="213" t="s">
        <v>1</v>
      </c>
      <c r="E29" s="213">
        <v>726</v>
      </c>
      <c r="F29" s="213">
        <v>0.13</v>
      </c>
      <c r="G29" s="213">
        <v>5.87</v>
      </c>
      <c r="H29" s="72">
        <v>3.8640594947760536</v>
      </c>
      <c r="I29" s="72">
        <v>1.4957404523251635E-2</v>
      </c>
      <c r="J29" s="72">
        <v>0.81648594682866882</v>
      </c>
      <c r="K29" s="213">
        <v>9</v>
      </c>
      <c r="L29" s="72">
        <v>0.26448590959965562</v>
      </c>
      <c r="M29" s="72">
        <v>0.20800716315109774</v>
      </c>
      <c r="N29" s="72">
        <v>6.1988807576409816E-3</v>
      </c>
      <c r="O29" s="72">
        <v>2.0662935858803272E-3</v>
      </c>
      <c r="P29" s="213">
        <v>1</v>
      </c>
      <c r="Q29" s="72">
        <v>34.093844167025395</v>
      </c>
      <c r="R29" s="72">
        <v>34.093844167025395</v>
      </c>
      <c r="S29" s="72">
        <v>0.12914334911752046</v>
      </c>
      <c r="T29" s="72">
        <v>0.12914334911752046</v>
      </c>
      <c r="U29" s="213">
        <v>0</v>
      </c>
      <c r="V29" s="72">
        <v>0</v>
      </c>
      <c r="W29" s="72">
        <v>0</v>
      </c>
      <c r="X29" s="214" t="s">
        <v>128</v>
      </c>
    </row>
    <row r="30" spans="2:26">
      <c r="B30" s="213">
        <v>13053</v>
      </c>
      <c r="C30" s="213" t="s">
        <v>276</v>
      </c>
      <c r="D30" s="213" t="s">
        <v>1</v>
      </c>
      <c r="E30" s="213">
        <v>751</v>
      </c>
      <c r="F30" s="213">
        <v>0</v>
      </c>
      <c r="G30" s="213">
        <v>3.73</v>
      </c>
      <c r="H30" s="72">
        <v>3.5899032001085467</v>
      </c>
      <c r="I30" s="72">
        <v>0.34608360300086055</v>
      </c>
      <c r="J30" s="72">
        <v>0</v>
      </c>
      <c r="K30" s="213">
        <v>10</v>
      </c>
      <c r="L30" s="72">
        <v>22.549046674285712</v>
      </c>
      <c r="M30" s="72">
        <v>22.549046674285712</v>
      </c>
      <c r="N30" s="72">
        <v>0.34925714285714288</v>
      </c>
      <c r="O30" s="72">
        <v>0.34925714285714288</v>
      </c>
      <c r="P30" s="213">
        <v>0</v>
      </c>
      <c r="Q30" s="72">
        <v>0</v>
      </c>
      <c r="R30" s="72">
        <v>0</v>
      </c>
      <c r="S30" s="72">
        <v>0</v>
      </c>
      <c r="T30" s="72">
        <v>0</v>
      </c>
      <c r="U30" s="213">
        <v>0</v>
      </c>
      <c r="V30" s="72">
        <v>0</v>
      </c>
      <c r="W30" s="72">
        <v>0</v>
      </c>
      <c r="X30" s="214" t="s">
        <v>128</v>
      </c>
    </row>
    <row r="31" spans="2:26">
      <c r="B31" s="213">
        <v>13054</v>
      </c>
      <c r="C31" s="213" t="s">
        <v>277</v>
      </c>
      <c r="D31" s="213" t="s">
        <v>1</v>
      </c>
      <c r="E31" s="213">
        <v>210</v>
      </c>
      <c r="F31" s="213">
        <v>0</v>
      </c>
      <c r="G31" s="213">
        <v>2.08</v>
      </c>
      <c r="H31" s="72">
        <v>3.5632296176719858</v>
      </c>
      <c r="I31" s="72">
        <v>8.8493110641724663E-3</v>
      </c>
      <c r="J31" s="72">
        <v>0.73862625053559827</v>
      </c>
      <c r="K31" s="213">
        <v>1</v>
      </c>
      <c r="L31" s="72">
        <v>3.8564086153846149E-2</v>
      </c>
      <c r="M31" s="72">
        <v>3.8564086153846149E-2</v>
      </c>
      <c r="N31" s="72">
        <v>8.2051282051282047E-4</v>
      </c>
      <c r="O31" s="72">
        <v>8.2051282051282047E-4</v>
      </c>
      <c r="P31" s="213">
        <v>2</v>
      </c>
      <c r="Q31" s="72">
        <v>78.605107692307698</v>
      </c>
      <c r="R31" s="72">
        <v>78.605107692307698</v>
      </c>
      <c r="S31" s="72">
        <v>0.41025641025641024</v>
      </c>
      <c r="T31" s="72">
        <v>0.41025641025641024</v>
      </c>
      <c r="U31" s="213">
        <v>0</v>
      </c>
      <c r="V31" s="72">
        <v>0</v>
      </c>
      <c r="W31" s="72">
        <v>0</v>
      </c>
      <c r="X31" s="214" t="s">
        <v>128</v>
      </c>
    </row>
    <row r="32" spans="2:26">
      <c r="B32" s="213">
        <v>13055</v>
      </c>
      <c r="C32" s="213" t="s">
        <v>278</v>
      </c>
      <c r="D32" s="213" t="s">
        <v>1</v>
      </c>
      <c r="E32" s="213">
        <v>982</v>
      </c>
      <c r="F32" s="213">
        <v>2.5099999999999998</v>
      </c>
      <c r="G32" s="213">
        <v>2.12</v>
      </c>
      <c r="H32" s="72">
        <v>3.5899032001085467</v>
      </c>
      <c r="I32" s="72">
        <v>5.7415826728537921E-2</v>
      </c>
      <c r="J32" s="72">
        <v>2.7281221427281377</v>
      </c>
      <c r="K32" s="213">
        <v>13</v>
      </c>
      <c r="L32" s="72">
        <v>2.2596132108387095</v>
      </c>
      <c r="M32" s="72">
        <v>2.2234841187096772</v>
      </c>
      <c r="N32" s="72">
        <v>1.3419354838709678E-2</v>
      </c>
      <c r="O32" s="72">
        <v>9.2903225806451606E-3</v>
      </c>
      <c r="P32" s="213">
        <v>1</v>
      </c>
      <c r="Q32" s="72">
        <v>71.400000000000006</v>
      </c>
      <c r="R32" s="72">
        <v>71.400000000000006</v>
      </c>
      <c r="S32" s="72">
        <v>0.2</v>
      </c>
      <c r="T32" s="72">
        <v>0.2</v>
      </c>
      <c r="U32" s="213">
        <v>0</v>
      </c>
      <c r="V32" s="72">
        <v>0</v>
      </c>
      <c r="W32" s="72">
        <v>0</v>
      </c>
      <c r="X32" s="214" t="s">
        <v>128</v>
      </c>
    </row>
    <row r="33" spans="2:24">
      <c r="B33" s="213">
        <v>13056</v>
      </c>
      <c r="C33" s="213" t="s">
        <v>279</v>
      </c>
      <c r="D33" s="213" t="s">
        <v>261</v>
      </c>
      <c r="E33" s="213">
        <v>1172</v>
      </c>
      <c r="F33" s="213">
        <v>3.33</v>
      </c>
      <c r="G33" s="213">
        <v>6.19</v>
      </c>
      <c r="H33" s="72">
        <v>1.5843706860814257</v>
      </c>
      <c r="I33" s="72">
        <v>2.2870023195536384</v>
      </c>
      <c r="J33" s="72">
        <v>0.1726654457163237</v>
      </c>
      <c r="K33" s="213">
        <v>4</v>
      </c>
      <c r="L33" s="72">
        <v>178.97241793902441</v>
      </c>
      <c r="M33" s="72">
        <v>178.97241793902441</v>
      </c>
      <c r="N33" s="72">
        <v>2.0091463414634148</v>
      </c>
      <c r="O33" s="72">
        <v>2.0091463414634148</v>
      </c>
      <c r="P33" s="213">
        <v>2</v>
      </c>
      <c r="Q33" s="72">
        <v>25.416670731707317</v>
      </c>
      <c r="R33" s="72">
        <v>25.416670731707317</v>
      </c>
      <c r="S33" s="72">
        <v>7.113821138211382E-2</v>
      </c>
      <c r="T33" s="72">
        <v>7.113821138211382E-2</v>
      </c>
      <c r="U33" s="213">
        <v>0</v>
      </c>
      <c r="V33" s="72">
        <v>0</v>
      </c>
      <c r="W33" s="72">
        <v>0</v>
      </c>
      <c r="X33" s="214" t="s">
        <v>128</v>
      </c>
    </row>
    <row r="34" spans="2:24">
      <c r="B34" s="213">
        <v>13057</v>
      </c>
      <c r="C34" s="213" t="s">
        <v>280</v>
      </c>
      <c r="D34" s="213" t="s">
        <v>261</v>
      </c>
      <c r="E34" s="213">
        <v>852</v>
      </c>
      <c r="F34" s="213">
        <v>38.869999999999997</v>
      </c>
      <c r="G34" s="213">
        <v>0.93</v>
      </c>
      <c r="H34" s="72">
        <v>3.0684647464614954</v>
      </c>
      <c r="I34" s="72">
        <v>7.2212023903442457</v>
      </c>
      <c r="J34" s="72">
        <v>0.15410986590567097</v>
      </c>
      <c r="K34" s="213">
        <v>26</v>
      </c>
      <c r="L34" s="72">
        <v>1836.3558998288795</v>
      </c>
      <c r="M34" s="72">
        <v>1836.3453693352637</v>
      </c>
      <c r="N34" s="72">
        <v>4.8929840726602603</v>
      </c>
      <c r="O34" s="72">
        <v>4.891931025404765</v>
      </c>
      <c r="P34" s="213">
        <v>5</v>
      </c>
      <c r="Q34" s="72">
        <v>4.3016961300513357</v>
      </c>
      <c r="R34" s="72">
        <v>4.3016961300513366</v>
      </c>
      <c r="S34" s="72">
        <v>7.0159273397393709E-2</v>
      </c>
      <c r="T34" s="72">
        <v>7.0159273397393709E-2</v>
      </c>
      <c r="U34" s="213">
        <v>0</v>
      </c>
      <c r="V34" s="72">
        <v>0</v>
      </c>
      <c r="W34" s="72">
        <v>0</v>
      </c>
      <c r="X34" s="214" t="s">
        <v>257</v>
      </c>
    </row>
    <row r="35" spans="2:24">
      <c r="B35" s="213">
        <v>14061</v>
      </c>
      <c r="C35" s="213" t="s">
        <v>281</v>
      </c>
      <c r="D35" s="213" t="s">
        <v>1</v>
      </c>
      <c r="E35" s="213">
        <v>418</v>
      </c>
      <c r="F35" s="213">
        <v>3.13</v>
      </c>
      <c r="G35" s="213">
        <v>4.55</v>
      </c>
      <c r="H35" s="72">
        <v>4.5926694571221081</v>
      </c>
      <c r="I35" s="72">
        <v>0.61593234896699744</v>
      </c>
      <c r="J35" s="72">
        <v>7.9497320311410092E-3</v>
      </c>
      <c r="K35" s="213">
        <v>3</v>
      </c>
      <c r="L35" s="72">
        <v>129.46652622866011</v>
      </c>
      <c r="M35" s="72">
        <v>129.46652622866011</v>
      </c>
      <c r="N35" s="72">
        <v>1.4257630625969995</v>
      </c>
      <c r="O35" s="72">
        <v>1.4257630625969995</v>
      </c>
      <c r="P35" s="213">
        <v>1</v>
      </c>
      <c r="Q35" s="72">
        <v>4.9663735126745989E-2</v>
      </c>
      <c r="R35" s="72">
        <v>4.9663735126745989E-2</v>
      </c>
      <c r="S35" s="72">
        <v>8.277289187790998E-4</v>
      </c>
      <c r="T35" s="72">
        <v>8.277289187790998E-4</v>
      </c>
      <c r="U35" s="213">
        <v>0</v>
      </c>
      <c r="V35" s="72">
        <v>0</v>
      </c>
      <c r="W35" s="72">
        <v>0</v>
      </c>
      <c r="X35" s="214" t="s">
        <v>128</v>
      </c>
    </row>
    <row r="36" spans="2:24">
      <c r="B36" s="213">
        <v>14063</v>
      </c>
      <c r="C36" s="213" t="s">
        <v>282</v>
      </c>
      <c r="D36" s="213" t="s">
        <v>1</v>
      </c>
      <c r="E36" s="213">
        <v>144</v>
      </c>
      <c r="F36" s="213">
        <v>0</v>
      </c>
      <c r="G36" s="213">
        <v>2.4500000000000002</v>
      </c>
      <c r="H36" s="72">
        <v>2.9547510529161576</v>
      </c>
      <c r="I36" s="72">
        <v>7.6428674524641407</v>
      </c>
      <c r="J36" s="72">
        <v>9.7448738800237581E-3</v>
      </c>
      <c r="K36" s="213">
        <v>2</v>
      </c>
      <c r="L36" s="72">
        <v>260.85812501999999</v>
      </c>
      <c r="M36" s="72">
        <v>0</v>
      </c>
      <c r="N36" s="72">
        <v>0.1885</v>
      </c>
      <c r="O36" s="72">
        <v>0</v>
      </c>
      <c r="P36" s="213">
        <v>1</v>
      </c>
      <c r="Q36" s="72">
        <v>0.1450002</v>
      </c>
      <c r="R36" s="72">
        <v>0.1450002</v>
      </c>
      <c r="S36" s="72">
        <v>1E-3</v>
      </c>
      <c r="T36" s="72">
        <v>1E-3</v>
      </c>
      <c r="U36" s="213">
        <v>0</v>
      </c>
      <c r="V36" s="72">
        <v>0</v>
      </c>
      <c r="W36" s="72">
        <v>0</v>
      </c>
      <c r="X36" s="214" t="s">
        <v>128</v>
      </c>
    </row>
    <row r="37" spans="2:24">
      <c r="B37" s="213">
        <v>14064</v>
      </c>
      <c r="C37" s="213" t="s">
        <v>283</v>
      </c>
      <c r="D37" s="213" t="s">
        <v>1</v>
      </c>
      <c r="E37" s="213">
        <v>50</v>
      </c>
      <c r="F37" s="213">
        <v>0</v>
      </c>
      <c r="G37" s="213">
        <v>0.77</v>
      </c>
      <c r="H37" s="72">
        <v>2.5335892249704619</v>
      </c>
      <c r="I37" s="72">
        <v>0</v>
      </c>
      <c r="J37" s="72">
        <v>4.0805628482700656E-3</v>
      </c>
      <c r="K37" s="213">
        <v>0</v>
      </c>
      <c r="L37" s="72">
        <v>0</v>
      </c>
      <c r="M37" s="72">
        <v>0</v>
      </c>
      <c r="N37" s="72">
        <v>0</v>
      </c>
      <c r="O37" s="72">
        <v>0</v>
      </c>
      <c r="P37" s="213">
        <v>1</v>
      </c>
      <c r="Q37" s="72">
        <v>0.06</v>
      </c>
      <c r="R37" s="72">
        <v>0.06</v>
      </c>
      <c r="S37" s="72">
        <v>1.3333333333333333E-3</v>
      </c>
      <c r="T37" s="72">
        <v>1.3333333333333333E-3</v>
      </c>
      <c r="U37" s="213">
        <v>0</v>
      </c>
      <c r="V37" s="72">
        <v>0</v>
      </c>
      <c r="W37" s="72">
        <v>0</v>
      </c>
      <c r="X37" s="214" t="s">
        <v>128</v>
      </c>
    </row>
    <row r="38" spans="2:24">
      <c r="B38" s="213">
        <v>14065</v>
      </c>
      <c r="C38" s="213" t="s">
        <v>283</v>
      </c>
      <c r="D38" s="213" t="s">
        <v>1</v>
      </c>
      <c r="E38" s="213">
        <v>217</v>
      </c>
      <c r="F38" s="213">
        <v>0</v>
      </c>
      <c r="G38" s="213">
        <v>1.86</v>
      </c>
      <c r="H38" s="72">
        <v>3.7236722187941558</v>
      </c>
      <c r="I38" s="72">
        <v>2.8745326175934803E-2</v>
      </c>
      <c r="J38" s="72">
        <v>0</v>
      </c>
      <c r="K38" s="213">
        <v>2</v>
      </c>
      <c r="L38" s="72">
        <v>0.12972957405405405</v>
      </c>
      <c r="M38" s="72">
        <v>0.12108090810810811</v>
      </c>
      <c r="N38" s="72">
        <v>1.7297297297297297E-3</v>
      </c>
      <c r="O38" s="72">
        <v>8.6486486486486486E-4</v>
      </c>
      <c r="P38" s="213">
        <v>0</v>
      </c>
      <c r="Q38" s="72">
        <v>0</v>
      </c>
      <c r="R38" s="72">
        <v>0</v>
      </c>
      <c r="S38" s="72">
        <v>0</v>
      </c>
      <c r="T38" s="72">
        <v>0</v>
      </c>
      <c r="U38" s="213">
        <v>0</v>
      </c>
      <c r="V38" s="72">
        <v>0</v>
      </c>
      <c r="W38" s="72">
        <v>0</v>
      </c>
      <c r="X38" s="214" t="s">
        <v>128</v>
      </c>
    </row>
    <row r="39" spans="2:24">
      <c r="B39" s="213">
        <v>14067</v>
      </c>
      <c r="C39" s="213" t="s">
        <v>255</v>
      </c>
      <c r="D39" s="213" t="s">
        <v>1</v>
      </c>
      <c r="E39" s="213">
        <v>138</v>
      </c>
      <c r="F39" s="213">
        <v>0</v>
      </c>
      <c r="G39" s="213">
        <v>2.5099999999999998</v>
      </c>
      <c r="H39" s="72">
        <v>3.516300156843752</v>
      </c>
      <c r="I39" s="72">
        <v>0</v>
      </c>
      <c r="J39" s="72">
        <v>9.7427942456990266E-4</v>
      </c>
      <c r="K39" s="213">
        <v>0</v>
      </c>
      <c r="L39" s="72">
        <v>0</v>
      </c>
      <c r="M39" s="72">
        <v>0</v>
      </c>
      <c r="N39" s="72">
        <v>0</v>
      </c>
      <c r="O39" s="72">
        <v>0</v>
      </c>
      <c r="P39" s="213">
        <v>1</v>
      </c>
      <c r="Q39" s="72">
        <v>1.5319148936170213</v>
      </c>
      <c r="R39" s="72">
        <v>1.5319148936170213</v>
      </c>
      <c r="S39" s="72">
        <v>0.1276595744680851</v>
      </c>
      <c r="T39" s="72">
        <v>0.1276595744680851</v>
      </c>
      <c r="U39" s="213">
        <v>0</v>
      </c>
      <c r="V39" s="72">
        <v>0</v>
      </c>
      <c r="W39" s="72">
        <v>0</v>
      </c>
      <c r="X39" s="214" t="s">
        <v>128</v>
      </c>
    </row>
    <row r="40" spans="2:24">
      <c r="B40" s="213">
        <v>14068</v>
      </c>
      <c r="C40" s="213" t="s">
        <v>284</v>
      </c>
      <c r="D40" s="213" t="s">
        <v>1</v>
      </c>
      <c r="E40" s="213">
        <v>164</v>
      </c>
      <c r="F40" s="213">
        <v>0</v>
      </c>
      <c r="G40" s="213">
        <v>1.6</v>
      </c>
      <c r="H40" s="72">
        <v>4.8666251985382116</v>
      </c>
      <c r="I40" s="72">
        <v>9.2728171759567605E-3</v>
      </c>
      <c r="J40" s="72">
        <v>0.81768532680025341</v>
      </c>
      <c r="K40" s="213">
        <v>2</v>
      </c>
      <c r="L40" s="72">
        <v>2.7586195862068966E-2</v>
      </c>
      <c r="M40" s="72">
        <v>2.7586195862068966E-2</v>
      </c>
      <c r="N40" s="72">
        <v>1.103448275862069E-3</v>
      </c>
      <c r="O40" s="72">
        <v>1.103448275862069E-3</v>
      </c>
      <c r="P40" s="213">
        <v>4</v>
      </c>
      <c r="Q40" s="72">
        <v>87.837324248275849</v>
      </c>
      <c r="R40" s="72">
        <v>87.837324248275849</v>
      </c>
      <c r="S40" s="72">
        <v>0.41489655172413792</v>
      </c>
      <c r="T40" s="72">
        <v>0.41489655172413792</v>
      </c>
      <c r="U40" s="213">
        <v>0</v>
      </c>
      <c r="V40" s="72">
        <v>0</v>
      </c>
      <c r="W40" s="72">
        <v>0</v>
      </c>
      <c r="X40" s="214" t="s">
        <v>128</v>
      </c>
    </row>
    <row r="41" spans="2:24">
      <c r="B41" s="213">
        <v>14069</v>
      </c>
      <c r="C41" s="213" t="s">
        <v>285</v>
      </c>
      <c r="D41" s="213" t="s">
        <v>1</v>
      </c>
      <c r="E41" s="213">
        <v>116</v>
      </c>
      <c r="F41" s="213">
        <v>0</v>
      </c>
      <c r="G41" s="213">
        <v>0.98</v>
      </c>
      <c r="H41" s="72">
        <v>3.4896265744071906</v>
      </c>
      <c r="I41" s="72">
        <v>4.200879509033828E-2</v>
      </c>
      <c r="J41" s="72">
        <v>0</v>
      </c>
      <c r="K41" s="213">
        <v>3</v>
      </c>
      <c r="L41" s="72">
        <v>14.517538852173914</v>
      </c>
      <c r="M41" s="72">
        <v>14.434060591304348</v>
      </c>
      <c r="N41" s="72">
        <v>0.13321739130434782</v>
      </c>
      <c r="O41" s="72">
        <v>0.13182608695652173</v>
      </c>
      <c r="P41" s="213">
        <v>0</v>
      </c>
      <c r="Q41" s="72">
        <v>0</v>
      </c>
      <c r="R41" s="72">
        <v>0</v>
      </c>
      <c r="S41" s="72">
        <v>0</v>
      </c>
      <c r="T41" s="72">
        <v>0</v>
      </c>
      <c r="U41" s="213">
        <v>0</v>
      </c>
      <c r="V41" s="72">
        <v>0</v>
      </c>
      <c r="W41" s="72">
        <v>0</v>
      </c>
      <c r="X41" s="214" t="s">
        <v>128</v>
      </c>
    </row>
    <row r="42" spans="2:24">
      <c r="B42" s="213">
        <v>14070</v>
      </c>
      <c r="C42" s="213" t="s">
        <v>286</v>
      </c>
      <c r="D42" s="213" t="s">
        <v>1</v>
      </c>
      <c r="E42" s="213">
        <v>144</v>
      </c>
      <c r="F42" s="213">
        <v>0</v>
      </c>
      <c r="G42" s="213">
        <v>1.75</v>
      </c>
      <c r="H42" s="72">
        <v>4.5794329425295279</v>
      </c>
      <c r="I42" s="72">
        <v>1.0105786725449077</v>
      </c>
      <c r="J42" s="72">
        <v>3.5949663005955521E-2</v>
      </c>
      <c r="K42" s="213">
        <v>3</v>
      </c>
      <c r="L42" s="72">
        <v>49.71096436173913</v>
      </c>
      <c r="M42" s="72">
        <v>49.71096436173913</v>
      </c>
      <c r="N42" s="72">
        <v>1.0441739130434782</v>
      </c>
      <c r="O42" s="72">
        <v>1.0441739130434782</v>
      </c>
      <c r="P42" s="213">
        <v>2</v>
      </c>
      <c r="Q42" s="72">
        <v>25.304360869565219</v>
      </c>
      <c r="R42" s="72">
        <v>25.304360869565219</v>
      </c>
      <c r="S42" s="72">
        <v>0.13043478260869565</v>
      </c>
      <c r="T42" s="72">
        <v>0.13043478260869565</v>
      </c>
      <c r="U42" s="213">
        <v>0</v>
      </c>
      <c r="V42" s="72">
        <v>0</v>
      </c>
      <c r="W42" s="72">
        <v>0</v>
      </c>
      <c r="X42" s="214" t="s">
        <v>128</v>
      </c>
    </row>
    <row r="43" spans="2:24">
      <c r="B43" s="213">
        <v>16091</v>
      </c>
      <c r="C43" s="213" t="s">
        <v>287</v>
      </c>
      <c r="D43" s="213" t="s">
        <v>1</v>
      </c>
      <c r="E43" s="213">
        <v>1157</v>
      </c>
      <c r="F43" s="213">
        <v>2.65</v>
      </c>
      <c r="G43" s="213">
        <v>2.6</v>
      </c>
      <c r="H43" s="72">
        <v>3.3358022305813106</v>
      </c>
      <c r="I43" s="72">
        <v>6.6717598780663812</v>
      </c>
      <c r="J43" s="72">
        <v>0.58737017252188672</v>
      </c>
      <c r="K43" s="213">
        <v>25</v>
      </c>
      <c r="L43" s="72">
        <v>283.2573964635194</v>
      </c>
      <c r="M43" s="72">
        <v>95.40973813667874</v>
      </c>
      <c r="N43" s="72">
        <v>2.0938923737207</v>
      </c>
      <c r="O43" s="72">
        <v>1.0985803895675141</v>
      </c>
      <c r="P43" s="213">
        <v>4</v>
      </c>
      <c r="Q43" s="72">
        <v>48.441721624298452</v>
      </c>
      <c r="R43" s="72">
        <v>48.441721624298452</v>
      </c>
      <c r="S43" s="72">
        <v>0.24073951799273688</v>
      </c>
      <c r="T43" s="72">
        <v>0.24073951799273688</v>
      </c>
      <c r="U43" s="213">
        <v>0</v>
      </c>
      <c r="V43" s="72">
        <v>0</v>
      </c>
      <c r="W43" s="72">
        <v>0</v>
      </c>
      <c r="X43" s="214" t="s">
        <v>128</v>
      </c>
    </row>
    <row r="44" spans="2:24">
      <c r="B44" s="213">
        <v>16092</v>
      </c>
      <c r="C44" s="213" t="s">
        <v>288</v>
      </c>
      <c r="D44" s="213" t="s">
        <v>1</v>
      </c>
      <c r="E44" s="213">
        <v>530</v>
      </c>
      <c r="F44" s="213">
        <v>0</v>
      </c>
      <c r="G44" s="213">
        <v>2.19</v>
      </c>
      <c r="H44" s="72">
        <v>2.1860304402895618</v>
      </c>
      <c r="I44" s="72">
        <v>4.614490992249979E-2</v>
      </c>
      <c r="J44" s="72">
        <v>8.7900466904786388E-3</v>
      </c>
      <c r="K44" s="213">
        <v>5</v>
      </c>
      <c r="L44" s="72">
        <v>2.0723812571428573</v>
      </c>
      <c r="M44" s="72">
        <v>1.6777142857142857</v>
      </c>
      <c r="N44" s="72">
        <v>7.619047619047619E-3</v>
      </c>
      <c r="O44" s="72">
        <v>4.5714285714285718E-3</v>
      </c>
      <c r="P44" s="213">
        <v>2</v>
      </c>
      <c r="Q44" s="72">
        <v>0.44952411428571432</v>
      </c>
      <c r="R44" s="72">
        <v>0.44952411428571432</v>
      </c>
      <c r="S44" s="72">
        <v>3.0476190476190477E-3</v>
      </c>
      <c r="T44" s="72">
        <v>3.0476190476190477E-3</v>
      </c>
      <c r="U44" s="213">
        <v>0</v>
      </c>
      <c r="V44" s="72">
        <v>0</v>
      </c>
      <c r="W44" s="72">
        <v>0</v>
      </c>
      <c r="X44" s="214" t="s">
        <v>128</v>
      </c>
    </row>
    <row r="45" spans="2:24">
      <c r="B45" s="213">
        <v>16093</v>
      </c>
      <c r="C45" s="213" t="s">
        <v>289</v>
      </c>
      <c r="D45" s="213" t="s">
        <v>1</v>
      </c>
      <c r="E45" s="213">
        <v>332</v>
      </c>
      <c r="F45" s="213">
        <v>0</v>
      </c>
      <c r="G45" s="213">
        <v>3.48</v>
      </c>
      <c r="H45" s="72">
        <v>2.7475795442171562</v>
      </c>
      <c r="I45" s="72">
        <v>5.0914962607693957E-3</v>
      </c>
      <c r="J45" s="72">
        <v>0</v>
      </c>
      <c r="K45" s="213">
        <v>2</v>
      </c>
      <c r="L45" s="72">
        <v>0.18863161263157896</v>
      </c>
      <c r="M45" s="72">
        <v>0.18863161263157896</v>
      </c>
      <c r="N45" s="72">
        <v>3.3684210526315791E-3</v>
      </c>
      <c r="O45" s="72">
        <v>3.3684210526315791E-3</v>
      </c>
      <c r="P45" s="213">
        <v>1</v>
      </c>
      <c r="Q45" s="72">
        <v>41.05263157894737</v>
      </c>
      <c r="R45" s="72">
        <v>41.05263157894737</v>
      </c>
      <c r="S45" s="72">
        <v>0.10526315789473684</v>
      </c>
      <c r="T45" s="72">
        <v>0.10526315789473684</v>
      </c>
      <c r="U45" s="213">
        <v>1</v>
      </c>
      <c r="V45" s="72">
        <v>1</v>
      </c>
      <c r="W45" s="72">
        <v>1</v>
      </c>
      <c r="X45" s="214" t="s">
        <v>128</v>
      </c>
    </row>
    <row r="46" spans="2:24">
      <c r="B46" s="213">
        <v>16094</v>
      </c>
      <c r="C46" s="213" t="s">
        <v>290</v>
      </c>
      <c r="D46" s="213" t="s">
        <v>1</v>
      </c>
      <c r="E46" s="213">
        <v>884</v>
      </c>
      <c r="F46" s="213">
        <v>3.35</v>
      </c>
      <c r="G46" s="213">
        <v>2.11</v>
      </c>
      <c r="H46" s="72">
        <v>4.0176832853505315</v>
      </c>
      <c r="I46" s="72">
        <v>0.16590482102908083</v>
      </c>
      <c r="J46" s="72">
        <v>0.21150011426937537</v>
      </c>
      <c r="K46" s="213">
        <v>18</v>
      </c>
      <c r="L46" s="72">
        <v>8.3019271060921245</v>
      </c>
      <c r="M46" s="72">
        <v>6.4487348326894507</v>
      </c>
      <c r="N46" s="72">
        <v>3.5066864784546806E-2</v>
      </c>
      <c r="O46" s="72">
        <v>2.7934621099554236E-2</v>
      </c>
      <c r="P46" s="213">
        <v>3</v>
      </c>
      <c r="Q46" s="72">
        <v>17.460633432392271</v>
      </c>
      <c r="R46" s="72">
        <v>17.460633432392271</v>
      </c>
      <c r="S46" s="72">
        <v>4.9182763744427933E-2</v>
      </c>
      <c r="T46" s="72">
        <v>4.9182763744427933E-2</v>
      </c>
      <c r="U46" s="213">
        <v>0</v>
      </c>
      <c r="V46" s="72">
        <v>0</v>
      </c>
      <c r="W46" s="72">
        <v>0</v>
      </c>
      <c r="X46" s="214" t="s">
        <v>128</v>
      </c>
    </row>
    <row r="47" spans="2:24">
      <c r="B47" s="213">
        <v>16095</v>
      </c>
      <c r="C47" s="213" t="s">
        <v>291</v>
      </c>
      <c r="D47" s="213" t="s">
        <v>1</v>
      </c>
      <c r="E47" s="213">
        <v>353</v>
      </c>
      <c r="F47" s="213">
        <v>1.53</v>
      </c>
      <c r="G47" s="213">
        <v>2.72</v>
      </c>
      <c r="H47" s="72">
        <v>1.9720401210428682</v>
      </c>
      <c r="I47" s="72">
        <v>1.525729829593836</v>
      </c>
      <c r="J47" s="72">
        <v>7.2294114356234118E-2</v>
      </c>
      <c r="K47" s="213">
        <v>6</v>
      </c>
      <c r="L47" s="72">
        <v>128.35690178217823</v>
      </c>
      <c r="M47" s="72">
        <v>19.356701782178217</v>
      </c>
      <c r="N47" s="72">
        <v>1.0675298299060676</v>
      </c>
      <c r="O47" s="72">
        <v>6.7529829906067526E-2</v>
      </c>
      <c r="P47" s="213">
        <v>2</v>
      </c>
      <c r="Q47" s="72">
        <v>6.8291447067783704</v>
      </c>
      <c r="R47" s="72">
        <v>6.8291447067783704</v>
      </c>
      <c r="S47" s="72">
        <v>7.6161462300076158E-2</v>
      </c>
      <c r="T47" s="72">
        <v>7.6161462300076158E-2</v>
      </c>
      <c r="U47" s="213">
        <v>0</v>
      </c>
      <c r="V47" s="72">
        <v>0</v>
      </c>
      <c r="W47" s="72">
        <v>0</v>
      </c>
      <c r="X47" s="214" t="s">
        <v>128</v>
      </c>
    </row>
    <row r="48" spans="2:24">
      <c r="B48" s="213">
        <v>16096</v>
      </c>
      <c r="C48" s="213" t="s">
        <v>292</v>
      </c>
      <c r="D48" s="213" t="s">
        <v>1</v>
      </c>
      <c r="E48" s="213">
        <v>1102</v>
      </c>
      <c r="F48" s="213">
        <v>1.73</v>
      </c>
      <c r="G48" s="213">
        <v>8.3699999999999992</v>
      </c>
      <c r="H48" s="72">
        <v>3.8772960093686333</v>
      </c>
      <c r="I48" s="72">
        <v>1.0284478285395471</v>
      </c>
      <c r="J48" s="72">
        <v>0.82568761792111312</v>
      </c>
      <c r="K48" s="213">
        <v>16</v>
      </c>
      <c r="L48" s="72">
        <v>14.902971600696461</v>
      </c>
      <c r="M48" s="72">
        <v>14.902971600696461</v>
      </c>
      <c r="N48" s="72">
        <v>0.17910621009866512</v>
      </c>
      <c r="O48" s="72">
        <v>0.17910621009866512</v>
      </c>
      <c r="P48" s="213">
        <v>5</v>
      </c>
      <c r="Q48" s="72">
        <v>69.631102746372605</v>
      </c>
      <c r="R48" s="72">
        <v>69.631102746372605</v>
      </c>
      <c r="S48" s="72">
        <v>0.20499129425420778</v>
      </c>
      <c r="T48" s="72">
        <v>0.20499129425420778</v>
      </c>
      <c r="U48" s="213">
        <v>0</v>
      </c>
      <c r="V48" s="72">
        <v>0</v>
      </c>
      <c r="W48" s="72">
        <v>0</v>
      </c>
      <c r="X48" s="214" t="s">
        <v>128</v>
      </c>
    </row>
    <row r="49" spans="2:24">
      <c r="B49" s="213">
        <v>16097</v>
      </c>
      <c r="C49" s="213" t="s">
        <v>293</v>
      </c>
      <c r="D49" s="213" t="s">
        <v>1</v>
      </c>
      <c r="E49" s="213">
        <v>230</v>
      </c>
      <c r="F49" s="213">
        <v>0</v>
      </c>
      <c r="G49" s="213">
        <v>1.25</v>
      </c>
      <c r="H49" s="72">
        <v>1.2701037411333758</v>
      </c>
      <c r="I49" s="72">
        <v>8.4808349304879224E-4</v>
      </c>
      <c r="J49" s="72">
        <v>5.2247562904614991E-3</v>
      </c>
      <c r="K49" s="213">
        <v>2</v>
      </c>
      <c r="L49" s="72">
        <v>0.47555653333333336</v>
      </c>
      <c r="M49" s="72">
        <v>0.47555653333333336</v>
      </c>
      <c r="N49" s="72">
        <v>8.8888888888888889E-3</v>
      </c>
      <c r="O49" s="72">
        <v>8.8888888888888889E-3</v>
      </c>
      <c r="P49" s="213">
        <v>1</v>
      </c>
      <c r="Q49" s="72">
        <v>74.444333333333333</v>
      </c>
      <c r="R49" s="72">
        <v>74.444333333333333</v>
      </c>
      <c r="S49" s="72">
        <v>0.55555555555555558</v>
      </c>
      <c r="T49" s="72">
        <v>0.55555555555555558</v>
      </c>
      <c r="U49" s="213">
        <v>0</v>
      </c>
      <c r="V49" s="72">
        <v>0</v>
      </c>
      <c r="W49" s="72">
        <v>0</v>
      </c>
      <c r="X49" s="214" t="s">
        <v>128</v>
      </c>
    </row>
    <row r="50" spans="2:24">
      <c r="B50" s="213">
        <v>16098</v>
      </c>
      <c r="C50" s="213" t="s">
        <v>294</v>
      </c>
      <c r="D50" s="213" t="s">
        <v>1</v>
      </c>
      <c r="E50" s="213">
        <v>1014</v>
      </c>
      <c r="F50" s="213">
        <v>4.97</v>
      </c>
      <c r="G50" s="213">
        <v>4.46</v>
      </c>
      <c r="H50" s="72">
        <v>3.9508990526334284</v>
      </c>
      <c r="I50" s="72">
        <v>3.2140459091940063</v>
      </c>
      <c r="J50" s="72">
        <v>1.1767481119587411</v>
      </c>
      <c r="K50" s="213">
        <v>6</v>
      </c>
      <c r="L50" s="72">
        <v>110.07104671433171</v>
      </c>
      <c r="M50" s="72">
        <v>110.04957593558775</v>
      </c>
      <c r="N50" s="72">
        <v>1.0044015029522275</v>
      </c>
      <c r="O50" s="72">
        <v>1.0018250134192164</v>
      </c>
      <c r="P50" s="213">
        <v>7</v>
      </c>
      <c r="Q50" s="72">
        <v>22.288805152979066</v>
      </c>
      <c r="R50" s="72">
        <v>22.288805152979066</v>
      </c>
      <c r="S50" s="72">
        <v>0.14299516908212562</v>
      </c>
      <c r="T50" s="72">
        <v>0.14299516908212562</v>
      </c>
      <c r="U50" s="213">
        <v>0</v>
      </c>
      <c r="V50" s="72">
        <v>0</v>
      </c>
      <c r="W50" s="72">
        <v>0</v>
      </c>
      <c r="X50" s="214" t="s">
        <v>128</v>
      </c>
    </row>
    <row r="51" spans="2:24">
      <c r="B51" s="213">
        <v>17100</v>
      </c>
      <c r="C51" s="213" t="s">
        <v>295</v>
      </c>
      <c r="D51" s="213" t="s">
        <v>1</v>
      </c>
      <c r="E51" s="213">
        <v>63</v>
      </c>
      <c r="F51" s="213">
        <v>0</v>
      </c>
      <c r="G51" s="213">
        <v>4.6900000000000004</v>
      </c>
      <c r="H51" s="72">
        <v>2.5404080355181549</v>
      </c>
      <c r="I51" s="72">
        <v>0.67766325312604481</v>
      </c>
      <c r="J51" s="72">
        <v>0</v>
      </c>
      <c r="K51" s="213">
        <v>4</v>
      </c>
      <c r="L51" s="72">
        <v>45.72786957209302</v>
      </c>
      <c r="M51" s="72">
        <v>35.05114280930232</v>
      </c>
      <c r="N51" s="72">
        <v>1.0890697674418606</v>
      </c>
      <c r="O51" s="72">
        <v>1.0009302325581395</v>
      </c>
      <c r="P51" s="213">
        <v>0</v>
      </c>
      <c r="Q51" s="72">
        <v>0</v>
      </c>
      <c r="R51" s="72">
        <v>0</v>
      </c>
      <c r="S51" s="72">
        <v>0</v>
      </c>
      <c r="T51" s="72">
        <v>0</v>
      </c>
      <c r="U51" s="213">
        <v>0</v>
      </c>
      <c r="V51" s="72">
        <v>0</v>
      </c>
      <c r="W51" s="72">
        <v>0</v>
      </c>
      <c r="X51" s="214" t="s">
        <v>128</v>
      </c>
    </row>
    <row r="52" spans="2:24">
      <c r="B52" s="213">
        <v>17101</v>
      </c>
      <c r="C52" s="213" t="s">
        <v>296</v>
      </c>
      <c r="D52" s="213" t="s">
        <v>261</v>
      </c>
      <c r="E52" s="213">
        <v>331</v>
      </c>
      <c r="F52" s="213">
        <v>10.11</v>
      </c>
      <c r="G52" s="213">
        <v>6.53</v>
      </c>
      <c r="H52" s="72">
        <v>2.1926486975858515</v>
      </c>
      <c r="I52" s="72">
        <v>0.47715462118714891</v>
      </c>
      <c r="J52" s="72">
        <v>0.21527041750856143</v>
      </c>
      <c r="K52" s="213">
        <v>6</v>
      </c>
      <c r="L52" s="72">
        <v>41.929989132653063</v>
      </c>
      <c r="M52" s="72">
        <v>41.907313350340139</v>
      </c>
      <c r="N52" s="72">
        <v>1.0853174603174602</v>
      </c>
      <c r="O52" s="72">
        <v>1.0830498866213152</v>
      </c>
      <c r="P52" s="213">
        <v>8</v>
      </c>
      <c r="Q52" s="72">
        <v>76.4073443027211</v>
      </c>
      <c r="R52" s="72">
        <v>76.4073443027211</v>
      </c>
      <c r="S52" s="72">
        <v>0.31363378684807258</v>
      </c>
      <c r="T52" s="72">
        <v>0.31363378684807258</v>
      </c>
      <c r="U52" s="213">
        <v>0</v>
      </c>
      <c r="V52" s="72">
        <v>0</v>
      </c>
      <c r="W52" s="72">
        <v>0</v>
      </c>
      <c r="X52" s="214" t="s">
        <v>128</v>
      </c>
    </row>
    <row r="53" spans="2:24">
      <c r="B53" s="213">
        <v>17102</v>
      </c>
      <c r="C53" s="213" t="s">
        <v>297</v>
      </c>
      <c r="D53" s="213" t="s">
        <v>1</v>
      </c>
      <c r="E53" s="213">
        <v>1</v>
      </c>
      <c r="F53" s="213">
        <v>0</v>
      </c>
      <c r="G53" s="213">
        <v>0.88</v>
      </c>
      <c r="H53" s="72">
        <v>0.4678907355225273</v>
      </c>
      <c r="I53" s="72">
        <v>6.0128517074019561E-2</v>
      </c>
      <c r="J53" s="72">
        <v>0</v>
      </c>
      <c r="K53" s="213">
        <v>1</v>
      </c>
      <c r="L53" s="72">
        <v>39.019500000000001</v>
      </c>
      <c r="M53" s="72">
        <v>39.019500000000001</v>
      </c>
      <c r="N53" s="72">
        <v>1.0004999999999999</v>
      </c>
      <c r="O53" s="72">
        <v>1.0004999999999999</v>
      </c>
      <c r="P53" s="213">
        <v>0</v>
      </c>
      <c r="Q53" s="72">
        <v>0</v>
      </c>
      <c r="R53" s="72">
        <v>0</v>
      </c>
      <c r="S53" s="72">
        <v>0</v>
      </c>
      <c r="T53" s="72">
        <v>0</v>
      </c>
      <c r="U53" s="213">
        <v>1</v>
      </c>
      <c r="V53" s="72">
        <v>1.0004999999999999</v>
      </c>
      <c r="W53" s="72">
        <v>1.0004999999999999</v>
      </c>
      <c r="X53" s="214" t="s">
        <v>128</v>
      </c>
    </row>
    <row r="54" spans="2:24">
      <c r="B54" s="213">
        <v>17103</v>
      </c>
      <c r="C54" s="213" t="s">
        <v>298</v>
      </c>
      <c r="D54" s="213" t="s">
        <v>1</v>
      </c>
      <c r="E54" s="213">
        <v>620</v>
      </c>
      <c r="F54" s="213">
        <v>2.0699999999999998</v>
      </c>
      <c r="G54" s="213">
        <v>4.78</v>
      </c>
      <c r="H54" s="72">
        <v>2.6539211758120893</v>
      </c>
      <c r="I54" s="72">
        <v>6.5059277619563618</v>
      </c>
      <c r="J54" s="72">
        <v>3.3295532772617951E-2</v>
      </c>
      <c r="K54" s="213">
        <v>18</v>
      </c>
      <c r="L54" s="72">
        <v>153.87189731657386</v>
      </c>
      <c r="M54" s="72">
        <v>44.770532644999101</v>
      </c>
      <c r="N54" s="72">
        <v>1.2147602801221045</v>
      </c>
      <c r="O54" s="72">
        <v>1.1454480158017597</v>
      </c>
      <c r="P54" s="213">
        <v>11</v>
      </c>
      <c r="Q54" s="72">
        <v>0.47405279224277247</v>
      </c>
      <c r="R54" s="72">
        <v>0.47405279224277247</v>
      </c>
      <c r="S54" s="72">
        <v>7.9008798707128746E-3</v>
      </c>
      <c r="T54" s="72">
        <v>7.9008798707128746E-3</v>
      </c>
      <c r="U54" s="213">
        <v>0</v>
      </c>
      <c r="V54" s="72">
        <v>0</v>
      </c>
      <c r="W54" s="72">
        <v>0</v>
      </c>
      <c r="X54" s="214" t="s">
        <v>128</v>
      </c>
    </row>
    <row r="55" spans="2:24">
      <c r="B55" s="213">
        <v>17104</v>
      </c>
      <c r="C55" s="213" t="s">
        <v>299</v>
      </c>
      <c r="D55" s="213" t="s">
        <v>1</v>
      </c>
      <c r="E55" s="213">
        <v>167</v>
      </c>
      <c r="F55" s="213">
        <v>0</v>
      </c>
      <c r="G55" s="213">
        <v>1.86</v>
      </c>
      <c r="H55" s="72">
        <v>2.1124273970247667</v>
      </c>
      <c r="I55" s="72">
        <v>0.3227467519087785</v>
      </c>
      <c r="J55" s="72">
        <v>0</v>
      </c>
      <c r="K55" s="213">
        <v>2</v>
      </c>
      <c r="L55" s="72">
        <v>40.236299441860467</v>
      </c>
      <c r="M55" s="72">
        <v>40.236299441860467</v>
      </c>
      <c r="N55" s="72">
        <v>1.001860465116279</v>
      </c>
      <c r="O55" s="72">
        <v>1.001860465116279</v>
      </c>
      <c r="P55" s="213">
        <v>0</v>
      </c>
      <c r="Q55" s="72">
        <v>0</v>
      </c>
      <c r="R55" s="72">
        <v>0</v>
      </c>
      <c r="S55" s="72">
        <v>0</v>
      </c>
      <c r="T55" s="72">
        <v>0</v>
      </c>
      <c r="U55" s="213">
        <v>1</v>
      </c>
      <c r="V55" s="72">
        <v>1</v>
      </c>
      <c r="W55" s="72">
        <v>1</v>
      </c>
      <c r="X55" s="214" t="s">
        <v>128</v>
      </c>
    </row>
    <row r="56" spans="2:24">
      <c r="B56" s="213">
        <v>17105</v>
      </c>
      <c r="C56" s="213" t="s">
        <v>300</v>
      </c>
      <c r="D56" s="213" t="s">
        <v>1</v>
      </c>
      <c r="E56" s="213">
        <v>860</v>
      </c>
      <c r="F56" s="213">
        <v>2.72</v>
      </c>
      <c r="G56" s="213">
        <v>3.95</v>
      </c>
      <c r="H56" s="72">
        <v>4.5258852244050036</v>
      </c>
      <c r="I56" s="72">
        <v>1.7380123530168752</v>
      </c>
      <c r="J56" s="72">
        <v>2.3829952193523504E-2</v>
      </c>
      <c r="K56" s="213">
        <v>13</v>
      </c>
      <c r="L56" s="72">
        <v>58.967885240533725</v>
      </c>
      <c r="M56" s="72">
        <v>58.934996637576631</v>
      </c>
      <c r="N56" s="72">
        <v>2.0809231878831591</v>
      </c>
      <c r="O56" s="72">
        <v>2.079192210602236</v>
      </c>
      <c r="P56" s="213">
        <v>7</v>
      </c>
      <c r="Q56" s="72">
        <v>0.24233681932924631</v>
      </c>
      <c r="R56" s="72">
        <v>0.24233681932924631</v>
      </c>
      <c r="S56" s="72">
        <v>4.0389469888207716E-3</v>
      </c>
      <c r="T56" s="72">
        <v>4.0389469888207716E-3</v>
      </c>
      <c r="U56" s="213">
        <v>0</v>
      </c>
      <c r="V56" s="72">
        <v>0</v>
      </c>
      <c r="W56" s="72">
        <v>0</v>
      </c>
      <c r="X56" s="214" t="s">
        <v>128</v>
      </c>
    </row>
    <row r="57" spans="2:24">
      <c r="B57" s="213">
        <v>17106</v>
      </c>
      <c r="C57" s="213" t="s">
        <v>301</v>
      </c>
      <c r="D57" s="213" t="s">
        <v>1</v>
      </c>
      <c r="E57" s="213">
        <v>585</v>
      </c>
      <c r="F57" s="213">
        <v>2.58</v>
      </c>
      <c r="G57" s="213">
        <v>3.76</v>
      </c>
      <c r="H57" s="72">
        <v>3.4896265744071906</v>
      </c>
      <c r="I57" s="72">
        <v>6.6802436817989266</v>
      </c>
      <c r="J57" s="72">
        <v>3.8009883248763206E-2</v>
      </c>
      <c r="K57" s="213">
        <v>8</v>
      </c>
      <c r="L57" s="72">
        <v>123.47947868123515</v>
      </c>
      <c r="M57" s="72">
        <v>36.30479781092636</v>
      </c>
      <c r="N57" s="72">
        <v>1.0758194774346794</v>
      </c>
      <c r="O57" s="72">
        <v>1.0030403800475058</v>
      </c>
      <c r="P57" s="213">
        <v>6</v>
      </c>
      <c r="Q57" s="72">
        <v>67.832991790973878</v>
      </c>
      <c r="R57" s="72">
        <v>67.832991790973878</v>
      </c>
      <c r="S57" s="72">
        <v>0.17548693586698338</v>
      </c>
      <c r="T57" s="72">
        <v>0.17548693586698338</v>
      </c>
      <c r="U57" s="213">
        <v>0</v>
      </c>
      <c r="V57" s="72">
        <v>0</v>
      </c>
      <c r="W57" s="72">
        <v>0</v>
      </c>
      <c r="X57" s="214" t="s">
        <v>128</v>
      </c>
    </row>
    <row r="58" spans="2:24">
      <c r="B58" s="213">
        <v>17107</v>
      </c>
      <c r="C58" s="213" t="s">
        <v>302</v>
      </c>
      <c r="D58" s="213" t="s">
        <v>1</v>
      </c>
      <c r="E58" s="213">
        <v>297</v>
      </c>
      <c r="F58" s="213">
        <v>0</v>
      </c>
      <c r="G58" s="213">
        <v>3.16</v>
      </c>
      <c r="H58" s="72">
        <v>2.7140871512329032</v>
      </c>
      <c r="I58" s="72">
        <v>1.7439239554449693</v>
      </c>
      <c r="J58" s="72">
        <v>6.5295660012477151E-3</v>
      </c>
      <c r="K58" s="213">
        <v>7</v>
      </c>
      <c r="L58" s="72">
        <v>68.503350024</v>
      </c>
      <c r="M58" s="72">
        <v>68.483350000000002</v>
      </c>
      <c r="N58" s="72">
        <v>1.2136666666666667</v>
      </c>
      <c r="O58" s="72">
        <v>1.2110000000000001</v>
      </c>
      <c r="P58" s="213">
        <v>1</v>
      </c>
      <c r="Q58" s="72">
        <v>0.08</v>
      </c>
      <c r="R58" s="72">
        <v>0.08</v>
      </c>
      <c r="S58" s="72">
        <v>1.3333333333333333E-3</v>
      </c>
      <c r="T58" s="72">
        <v>1.3333333333333333E-3</v>
      </c>
      <c r="U58" s="213">
        <v>1</v>
      </c>
      <c r="V58" s="72">
        <v>1.0833333333333333</v>
      </c>
      <c r="W58" s="72">
        <v>1.0833333333333333</v>
      </c>
      <c r="X58" s="214" t="s">
        <v>128</v>
      </c>
    </row>
    <row r="59" spans="2:24">
      <c r="B59" s="213">
        <v>17108</v>
      </c>
      <c r="C59" s="213" t="s">
        <v>303</v>
      </c>
      <c r="D59" s="213" t="s">
        <v>1</v>
      </c>
      <c r="E59" s="213">
        <v>25</v>
      </c>
      <c r="F59" s="213">
        <v>0</v>
      </c>
      <c r="G59" s="213">
        <v>1.45</v>
      </c>
      <c r="H59" s="72">
        <v>0.90910788860849401</v>
      </c>
      <c r="I59" s="72">
        <v>9.565452657691445E-2</v>
      </c>
      <c r="J59" s="72">
        <v>0</v>
      </c>
      <c r="K59" s="213">
        <v>2</v>
      </c>
      <c r="L59" s="72">
        <v>40.998041786138614</v>
      </c>
      <c r="M59" s="72">
        <v>40.007940796039605</v>
      </c>
      <c r="N59" s="72">
        <v>1.0992079207920793</v>
      </c>
      <c r="O59" s="72">
        <v>1.0001980198019802</v>
      </c>
      <c r="P59" s="213">
        <v>0</v>
      </c>
      <c r="Q59" s="72">
        <v>0</v>
      </c>
      <c r="R59" s="72">
        <v>0</v>
      </c>
      <c r="S59" s="72">
        <v>0</v>
      </c>
      <c r="T59" s="72">
        <v>0</v>
      </c>
      <c r="U59" s="213">
        <v>0</v>
      </c>
      <c r="V59" s="72">
        <v>0</v>
      </c>
      <c r="W59" s="72">
        <v>0</v>
      </c>
      <c r="X59" s="214" t="s">
        <v>128</v>
      </c>
    </row>
    <row r="60" spans="2:24">
      <c r="B60" s="213">
        <v>17109</v>
      </c>
      <c r="C60" s="213" t="s">
        <v>304</v>
      </c>
      <c r="D60" s="213" t="s">
        <v>1</v>
      </c>
      <c r="E60" s="213">
        <v>39</v>
      </c>
      <c r="F60" s="213">
        <v>0</v>
      </c>
      <c r="G60" s="213">
        <v>1.42</v>
      </c>
      <c r="H60" s="72">
        <v>1.196701251119983</v>
      </c>
      <c r="I60" s="72">
        <v>0.22371431505963643</v>
      </c>
      <c r="J60" s="72">
        <v>0</v>
      </c>
      <c r="K60" s="213">
        <v>1</v>
      </c>
      <c r="L60" s="72">
        <v>39</v>
      </c>
      <c r="M60" s="72">
        <v>39</v>
      </c>
      <c r="N60" s="72">
        <v>1</v>
      </c>
      <c r="O60" s="72">
        <v>1</v>
      </c>
      <c r="P60" s="213">
        <v>0</v>
      </c>
      <c r="Q60" s="72">
        <v>0</v>
      </c>
      <c r="R60" s="72">
        <v>0</v>
      </c>
      <c r="S60" s="72">
        <v>0</v>
      </c>
      <c r="T60" s="72">
        <v>0</v>
      </c>
      <c r="U60" s="213">
        <v>0</v>
      </c>
      <c r="V60" s="72">
        <v>0</v>
      </c>
      <c r="W60" s="72">
        <v>0</v>
      </c>
      <c r="X60" s="214" t="s">
        <v>128</v>
      </c>
    </row>
    <row r="61" spans="2:24">
      <c r="B61" s="213">
        <v>18131</v>
      </c>
      <c r="C61" s="213" t="s">
        <v>305</v>
      </c>
      <c r="D61" s="213" t="s">
        <v>1</v>
      </c>
      <c r="E61" s="213">
        <v>615</v>
      </c>
      <c r="F61" s="213">
        <v>0</v>
      </c>
      <c r="G61" s="213">
        <v>4.67</v>
      </c>
      <c r="H61" s="72">
        <v>3.4094052738461054</v>
      </c>
      <c r="I61" s="72">
        <v>9.6117366179282654E-2</v>
      </c>
      <c r="J61" s="72">
        <v>0.43662879466527021</v>
      </c>
      <c r="K61" s="213">
        <v>5</v>
      </c>
      <c r="L61" s="72">
        <v>2.0839998994285711</v>
      </c>
      <c r="M61" s="72">
        <v>2.0702856137142853</v>
      </c>
      <c r="N61" s="72">
        <v>4.4685714285714287E-2</v>
      </c>
      <c r="O61" s="72">
        <v>4.422857142857143E-2</v>
      </c>
      <c r="P61" s="213">
        <v>4</v>
      </c>
      <c r="Q61" s="72">
        <v>32.554252285714291</v>
      </c>
      <c r="R61" s="72">
        <v>32.554252285714291</v>
      </c>
      <c r="S61" s="72">
        <v>0.3</v>
      </c>
      <c r="T61" s="72">
        <v>0.3</v>
      </c>
      <c r="U61" s="213">
        <v>0</v>
      </c>
      <c r="V61" s="72">
        <v>0</v>
      </c>
      <c r="W61" s="72">
        <v>0</v>
      </c>
      <c r="X61" s="214" t="s">
        <v>128</v>
      </c>
    </row>
    <row r="62" spans="2:24">
      <c r="B62" s="213">
        <v>18133</v>
      </c>
      <c r="C62" s="213" t="s">
        <v>306</v>
      </c>
      <c r="D62" s="213" t="s">
        <v>1</v>
      </c>
      <c r="E62" s="213">
        <v>132</v>
      </c>
      <c r="F62" s="213">
        <v>0</v>
      </c>
      <c r="G62" s="213">
        <v>3.84</v>
      </c>
      <c r="H62" s="72">
        <v>2.7596127393013186</v>
      </c>
      <c r="I62" s="72">
        <v>1.5357783826087457E-3</v>
      </c>
      <c r="J62" s="72">
        <v>0.29320287306022375</v>
      </c>
      <c r="K62" s="213">
        <v>1</v>
      </c>
      <c r="L62" s="72">
        <v>2.5789802707930367E-3</v>
      </c>
      <c r="M62" s="72">
        <v>0</v>
      </c>
      <c r="N62" s="72">
        <v>5.1579626047711157E-4</v>
      </c>
      <c r="O62" s="72">
        <v>0</v>
      </c>
      <c r="P62" s="213">
        <v>2</v>
      </c>
      <c r="Q62" s="72">
        <v>12.185686653771761</v>
      </c>
      <c r="R62" s="72">
        <v>12.185686653771761</v>
      </c>
      <c r="S62" s="72">
        <v>6.4474532559638947E-2</v>
      </c>
      <c r="T62" s="72">
        <v>6.4474532559638947E-2</v>
      </c>
      <c r="U62" s="213">
        <v>0</v>
      </c>
      <c r="V62" s="72">
        <v>0</v>
      </c>
      <c r="W62" s="72">
        <v>0</v>
      </c>
      <c r="X62" s="214" t="s">
        <v>128</v>
      </c>
    </row>
    <row r="63" spans="2:24">
      <c r="B63" s="213">
        <v>18134</v>
      </c>
      <c r="C63" s="213" t="s">
        <v>307</v>
      </c>
      <c r="D63" s="213" t="s">
        <v>1</v>
      </c>
      <c r="E63" s="213">
        <v>1719</v>
      </c>
      <c r="F63" s="213">
        <v>6.82</v>
      </c>
      <c r="G63" s="213">
        <v>3.65</v>
      </c>
      <c r="H63" s="72">
        <v>4.0150760930822962</v>
      </c>
      <c r="I63" s="72">
        <v>8.711268454453295</v>
      </c>
      <c r="J63" s="72">
        <v>1.9941192718477094</v>
      </c>
      <c r="K63" s="213">
        <v>25</v>
      </c>
      <c r="L63" s="72">
        <v>324.12957425489674</v>
      </c>
      <c r="M63" s="72">
        <v>225.93600212503358</v>
      </c>
      <c r="N63" s="72">
        <v>4.0766299973168767</v>
      </c>
      <c r="O63" s="72">
        <v>3.090957874966461</v>
      </c>
      <c r="P63" s="213">
        <v>13</v>
      </c>
      <c r="Q63" s="72">
        <v>125.19453881405957</v>
      </c>
      <c r="R63" s="72">
        <v>125.19453881405957</v>
      </c>
      <c r="S63" s="72">
        <v>0.479635095250872</v>
      </c>
      <c r="T63" s="72">
        <v>0.479635095250872</v>
      </c>
      <c r="U63" s="213">
        <v>0</v>
      </c>
      <c r="V63" s="72">
        <v>0</v>
      </c>
      <c r="W63" s="72">
        <v>0</v>
      </c>
      <c r="X63" s="214" t="s">
        <v>257</v>
      </c>
    </row>
    <row r="64" spans="2:24">
      <c r="B64" s="213">
        <v>18135</v>
      </c>
      <c r="C64" s="213" t="s">
        <v>308</v>
      </c>
      <c r="D64" s="213" t="s">
        <v>261</v>
      </c>
      <c r="E64" s="213">
        <v>592</v>
      </c>
      <c r="F64" s="213">
        <v>0.56000000000000005</v>
      </c>
      <c r="G64" s="213">
        <v>2.69</v>
      </c>
      <c r="H64" s="72">
        <v>0</v>
      </c>
      <c r="I64" s="72">
        <v>0.25003523818967105</v>
      </c>
      <c r="J64" s="72">
        <v>3.9841712026499349E-3</v>
      </c>
      <c r="K64" s="213">
        <v>5</v>
      </c>
      <c r="L64" s="72">
        <v>7.2950725565217391</v>
      </c>
      <c r="M64" s="72">
        <v>7.2950725565217391</v>
      </c>
      <c r="N64" s="72">
        <v>0.15420289855072464</v>
      </c>
      <c r="O64" s="72">
        <v>0.15420289855072464</v>
      </c>
      <c r="P64" s="213">
        <v>3</v>
      </c>
      <c r="Q64" s="72">
        <v>0.32463763478260871</v>
      </c>
      <c r="R64" s="72">
        <v>0.32463763478260871</v>
      </c>
      <c r="S64" s="72">
        <v>6.956521739130435E-3</v>
      </c>
      <c r="T64" s="72">
        <v>6.956521739130435E-3</v>
      </c>
      <c r="U64" s="213">
        <v>0</v>
      </c>
      <c r="V64" s="72">
        <v>0</v>
      </c>
      <c r="W64" s="72">
        <v>0</v>
      </c>
      <c r="X64" s="214" t="s">
        <v>128</v>
      </c>
    </row>
    <row r="65" spans="2:24">
      <c r="B65" s="213">
        <v>18136</v>
      </c>
      <c r="C65" s="213" t="s">
        <v>309</v>
      </c>
      <c r="D65" s="213" t="s">
        <v>1</v>
      </c>
      <c r="E65" s="213">
        <v>474</v>
      </c>
      <c r="F65" s="213">
        <v>0.47</v>
      </c>
      <c r="G65" s="213">
        <v>3.42</v>
      </c>
      <c r="H65" s="72">
        <v>2.2903181310189726</v>
      </c>
      <c r="I65" s="72">
        <v>1.2091875705034923E-3</v>
      </c>
      <c r="J65" s="72">
        <v>7.3788166570165677E-3</v>
      </c>
      <c r="K65" s="213">
        <v>1</v>
      </c>
      <c r="L65" s="72">
        <v>4.7567567567567567E-2</v>
      </c>
      <c r="M65" s="72">
        <v>4.7567567567567567E-2</v>
      </c>
      <c r="N65" s="72">
        <v>1.4414414414414415E-3</v>
      </c>
      <c r="O65" s="72">
        <v>1.4414414414414415E-3</v>
      </c>
      <c r="P65" s="213">
        <v>2</v>
      </c>
      <c r="Q65" s="72">
        <v>0.36036064864864864</v>
      </c>
      <c r="R65" s="72">
        <v>0.36036064864864864</v>
      </c>
      <c r="S65" s="72">
        <v>2.8828828828828829E-3</v>
      </c>
      <c r="T65" s="72">
        <v>2.8828828828828829E-3</v>
      </c>
      <c r="U65" s="213">
        <v>0</v>
      </c>
      <c r="V65" s="72">
        <v>0</v>
      </c>
      <c r="W65" s="72">
        <v>0</v>
      </c>
      <c r="X65" s="214" t="s">
        <v>128</v>
      </c>
    </row>
    <row r="66" spans="2:24">
      <c r="B66" s="213">
        <v>18141</v>
      </c>
      <c r="C66" s="213" t="s">
        <v>310</v>
      </c>
      <c r="D66" s="213" t="s">
        <v>261</v>
      </c>
      <c r="E66" s="213">
        <v>429</v>
      </c>
      <c r="F66" s="213">
        <v>0</v>
      </c>
      <c r="G66" s="213">
        <v>3.15</v>
      </c>
      <c r="H66" s="72">
        <v>0</v>
      </c>
      <c r="I66" s="72">
        <v>1.7263366409737024E-2</v>
      </c>
      <c r="J66" s="72">
        <v>0.34392524414040426</v>
      </c>
      <c r="K66" s="213">
        <v>4</v>
      </c>
      <c r="L66" s="72">
        <v>0.23747368421052631</v>
      </c>
      <c r="M66" s="72">
        <v>0.23747368421052631</v>
      </c>
      <c r="N66" s="72">
        <v>3.3684210526315791E-3</v>
      </c>
      <c r="O66" s="72">
        <v>3.3684210526315791E-3</v>
      </c>
      <c r="P66" s="213">
        <v>1</v>
      </c>
      <c r="Q66" s="72">
        <v>15.394736842105264</v>
      </c>
      <c r="R66" s="72">
        <v>15.394736842105264</v>
      </c>
      <c r="S66" s="72">
        <v>7.8947368421052627E-2</v>
      </c>
      <c r="T66" s="72">
        <v>7.8947368421052627E-2</v>
      </c>
      <c r="U66" s="213">
        <v>2</v>
      </c>
      <c r="V66" s="72">
        <v>2</v>
      </c>
      <c r="W66" s="72">
        <v>2</v>
      </c>
      <c r="X66" s="214" t="s">
        <v>128</v>
      </c>
    </row>
    <row r="67" spans="2:24">
      <c r="B67" s="213">
        <v>18142</v>
      </c>
      <c r="C67" s="213" t="s">
        <v>311</v>
      </c>
      <c r="D67" s="213" t="s">
        <v>261</v>
      </c>
      <c r="E67" s="213">
        <v>510</v>
      </c>
      <c r="F67" s="213">
        <v>0</v>
      </c>
      <c r="G67" s="213">
        <v>5.2</v>
      </c>
      <c r="H67" s="72">
        <v>0.59764868918008218</v>
      </c>
      <c r="I67" s="72">
        <v>0.1450749331438288</v>
      </c>
      <c r="J67" s="72">
        <v>0</v>
      </c>
      <c r="K67" s="213">
        <v>2</v>
      </c>
      <c r="L67" s="72">
        <v>45.837714285714284</v>
      </c>
      <c r="M67" s="72">
        <v>45.837714285714284</v>
      </c>
      <c r="N67" s="72">
        <v>0.76266666666666671</v>
      </c>
      <c r="O67" s="72">
        <v>0.76266666666666671</v>
      </c>
      <c r="P67" s="213">
        <v>0</v>
      </c>
      <c r="Q67" s="72">
        <v>0</v>
      </c>
      <c r="R67" s="72">
        <v>0</v>
      </c>
      <c r="S67" s="72">
        <v>0</v>
      </c>
      <c r="T67" s="72">
        <v>0</v>
      </c>
      <c r="U67" s="213">
        <v>0</v>
      </c>
      <c r="V67" s="72">
        <v>0</v>
      </c>
      <c r="W67" s="72">
        <v>0</v>
      </c>
      <c r="X67" s="214" t="s">
        <v>128</v>
      </c>
    </row>
    <row r="68" spans="2:24">
      <c r="B68" s="213">
        <v>18143</v>
      </c>
      <c r="C68" s="213" t="s">
        <v>312</v>
      </c>
      <c r="D68" s="213" t="s">
        <v>1</v>
      </c>
      <c r="E68" s="213">
        <v>1467</v>
      </c>
      <c r="F68" s="213">
        <v>1.64</v>
      </c>
      <c r="G68" s="213">
        <v>5.59</v>
      </c>
      <c r="H68" s="72">
        <v>2.895988950255163</v>
      </c>
      <c r="I68" s="72">
        <v>0.14329932529676784</v>
      </c>
      <c r="J68" s="72">
        <v>0.65141088960642712</v>
      </c>
      <c r="K68" s="213">
        <v>12</v>
      </c>
      <c r="L68" s="72">
        <v>3.0574475234042549</v>
      </c>
      <c r="M68" s="72">
        <v>3.0489368680851063</v>
      </c>
      <c r="N68" s="72">
        <v>4.1276595744680851E-2</v>
      </c>
      <c r="O68" s="72">
        <v>4.042553191489362E-2</v>
      </c>
      <c r="P68" s="213">
        <v>2</v>
      </c>
      <c r="Q68" s="72">
        <v>29.872340425531913</v>
      </c>
      <c r="R68" s="72">
        <v>29.872340425531913</v>
      </c>
      <c r="S68" s="72">
        <v>8.5106382978723402E-2</v>
      </c>
      <c r="T68" s="72">
        <v>8.5106382978723402E-2</v>
      </c>
      <c r="U68" s="213">
        <v>0</v>
      </c>
      <c r="V68" s="72">
        <v>0</v>
      </c>
      <c r="W68" s="72">
        <v>0</v>
      </c>
      <c r="X68" s="214" t="s">
        <v>128</v>
      </c>
    </row>
    <row r="69" spans="2:24">
      <c r="B69" s="213">
        <v>18144</v>
      </c>
      <c r="C69" s="213" t="s">
        <v>313</v>
      </c>
      <c r="D69" s="213" t="s">
        <v>1</v>
      </c>
      <c r="E69" s="213">
        <v>1215</v>
      </c>
      <c r="F69" s="213">
        <v>2.46</v>
      </c>
      <c r="G69" s="213">
        <v>7.8</v>
      </c>
      <c r="H69" s="72">
        <v>3.3452282333972381</v>
      </c>
      <c r="I69" s="72">
        <v>3.8631813013624772</v>
      </c>
      <c r="J69" s="72">
        <v>0.81359024706512362</v>
      </c>
      <c r="K69" s="213">
        <v>15</v>
      </c>
      <c r="L69" s="72">
        <v>56.740227479127725</v>
      </c>
      <c r="M69" s="72">
        <v>28.262513046728969</v>
      </c>
      <c r="N69" s="72">
        <v>0.22554517133956387</v>
      </c>
      <c r="O69" s="72">
        <v>0.15202492211838006</v>
      </c>
      <c r="P69" s="213">
        <v>4</v>
      </c>
      <c r="Q69" s="72">
        <v>15.626168224299066</v>
      </c>
      <c r="R69" s="72">
        <v>15.626168224299066</v>
      </c>
      <c r="S69" s="72">
        <v>7.5181723779854617E-2</v>
      </c>
      <c r="T69" s="72">
        <v>7.5181723779854617E-2</v>
      </c>
      <c r="U69" s="213">
        <v>0</v>
      </c>
      <c r="V69" s="72">
        <v>0</v>
      </c>
      <c r="W69" s="72">
        <v>0</v>
      </c>
      <c r="X69" s="214" t="s">
        <v>128</v>
      </c>
    </row>
    <row r="70" spans="2:24">
      <c r="B70" s="213">
        <v>18145</v>
      </c>
      <c r="C70" s="213" t="s">
        <v>314</v>
      </c>
      <c r="D70" s="213" t="s">
        <v>1</v>
      </c>
      <c r="E70" s="213">
        <v>147</v>
      </c>
      <c r="F70" s="213">
        <v>0</v>
      </c>
      <c r="G70" s="213">
        <v>3.87</v>
      </c>
      <c r="H70" s="72">
        <v>1.3196403942298456</v>
      </c>
      <c r="I70" s="72">
        <v>9.2634506276566865E-3</v>
      </c>
      <c r="J70" s="72">
        <v>0</v>
      </c>
      <c r="K70" s="213">
        <v>2</v>
      </c>
      <c r="L70" s="72">
        <v>0.22709679483870968</v>
      </c>
      <c r="M70" s="72">
        <v>0.21677419354838709</v>
      </c>
      <c r="N70" s="72">
        <v>2.0645161290322581E-3</v>
      </c>
      <c r="O70" s="72">
        <v>1.0322580645161291E-3</v>
      </c>
      <c r="P70" s="213">
        <v>0</v>
      </c>
      <c r="Q70" s="72">
        <v>0</v>
      </c>
      <c r="R70" s="72">
        <v>0</v>
      </c>
      <c r="S70" s="72">
        <v>0</v>
      </c>
      <c r="T70" s="72">
        <v>0</v>
      </c>
      <c r="U70" s="213">
        <v>0</v>
      </c>
      <c r="V70" s="72">
        <v>0</v>
      </c>
      <c r="W70" s="72">
        <v>0</v>
      </c>
      <c r="X70" s="214" t="s">
        <v>128</v>
      </c>
    </row>
    <row r="71" spans="2:24">
      <c r="B71" s="213">
        <v>18146</v>
      </c>
      <c r="C71" s="213" t="s">
        <v>315</v>
      </c>
      <c r="D71" s="213" t="s">
        <v>1</v>
      </c>
      <c r="E71" s="213">
        <v>1364</v>
      </c>
      <c r="F71" s="213">
        <v>2.61</v>
      </c>
      <c r="G71" s="213">
        <v>7.23</v>
      </c>
      <c r="H71" s="72">
        <v>4.1514523040361411</v>
      </c>
      <c r="I71" s="72">
        <v>0.34758305801301304</v>
      </c>
      <c r="J71" s="72">
        <v>0.14267562962353311</v>
      </c>
      <c r="K71" s="213">
        <v>16</v>
      </c>
      <c r="L71" s="72">
        <v>4.0587333792737876</v>
      </c>
      <c r="M71" s="72">
        <v>2.9900877137556323</v>
      </c>
      <c r="N71" s="72">
        <v>2.2263450834879406E-2</v>
      </c>
      <c r="O71" s="72">
        <v>2.0567187914126688E-2</v>
      </c>
      <c r="P71" s="213">
        <v>6</v>
      </c>
      <c r="Q71" s="72">
        <v>0.72642459581235086</v>
      </c>
      <c r="R71" s="72">
        <v>0.72642459581235086</v>
      </c>
      <c r="S71" s="72">
        <v>1.8022793532997614E-2</v>
      </c>
      <c r="T71" s="72">
        <v>1.8022793532997614E-2</v>
      </c>
      <c r="U71" s="213">
        <v>0</v>
      </c>
      <c r="V71" s="72">
        <v>0</v>
      </c>
      <c r="W71" s="72">
        <v>0</v>
      </c>
      <c r="X71" s="214" t="s">
        <v>128</v>
      </c>
    </row>
    <row r="72" spans="2:24">
      <c r="B72" s="213">
        <v>20534</v>
      </c>
      <c r="C72" s="213" t="s">
        <v>316</v>
      </c>
      <c r="D72" s="213" t="s">
        <v>261</v>
      </c>
      <c r="E72" s="213">
        <v>295</v>
      </c>
      <c r="F72" s="213">
        <v>1.51</v>
      </c>
      <c r="G72" s="213">
        <v>2.11</v>
      </c>
      <c r="H72" s="72">
        <v>1.0787759392951886</v>
      </c>
      <c r="I72" s="72">
        <v>0</v>
      </c>
      <c r="J72" s="72">
        <v>1.4851418999108743E-3</v>
      </c>
      <c r="K72" s="213">
        <v>0</v>
      </c>
      <c r="L72" s="72">
        <v>0</v>
      </c>
      <c r="M72" s="72">
        <v>0</v>
      </c>
      <c r="N72" s="72">
        <v>0</v>
      </c>
      <c r="O72" s="72">
        <v>0</v>
      </c>
      <c r="P72" s="213">
        <v>1</v>
      </c>
      <c r="Q72" s="72">
        <v>0.192</v>
      </c>
      <c r="R72" s="72">
        <v>0.192</v>
      </c>
      <c r="S72" s="72">
        <v>3.2000000000000002E-3</v>
      </c>
      <c r="T72" s="72">
        <v>3.2000000000000002E-3</v>
      </c>
      <c r="U72" s="213">
        <v>0</v>
      </c>
      <c r="V72" s="72">
        <v>0</v>
      </c>
      <c r="W72" s="72">
        <v>0</v>
      </c>
      <c r="X72" s="214" t="s">
        <v>128</v>
      </c>
    </row>
    <row r="73" spans="2:24">
      <c r="B73" s="213">
        <v>20535</v>
      </c>
      <c r="C73" s="213" t="s">
        <v>317</v>
      </c>
      <c r="D73" s="213" t="s">
        <v>1</v>
      </c>
      <c r="E73" s="213">
        <v>1706</v>
      </c>
      <c r="F73" s="213">
        <v>4.6500000000000004</v>
      </c>
      <c r="G73" s="213">
        <v>5.79</v>
      </c>
      <c r="H73" s="72">
        <v>4.3209198014714323</v>
      </c>
      <c r="I73" s="72">
        <v>14.440384677387783</v>
      </c>
      <c r="J73" s="72">
        <v>0.35716974891329079</v>
      </c>
      <c r="K73" s="213">
        <v>25</v>
      </c>
      <c r="L73" s="72">
        <v>503.73308535058567</v>
      </c>
      <c r="M73" s="72">
        <v>38.583357322922481</v>
      </c>
      <c r="N73" s="72">
        <v>1.196319018404908</v>
      </c>
      <c r="O73" s="72">
        <v>0.19007250418293364</v>
      </c>
      <c r="P73" s="213">
        <v>7</v>
      </c>
      <c r="Q73" s="72">
        <v>40.216831027328496</v>
      </c>
      <c r="R73" s="72">
        <v>40.216831027328496</v>
      </c>
      <c r="S73" s="72">
        <v>0.20345789180145007</v>
      </c>
      <c r="T73" s="72">
        <v>0.20345789180145007</v>
      </c>
      <c r="U73" s="213">
        <v>2</v>
      </c>
      <c r="V73" s="72">
        <v>2</v>
      </c>
      <c r="W73" s="72">
        <v>0</v>
      </c>
      <c r="X73" s="214" t="s">
        <v>128</v>
      </c>
    </row>
    <row r="74" spans="2:24">
      <c r="B74" s="213">
        <v>20536</v>
      </c>
      <c r="C74" s="213" t="s">
        <v>318</v>
      </c>
      <c r="D74" s="213" t="s">
        <v>1</v>
      </c>
      <c r="E74" s="213">
        <v>893</v>
      </c>
      <c r="F74" s="213">
        <v>2.3199999999999998</v>
      </c>
      <c r="G74" s="213">
        <v>2.67</v>
      </c>
      <c r="H74" s="72">
        <v>2.494080234444128</v>
      </c>
      <c r="I74" s="72">
        <v>7.1731580904463368E-3</v>
      </c>
      <c r="J74" s="72">
        <v>9.8796433141856797E-3</v>
      </c>
      <c r="K74" s="213">
        <v>11</v>
      </c>
      <c r="L74" s="72">
        <v>0.67154012491694359</v>
      </c>
      <c r="M74" s="72">
        <v>0.58294647707641201</v>
      </c>
      <c r="N74" s="72">
        <v>1.9490586932447398E-2</v>
      </c>
      <c r="O74" s="72">
        <v>1.0631229235880399E-2</v>
      </c>
      <c r="P74" s="213">
        <v>2</v>
      </c>
      <c r="Q74" s="72">
        <v>0.89368784717607974</v>
      </c>
      <c r="R74" s="72">
        <v>0.89368784717607974</v>
      </c>
      <c r="S74" s="72">
        <v>7.1539313399778509E-2</v>
      </c>
      <c r="T74" s="72">
        <v>7.1539313399778509E-2</v>
      </c>
      <c r="U74" s="213">
        <v>0</v>
      </c>
      <c r="V74" s="72">
        <v>0</v>
      </c>
      <c r="W74" s="72">
        <v>0</v>
      </c>
      <c r="X74" s="214" t="s">
        <v>128</v>
      </c>
    </row>
    <row r="75" spans="2:24">
      <c r="B75" s="213">
        <v>20537</v>
      </c>
      <c r="C75" s="213" t="s">
        <v>319</v>
      </c>
      <c r="D75" s="213" t="s">
        <v>1</v>
      </c>
      <c r="E75" s="213">
        <v>822</v>
      </c>
      <c r="F75" s="213">
        <v>2.85</v>
      </c>
      <c r="G75" s="213">
        <v>4.84</v>
      </c>
      <c r="H75" s="72">
        <v>2.3757538161165277</v>
      </c>
      <c r="I75" s="72">
        <v>0.10673270786277586</v>
      </c>
      <c r="J75" s="72">
        <v>7.2381088649899679E-4</v>
      </c>
      <c r="K75" s="213">
        <v>6</v>
      </c>
      <c r="L75" s="72">
        <v>6.8067735510818439</v>
      </c>
      <c r="M75" s="72">
        <v>0.79924768391345247</v>
      </c>
      <c r="N75" s="72">
        <v>1.0075258701787395</v>
      </c>
      <c r="O75" s="72">
        <v>6.0206961429915334E-3</v>
      </c>
      <c r="P75" s="213">
        <v>1</v>
      </c>
      <c r="Q75" s="72">
        <v>2.0884301034807149</v>
      </c>
      <c r="R75" s="72">
        <v>2.0884301034807149</v>
      </c>
      <c r="S75" s="72">
        <v>5.6444026340545628E-2</v>
      </c>
      <c r="T75" s="72">
        <v>5.6444026340545628E-2</v>
      </c>
      <c r="U75" s="213">
        <v>0</v>
      </c>
      <c r="V75" s="72">
        <v>0</v>
      </c>
      <c r="W75" s="72">
        <v>0</v>
      </c>
      <c r="X75" s="214" t="s">
        <v>128</v>
      </c>
    </row>
    <row r="76" spans="2:24">
      <c r="B76" s="213">
        <v>20539</v>
      </c>
      <c r="C76" s="213" t="s">
        <v>318</v>
      </c>
      <c r="D76" s="213" t="s">
        <v>261</v>
      </c>
      <c r="E76" s="213">
        <v>128</v>
      </c>
      <c r="F76" s="213">
        <v>0.11</v>
      </c>
      <c r="G76" s="213">
        <v>3.92</v>
      </c>
      <c r="H76" s="72">
        <v>0.54289765154714176</v>
      </c>
      <c r="I76" s="72">
        <v>4.7734202709902815</v>
      </c>
      <c r="J76" s="72">
        <v>1.291666747361672E-2</v>
      </c>
      <c r="K76" s="213">
        <v>5</v>
      </c>
      <c r="L76" s="72">
        <v>1090.50817775</v>
      </c>
      <c r="M76" s="72">
        <v>789.96692775000008</v>
      </c>
      <c r="N76" s="72">
        <v>3.17</v>
      </c>
      <c r="O76" s="72">
        <v>2.0033333333333334</v>
      </c>
      <c r="P76" s="213">
        <v>2</v>
      </c>
      <c r="Q76" s="72">
        <v>48.95</v>
      </c>
      <c r="R76" s="72">
        <v>48.95</v>
      </c>
      <c r="S76" s="72">
        <v>0.12833333333333333</v>
      </c>
      <c r="T76" s="72">
        <v>0.12833333333333333</v>
      </c>
      <c r="U76" s="213">
        <v>1</v>
      </c>
      <c r="V76" s="72">
        <v>1.0416666666666667</v>
      </c>
      <c r="W76" s="72">
        <v>1.0416666666666667</v>
      </c>
      <c r="X76" s="214" t="s">
        <v>257</v>
      </c>
    </row>
    <row r="77" spans="2:24">
      <c r="B77" s="213">
        <v>20540</v>
      </c>
      <c r="C77" s="213" t="s">
        <v>320</v>
      </c>
      <c r="D77" s="213" t="s">
        <v>1</v>
      </c>
      <c r="E77" s="213">
        <v>192</v>
      </c>
      <c r="F77" s="213">
        <v>0</v>
      </c>
      <c r="G77" s="213">
        <v>3.43</v>
      </c>
      <c r="H77" s="72">
        <v>2.7160926837469299</v>
      </c>
      <c r="I77" s="72">
        <v>0.87366873642457143</v>
      </c>
      <c r="J77" s="72">
        <v>5.7452985239162145E-3</v>
      </c>
      <c r="K77" s="213">
        <v>5</v>
      </c>
      <c r="L77" s="72">
        <v>49.464353359999997</v>
      </c>
      <c r="M77" s="72">
        <v>43.464353359999997</v>
      </c>
      <c r="N77" s="72">
        <v>3.0026666666666668</v>
      </c>
      <c r="O77" s="72">
        <v>2.0026666666666668</v>
      </c>
      <c r="P77" s="213">
        <v>1</v>
      </c>
      <c r="Q77" s="72">
        <v>0.08</v>
      </c>
      <c r="R77" s="72">
        <v>0.08</v>
      </c>
      <c r="S77" s="72">
        <v>1.3333333333333333E-3</v>
      </c>
      <c r="T77" s="72">
        <v>1.3333333333333333E-3</v>
      </c>
      <c r="U77" s="213">
        <v>2</v>
      </c>
      <c r="V77" s="72">
        <v>2</v>
      </c>
      <c r="W77" s="72">
        <v>2</v>
      </c>
      <c r="X77" s="214" t="s">
        <v>128</v>
      </c>
    </row>
    <row r="78" spans="2:24">
      <c r="B78" s="213">
        <v>20541</v>
      </c>
      <c r="C78" s="213" t="s">
        <v>321</v>
      </c>
      <c r="D78" s="213" t="s">
        <v>1</v>
      </c>
      <c r="E78" s="213">
        <v>740</v>
      </c>
      <c r="F78" s="213">
        <v>3</v>
      </c>
      <c r="G78" s="213">
        <v>7.51</v>
      </c>
      <c r="H78" s="72">
        <v>5.2631189765613744</v>
      </c>
      <c r="I78" s="72">
        <v>0.44077021435058167</v>
      </c>
      <c r="J78" s="72">
        <v>0.48129931788781682</v>
      </c>
      <c r="K78" s="213">
        <v>9</v>
      </c>
      <c r="L78" s="72">
        <v>28.402124453399637</v>
      </c>
      <c r="M78" s="72">
        <v>2.09174108205436</v>
      </c>
      <c r="N78" s="72">
        <v>1.0988596416016463</v>
      </c>
      <c r="O78" s="72">
        <v>2.9152019206036182E-2</v>
      </c>
      <c r="P78" s="213">
        <v>5</v>
      </c>
      <c r="Q78" s="72">
        <v>18.347766440881419</v>
      </c>
      <c r="R78" s="72">
        <v>18.347766440881419</v>
      </c>
      <c r="S78" s="72">
        <v>9.6373145845837269E-2</v>
      </c>
      <c r="T78" s="72">
        <v>9.6373145845837269E-2</v>
      </c>
      <c r="U78" s="213">
        <v>0</v>
      </c>
      <c r="V78" s="72">
        <v>0</v>
      </c>
      <c r="W78" s="72">
        <v>0</v>
      </c>
      <c r="X78" s="214" t="s">
        <v>128</v>
      </c>
    </row>
    <row r="79" spans="2:24">
      <c r="B79" s="213">
        <v>20544</v>
      </c>
      <c r="C79" s="213" t="s">
        <v>322</v>
      </c>
      <c r="D79" s="213" t="s">
        <v>1</v>
      </c>
      <c r="E79" s="213">
        <v>832</v>
      </c>
      <c r="F79" s="213">
        <v>3.12</v>
      </c>
      <c r="G79" s="213">
        <v>3.86</v>
      </c>
      <c r="H79" s="72">
        <v>2.7919018127771555</v>
      </c>
      <c r="I79" s="72">
        <v>9.3352235415758936E-3</v>
      </c>
      <c r="J79" s="72">
        <v>4.0884153091549245E-3</v>
      </c>
      <c r="K79" s="213">
        <v>9</v>
      </c>
      <c r="L79" s="72">
        <v>0.41358528603773587</v>
      </c>
      <c r="M79" s="72">
        <v>0.27672990188679247</v>
      </c>
      <c r="N79" s="72">
        <v>9.0566037735849061E-3</v>
      </c>
      <c r="O79" s="72">
        <v>5.0314465408805029E-3</v>
      </c>
      <c r="P79" s="213">
        <v>3</v>
      </c>
      <c r="Q79" s="72">
        <v>0.1811320754716981</v>
      </c>
      <c r="R79" s="72">
        <v>0.1811320754716981</v>
      </c>
      <c r="S79" s="72">
        <v>3.0188679245283017E-3</v>
      </c>
      <c r="T79" s="72">
        <v>3.0188679245283017E-3</v>
      </c>
      <c r="U79" s="213">
        <v>0</v>
      </c>
      <c r="V79" s="72">
        <v>0</v>
      </c>
      <c r="W79" s="72">
        <v>0</v>
      </c>
      <c r="X79" s="214" t="s">
        <v>128</v>
      </c>
    </row>
    <row r="80" spans="2:24">
      <c r="B80" s="213">
        <v>20545</v>
      </c>
      <c r="C80" s="213" t="s">
        <v>323</v>
      </c>
      <c r="D80" s="213" t="s">
        <v>1</v>
      </c>
      <c r="E80" s="213">
        <v>293</v>
      </c>
      <c r="F80" s="213">
        <v>0</v>
      </c>
      <c r="G80" s="213">
        <v>1.9</v>
      </c>
      <c r="H80" s="72">
        <v>0.7785477219453284</v>
      </c>
      <c r="I80" s="72">
        <v>4.6757185034523375E-4</v>
      </c>
      <c r="J80" s="72">
        <v>0</v>
      </c>
      <c r="K80" s="213">
        <v>1</v>
      </c>
      <c r="L80" s="72">
        <v>9.244437333333333E-2</v>
      </c>
      <c r="M80" s="72">
        <v>9.244437333333333E-2</v>
      </c>
      <c r="N80" s="72">
        <v>3.5555555555555557E-3</v>
      </c>
      <c r="O80" s="72">
        <v>3.5555555555555557E-3</v>
      </c>
      <c r="P80" s="213">
        <v>0</v>
      </c>
      <c r="Q80" s="72">
        <v>0</v>
      </c>
      <c r="R80" s="72">
        <v>0</v>
      </c>
      <c r="S80" s="72">
        <v>0</v>
      </c>
      <c r="T80" s="72">
        <v>0</v>
      </c>
      <c r="U80" s="213">
        <v>0</v>
      </c>
      <c r="V80" s="72">
        <v>0</v>
      </c>
      <c r="W80" s="72">
        <v>0</v>
      </c>
      <c r="X80" s="214" t="s">
        <v>128</v>
      </c>
    </row>
    <row r="81" spans="2:24">
      <c r="B81" s="213">
        <v>20547</v>
      </c>
      <c r="C81" s="213" t="s">
        <v>324</v>
      </c>
      <c r="D81" s="213" t="s">
        <v>1</v>
      </c>
      <c r="E81" s="213">
        <v>933</v>
      </c>
      <c r="F81" s="213">
        <v>3.8</v>
      </c>
      <c r="G81" s="213">
        <v>0.76</v>
      </c>
      <c r="H81" s="72">
        <v>2.353091298708021</v>
      </c>
      <c r="I81" s="72">
        <v>7.5008397783704481E-2</v>
      </c>
      <c r="J81" s="72">
        <v>1.3393831549416284</v>
      </c>
      <c r="K81" s="213">
        <v>7</v>
      </c>
      <c r="L81" s="72">
        <v>3.7815363120936283</v>
      </c>
      <c r="M81" s="72">
        <v>3.7274401248374507</v>
      </c>
      <c r="N81" s="72">
        <v>9.0507152145643699E-2</v>
      </c>
      <c r="O81" s="72">
        <v>8.8426527958387513E-2</v>
      </c>
      <c r="P81" s="213">
        <v>6</v>
      </c>
      <c r="Q81" s="72">
        <v>101.36798699609884</v>
      </c>
      <c r="R81" s="72">
        <v>69.768507152145659</v>
      </c>
      <c r="S81" s="72">
        <v>0.43328998699609883</v>
      </c>
      <c r="T81" s="72">
        <v>0.35526657997399219</v>
      </c>
      <c r="U81" s="213">
        <v>0</v>
      </c>
      <c r="V81" s="72">
        <v>0</v>
      </c>
      <c r="W81" s="72">
        <v>0</v>
      </c>
      <c r="X81" s="214" t="s">
        <v>128</v>
      </c>
    </row>
    <row r="82" spans="2:24">
      <c r="B82" s="213">
        <v>20548</v>
      </c>
      <c r="C82" s="213" t="s">
        <v>249</v>
      </c>
      <c r="D82" s="213" t="s">
        <v>261</v>
      </c>
      <c r="E82" s="213">
        <v>1589</v>
      </c>
      <c r="F82" s="213">
        <v>13.73</v>
      </c>
      <c r="G82" s="213">
        <v>5</v>
      </c>
      <c r="H82" s="72">
        <v>5.4349931130134985</v>
      </c>
      <c r="I82" s="72">
        <v>7.153827146767803</v>
      </c>
      <c r="J82" s="72">
        <v>0.55621785970087445</v>
      </c>
      <c r="K82" s="213">
        <v>16</v>
      </c>
      <c r="L82" s="72">
        <v>116.28713610344496</v>
      </c>
      <c r="M82" s="72">
        <v>3.5480064305702985</v>
      </c>
      <c r="N82" s="72">
        <v>0.16771205249445142</v>
      </c>
      <c r="O82" s="72">
        <v>9.6304159027308697E-2</v>
      </c>
      <c r="P82" s="213">
        <v>9</v>
      </c>
      <c r="Q82" s="72">
        <v>11.232271542989482</v>
      </c>
      <c r="R82" s="72">
        <v>11.232271542989482</v>
      </c>
      <c r="S82" s="72">
        <v>0.13895590080092637</v>
      </c>
      <c r="T82" s="72">
        <v>0.13895590080092637</v>
      </c>
      <c r="U82" s="213">
        <v>0</v>
      </c>
      <c r="V82" s="72">
        <v>0</v>
      </c>
      <c r="W82" s="72">
        <v>0</v>
      </c>
      <c r="X82" s="214" t="s">
        <v>128</v>
      </c>
    </row>
    <row r="83" spans="2:24">
      <c r="B83" s="213">
        <v>20549</v>
      </c>
      <c r="C83" s="213" t="s">
        <v>325</v>
      </c>
      <c r="D83" s="213" t="s">
        <v>261</v>
      </c>
      <c r="E83" s="213">
        <v>1205</v>
      </c>
      <c r="F83" s="213">
        <v>2.2999999999999998</v>
      </c>
      <c r="G83" s="213">
        <v>8.5399999999999991</v>
      </c>
      <c r="H83" s="72">
        <v>3.0478077615670158</v>
      </c>
      <c r="I83" s="72">
        <v>4.8888923770603943E-2</v>
      </c>
      <c r="J83" s="72">
        <v>1.8166577821538105E-2</v>
      </c>
      <c r="K83" s="213">
        <v>11</v>
      </c>
      <c r="L83" s="72">
        <v>36.084615851707312</v>
      </c>
      <c r="M83" s="72">
        <v>36.0631524</v>
      </c>
      <c r="N83" s="72">
        <v>0.10121951219512196</v>
      </c>
      <c r="O83" s="72">
        <v>9.8292682926829272E-2</v>
      </c>
      <c r="P83" s="213">
        <v>11</v>
      </c>
      <c r="Q83" s="72">
        <v>1.9268304878048781</v>
      </c>
      <c r="R83" s="72">
        <v>1.9268304878048781</v>
      </c>
      <c r="S83" s="72">
        <v>7.0731707317073164E-2</v>
      </c>
      <c r="T83" s="72">
        <v>7.0731707317073164E-2</v>
      </c>
      <c r="U83" s="213">
        <v>0</v>
      </c>
      <c r="V83" s="72">
        <v>0</v>
      </c>
      <c r="W83" s="72">
        <v>0</v>
      </c>
      <c r="X83" s="214" t="s">
        <v>128</v>
      </c>
    </row>
    <row r="84" spans="2:24">
      <c r="B84" s="213">
        <v>20551</v>
      </c>
      <c r="C84" s="213" t="s">
        <v>323</v>
      </c>
      <c r="D84" s="213" t="s">
        <v>1</v>
      </c>
      <c r="E84" s="213">
        <v>212</v>
      </c>
      <c r="F84" s="213">
        <v>2.29</v>
      </c>
      <c r="G84" s="213">
        <v>0.64</v>
      </c>
      <c r="H84" s="72">
        <v>1.499937767240884</v>
      </c>
      <c r="I84" s="72">
        <v>2.1790130152600166E-2</v>
      </c>
      <c r="J84" s="72">
        <v>0</v>
      </c>
      <c r="K84" s="213">
        <v>4</v>
      </c>
      <c r="L84" s="72">
        <v>48.163719578947365</v>
      </c>
      <c r="M84" s="72">
        <v>48.070152140350878</v>
      </c>
      <c r="N84" s="72">
        <v>0.13099415204678364</v>
      </c>
      <c r="O84" s="72">
        <v>0.12163742690058479</v>
      </c>
      <c r="P84" s="213">
        <v>0</v>
      </c>
      <c r="Q84" s="72">
        <v>0</v>
      </c>
      <c r="R84" s="72">
        <v>0</v>
      </c>
      <c r="S84" s="72">
        <v>0</v>
      </c>
      <c r="T84" s="72">
        <v>0</v>
      </c>
      <c r="U84" s="213">
        <v>0</v>
      </c>
      <c r="V84" s="72">
        <v>0</v>
      </c>
      <c r="W84" s="72">
        <v>0</v>
      </c>
      <c r="X84" s="214" t="s">
        <v>128</v>
      </c>
    </row>
    <row r="85" spans="2:24">
      <c r="B85" s="213">
        <v>20552</v>
      </c>
      <c r="C85" s="213" t="s">
        <v>326</v>
      </c>
      <c r="D85" s="213" t="s">
        <v>1</v>
      </c>
      <c r="E85" s="213">
        <v>1023</v>
      </c>
      <c r="F85" s="213">
        <v>5.51</v>
      </c>
      <c r="G85" s="213">
        <v>2.94</v>
      </c>
      <c r="H85" s="72">
        <v>3.1430705559833041</v>
      </c>
      <c r="I85" s="72">
        <v>2.2359076490742327</v>
      </c>
      <c r="J85" s="72">
        <v>4.1060018719227917E-2</v>
      </c>
      <c r="K85" s="213">
        <v>11</v>
      </c>
      <c r="L85" s="72">
        <v>107.01469039354522</v>
      </c>
      <c r="M85" s="72">
        <v>107.00151730610902</v>
      </c>
      <c r="N85" s="72">
        <v>1.0159723365717108</v>
      </c>
      <c r="O85" s="72">
        <v>1.0146550304627038</v>
      </c>
      <c r="P85" s="213">
        <v>4</v>
      </c>
      <c r="Q85" s="72">
        <v>2.9375992096163346</v>
      </c>
      <c r="R85" s="72">
        <v>2.9375992096163346</v>
      </c>
      <c r="S85" s="72">
        <v>3.6884571052198258E-2</v>
      </c>
      <c r="T85" s="72">
        <v>3.6884571052198258E-2</v>
      </c>
      <c r="U85" s="213">
        <v>0</v>
      </c>
      <c r="V85" s="72">
        <v>0</v>
      </c>
      <c r="W85" s="72">
        <v>0</v>
      </c>
      <c r="X85" s="214" t="s">
        <v>128</v>
      </c>
    </row>
    <row r="86" spans="2:24">
      <c r="B86" s="213">
        <v>20553</v>
      </c>
      <c r="C86" s="213" t="s">
        <v>327</v>
      </c>
      <c r="D86" s="213" t="s">
        <v>261</v>
      </c>
      <c r="E86" s="213">
        <v>923</v>
      </c>
      <c r="F86" s="213">
        <v>47.33</v>
      </c>
      <c r="G86" s="213">
        <v>2.59</v>
      </c>
      <c r="H86" s="72">
        <v>2.6691632229186952</v>
      </c>
      <c r="I86" s="72">
        <v>0.20958242154299908</v>
      </c>
      <c r="J86" s="72">
        <v>4.0660023916796781E-2</v>
      </c>
      <c r="K86" s="213">
        <v>22</v>
      </c>
      <c r="L86" s="72">
        <v>18.880702469488732</v>
      </c>
      <c r="M86" s="72">
        <v>18.777349180868608</v>
      </c>
      <c r="N86" s="72">
        <v>0.10500274876305662</v>
      </c>
      <c r="O86" s="72">
        <v>0.10060472787245739</v>
      </c>
      <c r="P86" s="213">
        <v>6</v>
      </c>
      <c r="Q86" s="72">
        <v>2.9205626717976911</v>
      </c>
      <c r="R86" s="72">
        <v>2.9205626717976911</v>
      </c>
      <c r="S86" s="72">
        <v>0.10651456844420011</v>
      </c>
      <c r="T86" s="72">
        <v>0.10651456844420011</v>
      </c>
      <c r="U86" s="213">
        <v>0</v>
      </c>
      <c r="V86" s="72">
        <v>0</v>
      </c>
      <c r="W86" s="72">
        <v>0</v>
      </c>
      <c r="X86" s="214" t="s">
        <v>128</v>
      </c>
    </row>
    <row r="87" spans="2:24">
      <c r="B87" s="213">
        <v>20554</v>
      </c>
      <c r="C87" s="213" t="s">
        <v>318</v>
      </c>
      <c r="D87" s="213" t="s">
        <v>1</v>
      </c>
      <c r="E87" s="213">
        <v>401</v>
      </c>
      <c r="F87" s="213">
        <v>0.47</v>
      </c>
      <c r="G87" s="213">
        <v>2.88</v>
      </c>
      <c r="H87" s="72">
        <v>2.9016044412944391</v>
      </c>
      <c r="I87" s="72">
        <v>2.2119534840955017</v>
      </c>
      <c r="J87" s="72">
        <v>0</v>
      </c>
      <c r="K87" s="213">
        <v>2</v>
      </c>
      <c r="L87" s="72">
        <v>115.11167567213114</v>
      </c>
      <c r="M87" s="72">
        <v>115.11167567213114</v>
      </c>
      <c r="N87" s="72">
        <v>1.001311475409836</v>
      </c>
      <c r="O87" s="72">
        <v>1.001311475409836</v>
      </c>
      <c r="P87" s="213">
        <v>0</v>
      </c>
      <c r="Q87" s="72">
        <v>0</v>
      </c>
      <c r="R87" s="72">
        <v>0</v>
      </c>
      <c r="S87" s="72">
        <v>0</v>
      </c>
      <c r="T87" s="72">
        <v>0</v>
      </c>
      <c r="U87" s="213">
        <v>0</v>
      </c>
      <c r="V87" s="72">
        <v>0</v>
      </c>
      <c r="W87" s="72">
        <v>0</v>
      </c>
      <c r="X87" s="214" t="s">
        <v>128</v>
      </c>
    </row>
    <row r="88" spans="2:24">
      <c r="B88" s="213">
        <v>21081</v>
      </c>
      <c r="C88" s="213" t="s">
        <v>328</v>
      </c>
      <c r="D88" s="213" t="s">
        <v>1</v>
      </c>
      <c r="E88" s="213">
        <v>811</v>
      </c>
      <c r="F88" s="213">
        <v>2.73</v>
      </c>
      <c r="G88" s="213">
        <v>4.1399999999999997</v>
      </c>
      <c r="H88" s="72">
        <v>2.6338658506718184</v>
      </c>
      <c r="I88" s="72">
        <v>1.3690060772522668E-2</v>
      </c>
      <c r="J88" s="72">
        <v>0</v>
      </c>
      <c r="K88" s="213">
        <v>8</v>
      </c>
      <c r="L88" s="72">
        <v>0.83407003294495785</v>
      </c>
      <c r="M88" s="72">
        <v>0.80996393732422667</v>
      </c>
      <c r="N88" s="72">
        <v>1.2856568903173965E-2</v>
      </c>
      <c r="O88" s="72">
        <v>9.6424266773804737E-3</v>
      </c>
      <c r="P88" s="213">
        <v>0</v>
      </c>
      <c r="Q88" s="72">
        <v>0</v>
      </c>
      <c r="R88" s="72">
        <v>0</v>
      </c>
      <c r="S88" s="72">
        <v>0</v>
      </c>
      <c r="T88" s="72">
        <v>0</v>
      </c>
      <c r="U88" s="213">
        <v>0</v>
      </c>
      <c r="V88" s="72">
        <v>0</v>
      </c>
      <c r="W88" s="72">
        <v>0</v>
      </c>
      <c r="X88" s="214" t="s">
        <v>128</v>
      </c>
    </row>
    <row r="89" spans="2:24">
      <c r="B89" s="213">
        <v>21083</v>
      </c>
      <c r="C89" s="213" t="s">
        <v>329</v>
      </c>
      <c r="D89" s="213" t="s">
        <v>1</v>
      </c>
      <c r="E89" s="213">
        <v>342</v>
      </c>
      <c r="F89" s="213">
        <v>0</v>
      </c>
      <c r="G89" s="213">
        <v>4.04</v>
      </c>
      <c r="H89" s="72">
        <v>3.5030636422511723</v>
      </c>
      <c r="I89" s="72">
        <v>0.65266663869252228</v>
      </c>
      <c r="J89" s="72">
        <v>1.7472841872497737E-2</v>
      </c>
      <c r="K89" s="213">
        <v>2</v>
      </c>
      <c r="L89" s="72">
        <v>1.473111792145015</v>
      </c>
      <c r="M89" s="72">
        <v>1.4682779456193353</v>
      </c>
      <c r="N89" s="72">
        <v>1.8610271903323265E-2</v>
      </c>
      <c r="O89" s="72">
        <v>1.812688821752266E-2</v>
      </c>
      <c r="P89" s="213">
        <v>2</v>
      </c>
      <c r="Q89" s="72">
        <v>5.8006042296072508E-2</v>
      </c>
      <c r="R89" s="72">
        <v>5.8006042296072508E-2</v>
      </c>
      <c r="S89" s="72">
        <v>9.6676737160120846E-4</v>
      </c>
      <c r="T89" s="72">
        <v>9.6676737160120846E-4</v>
      </c>
      <c r="U89" s="213">
        <v>0</v>
      </c>
      <c r="V89" s="72">
        <v>0</v>
      </c>
      <c r="W89" s="72">
        <v>0</v>
      </c>
      <c r="X89" s="214" t="s">
        <v>128</v>
      </c>
    </row>
    <row r="90" spans="2:24">
      <c r="B90" s="213">
        <v>21084</v>
      </c>
      <c r="C90" s="213" t="s">
        <v>329</v>
      </c>
      <c r="D90" s="213" t="s">
        <v>1</v>
      </c>
      <c r="E90" s="213">
        <v>101</v>
      </c>
      <c r="F90" s="213">
        <v>0</v>
      </c>
      <c r="G90" s="213">
        <v>2.5299999999999998</v>
      </c>
      <c r="H90" s="72">
        <v>2.8278008447782406</v>
      </c>
      <c r="I90" s="72">
        <v>3.387388736911693E-3</v>
      </c>
      <c r="J90" s="72">
        <v>0</v>
      </c>
      <c r="K90" s="213">
        <v>2</v>
      </c>
      <c r="L90" s="72">
        <v>0.13333328</v>
      </c>
      <c r="M90" s="72">
        <v>0</v>
      </c>
      <c r="N90" s="72">
        <v>2.6666666666666668E-2</v>
      </c>
      <c r="O90" s="72">
        <v>0</v>
      </c>
      <c r="P90" s="213">
        <v>0</v>
      </c>
      <c r="Q90" s="72">
        <v>0</v>
      </c>
      <c r="R90" s="72">
        <v>0</v>
      </c>
      <c r="S90" s="72">
        <v>0</v>
      </c>
      <c r="T90" s="72">
        <v>0</v>
      </c>
      <c r="U90" s="213">
        <v>0</v>
      </c>
      <c r="V90" s="72">
        <v>0</v>
      </c>
      <c r="W90" s="72">
        <v>0</v>
      </c>
      <c r="X90" s="214" t="s">
        <v>128</v>
      </c>
    </row>
    <row r="91" spans="2:24">
      <c r="B91" s="213">
        <v>21085</v>
      </c>
      <c r="C91" s="213" t="s">
        <v>328</v>
      </c>
      <c r="D91" s="213" t="s">
        <v>1</v>
      </c>
      <c r="E91" s="213">
        <v>981</v>
      </c>
      <c r="F91" s="213">
        <v>2.09</v>
      </c>
      <c r="G91" s="213">
        <v>3.42</v>
      </c>
      <c r="H91" s="72">
        <v>3.0082987710406819</v>
      </c>
      <c r="I91" s="72">
        <v>5.0217373000332266</v>
      </c>
      <c r="J91" s="72">
        <v>1.143755596511218E-3</v>
      </c>
      <c r="K91" s="213">
        <v>9</v>
      </c>
      <c r="L91" s="72">
        <v>163.72947289095995</v>
      </c>
      <c r="M91" s="72">
        <v>7.3972026206896571</v>
      </c>
      <c r="N91" s="72">
        <v>0.16365330848089468</v>
      </c>
      <c r="O91" s="72">
        <v>0.10195712954333644</v>
      </c>
      <c r="P91" s="213">
        <v>1</v>
      </c>
      <c r="Q91" s="72">
        <v>8.9468779123951542E-2</v>
      </c>
      <c r="R91" s="72">
        <v>8.9468779123951542E-2</v>
      </c>
      <c r="S91" s="72">
        <v>1.4911463187325257E-3</v>
      </c>
      <c r="T91" s="72">
        <v>1.4911463187325257E-3</v>
      </c>
      <c r="U91" s="213">
        <v>0</v>
      </c>
      <c r="V91" s="72">
        <v>0</v>
      </c>
      <c r="W91" s="72">
        <v>0</v>
      </c>
      <c r="X91" s="214" t="s">
        <v>128</v>
      </c>
    </row>
    <row r="92" spans="2:24">
      <c r="B92" s="213">
        <v>21086</v>
      </c>
      <c r="C92" s="213" t="s">
        <v>330</v>
      </c>
      <c r="D92" s="213" t="s">
        <v>1</v>
      </c>
      <c r="E92" s="213">
        <v>713</v>
      </c>
      <c r="F92" s="213">
        <v>2.37</v>
      </c>
      <c r="G92" s="213">
        <v>2.67</v>
      </c>
      <c r="H92" s="72">
        <v>2.7140871512329032</v>
      </c>
      <c r="I92" s="72">
        <v>0.31454246217725867</v>
      </c>
      <c r="J92" s="72">
        <v>0.55177068893195536</v>
      </c>
      <c r="K92" s="213">
        <v>14</v>
      </c>
      <c r="L92" s="72">
        <v>16.982865296202529</v>
      </c>
      <c r="M92" s="72">
        <v>16.689790069992554</v>
      </c>
      <c r="N92" s="72">
        <v>6.0163812360387189E-2</v>
      </c>
      <c r="O92" s="72">
        <v>5.6589724497393891E-2</v>
      </c>
      <c r="P92" s="213">
        <v>4</v>
      </c>
      <c r="Q92" s="72">
        <v>88.601638123603877</v>
      </c>
      <c r="R92" s="72">
        <v>88.601638123603877</v>
      </c>
      <c r="S92" s="72">
        <v>0.33000744601638121</v>
      </c>
      <c r="T92" s="72">
        <v>0.33000744601638121</v>
      </c>
      <c r="U92" s="213">
        <v>0</v>
      </c>
      <c r="V92" s="72">
        <v>0</v>
      </c>
      <c r="W92" s="72">
        <v>0</v>
      </c>
      <c r="X92" s="214" t="s">
        <v>128</v>
      </c>
    </row>
    <row r="93" spans="2:24">
      <c r="B93" s="213">
        <v>21087</v>
      </c>
      <c r="C93" s="213" t="s">
        <v>331</v>
      </c>
      <c r="D93" s="213" t="s">
        <v>1</v>
      </c>
      <c r="E93" s="213">
        <v>355</v>
      </c>
      <c r="F93" s="213">
        <v>0.88</v>
      </c>
      <c r="G93" s="213">
        <v>1.71</v>
      </c>
      <c r="H93" s="72">
        <v>1.8184163304683909</v>
      </c>
      <c r="I93" s="72">
        <v>8.3523408943714461E-2</v>
      </c>
      <c r="J93" s="72">
        <v>2.2050562534439429E-3</v>
      </c>
      <c r="K93" s="213">
        <v>6</v>
      </c>
      <c r="L93" s="72">
        <v>10.592000000000001</v>
      </c>
      <c r="M93" s="72">
        <v>0.58666666666666667</v>
      </c>
      <c r="N93" s="72">
        <v>2.1333333333333333E-2</v>
      </c>
      <c r="O93" s="72">
        <v>1.4222222222222223E-2</v>
      </c>
      <c r="P93" s="213">
        <v>1</v>
      </c>
      <c r="Q93" s="72">
        <v>0.21333333333333335</v>
      </c>
      <c r="R93" s="72">
        <v>0.21333333333333335</v>
      </c>
      <c r="S93" s="72">
        <v>3.5555555555555557E-3</v>
      </c>
      <c r="T93" s="72">
        <v>3.5555555555555557E-3</v>
      </c>
      <c r="U93" s="213">
        <v>0</v>
      </c>
      <c r="V93" s="72">
        <v>0</v>
      </c>
      <c r="W93" s="72">
        <v>0</v>
      </c>
      <c r="X93" s="214" t="s">
        <v>128</v>
      </c>
    </row>
    <row r="94" spans="2:24">
      <c r="B94" s="213">
        <v>21088</v>
      </c>
      <c r="C94" s="213" t="s">
        <v>332</v>
      </c>
      <c r="D94" s="213" t="s">
        <v>1</v>
      </c>
      <c r="E94" s="213">
        <v>339</v>
      </c>
      <c r="F94" s="213">
        <v>1.07</v>
      </c>
      <c r="G94" s="213">
        <v>1.25</v>
      </c>
      <c r="H94" s="72">
        <v>1.0629322324343742</v>
      </c>
      <c r="I94" s="72">
        <v>5.1323490157689375E-2</v>
      </c>
      <c r="J94" s="72">
        <v>5.1749270441928345E-3</v>
      </c>
      <c r="K94" s="213">
        <v>2</v>
      </c>
      <c r="L94" s="72">
        <v>300.19268810322581</v>
      </c>
      <c r="M94" s="72">
        <v>300.19268810322581</v>
      </c>
      <c r="N94" s="72">
        <v>1.0034408602150537</v>
      </c>
      <c r="O94" s="72">
        <v>1.0034408602150537</v>
      </c>
      <c r="P94" s="213">
        <v>3</v>
      </c>
      <c r="Q94" s="72">
        <v>0.61935483870967745</v>
      </c>
      <c r="R94" s="72">
        <v>0.61935483870967745</v>
      </c>
      <c r="S94" s="72">
        <v>1.032258064516129E-2</v>
      </c>
      <c r="T94" s="72">
        <v>1.032258064516129E-2</v>
      </c>
      <c r="U94" s="213">
        <v>0</v>
      </c>
      <c r="V94" s="72">
        <v>0</v>
      </c>
      <c r="W94" s="72">
        <v>0</v>
      </c>
      <c r="X94" s="214" t="s">
        <v>257</v>
      </c>
    </row>
    <row r="95" spans="2:24">
      <c r="B95" s="213">
        <v>21089</v>
      </c>
      <c r="C95" s="213" t="s">
        <v>333</v>
      </c>
      <c r="D95" s="213" t="s">
        <v>261</v>
      </c>
      <c r="E95" s="213">
        <v>1081</v>
      </c>
      <c r="F95" s="213">
        <v>13.43</v>
      </c>
      <c r="G95" s="213">
        <v>5.28</v>
      </c>
      <c r="H95" s="72">
        <v>3.0149170283369715</v>
      </c>
      <c r="I95" s="72">
        <v>2.430292747378191</v>
      </c>
      <c r="J95" s="72">
        <v>0.12243774618693005</v>
      </c>
      <c r="K95" s="213">
        <v>12</v>
      </c>
      <c r="L95" s="72">
        <v>156.02773128403359</v>
      </c>
      <c r="M95" s="72">
        <v>156.02352960504203</v>
      </c>
      <c r="N95" s="72">
        <v>0.498109243697479</v>
      </c>
      <c r="O95" s="72">
        <v>0.49726890756302522</v>
      </c>
      <c r="P95" s="213">
        <v>1</v>
      </c>
      <c r="Q95" s="72">
        <v>17.069338235294119</v>
      </c>
      <c r="R95" s="72">
        <v>17.069338235294119</v>
      </c>
      <c r="S95" s="72">
        <v>5.2521008403361345E-2</v>
      </c>
      <c r="T95" s="72">
        <v>5.2521008403361345E-2</v>
      </c>
      <c r="U95" s="213">
        <v>0</v>
      </c>
      <c r="V95" s="72">
        <v>0</v>
      </c>
      <c r="W95" s="72">
        <v>0</v>
      </c>
      <c r="X95" s="214" t="s">
        <v>128</v>
      </c>
    </row>
    <row r="96" spans="2:24">
      <c r="B96" s="213">
        <v>22323</v>
      </c>
      <c r="C96" s="213" t="s">
        <v>334</v>
      </c>
      <c r="D96" s="213" t="s">
        <v>1</v>
      </c>
      <c r="E96" s="213">
        <v>487</v>
      </c>
      <c r="F96" s="213">
        <v>1.41</v>
      </c>
      <c r="G96" s="213">
        <v>3.2</v>
      </c>
      <c r="H96" s="72">
        <v>1.9720401210428682</v>
      </c>
      <c r="I96" s="72">
        <v>2.7430090369136564</v>
      </c>
      <c r="J96" s="72">
        <v>4.6411341006506152E-2</v>
      </c>
      <c r="K96" s="213">
        <v>12</v>
      </c>
      <c r="L96" s="72">
        <v>170.32675160727274</v>
      </c>
      <c r="M96" s="72">
        <v>123.79145934545454</v>
      </c>
      <c r="N96" s="72">
        <v>3.0960000000000001</v>
      </c>
      <c r="O96" s="72">
        <v>2.0843636363636362</v>
      </c>
      <c r="P96" s="213">
        <v>3</v>
      </c>
      <c r="Q96" s="72">
        <v>48.676363636363639</v>
      </c>
      <c r="R96" s="72">
        <v>48.676363636363639</v>
      </c>
      <c r="S96" s="72">
        <v>0.11490909090909091</v>
      </c>
      <c r="T96" s="72">
        <v>0.11490909090909091</v>
      </c>
      <c r="U96" s="213">
        <v>0</v>
      </c>
      <c r="V96" s="72">
        <v>0</v>
      </c>
      <c r="W96" s="72">
        <v>0</v>
      </c>
      <c r="X96" s="214" t="s">
        <v>128</v>
      </c>
    </row>
    <row r="97" spans="2:24">
      <c r="B97" s="213">
        <v>22324</v>
      </c>
      <c r="C97" s="213" t="s">
        <v>335</v>
      </c>
      <c r="D97" s="213" t="s">
        <v>261</v>
      </c>
      <c r="E97" s="213">
        <v>283</v>
      </c>
      <c r="F97" s="213">
        <v>9.7799999999999994</v>
      </c>
      <c r="G97" s="213">
        <v>3.82</v>
      </c>
      <c r="H97" s="72">
        <v>2.1926486975858515</v>
      </c>
      <c r="I97" s="72">
        <v>0.72876803318948102</v>
      </c>
      <c r="J97" s="72">
        <v>0.63138839712591877</v>
      </c>
      <c r="K97" s="213">
        <v>7</v>
      </c>
      <c r="L97" s="72">
        <v>65.279478929452381</v>
      </c>
      <c r="M97" s="72">
        <v>20.408363961519488</v>
      </c>
      <c r="N97" s="72">
        <v>2.0183769116921559</v>
      </c>
      <c r="O97" s="72">
        <v>1.0204736063147508</v>
      </c>
      <c r="P97" s="213">
        <v>6</v>
      </c>
      <c r="Q97" s="72">
        <v>32.923038973852982</v>
      </c>
      <c r="R97" s="72">
        <v>32.923038973852982</v>
      </c>
      <c r="S97" s="72">
        <v>8.8307844104588057E-2</v>
      </c>
      <c r="T97" s="72">
        <v>8.8307844104588057E-2</v>
      </c>
      <c r="U97" s="213">
        <v>0</v>
      </c>
      <c r="V97" s="72">
        <v>0</v>
      </c>
      <c r="W97" s="72">
        <v>0</v>
      </c>
      <c r="X97" s="214" t="s">
        <v>128</v>
      </c>
    </row>
    <row r="98" spans="2:24">
      <c r="B98" s="213">
        <v>22325</v>
      </c>
      <c r="C98" s="213" t="s">
        <v>336</v>
      </c>
      <c r="D98" s="213" t="s">
        <v>261</v>
      </c>
      <c r="E98" s="213">
        <v>808</v>
      </c>
      <c r="F98" s="213">
        <v>0</v>
      </c>
      <c r="G98" s="213">
        <v>5.59</v>
      </c>
      <c r="H98" s="72">
        <v>1.2769225516810678</v>
      </c>
      <c r="I98" s="72">
        <v>0.56824073253695107</v>
      </c>
      <c r="J98" s="72">
        <v>1.5502254659519774E-2</v>
      </c>
      <c r="K98" s="213">
        <v>9</v>
      </c>
      <c r="L98" s="72">
        <v>55.820384421818183</v>
      </c>
      <c r="M98" s="72">
        <v>7.766549149090908</v>
      </c>
      <c r="N98" s="72">
        <v>1.1905454545454546</v>
      </c>
      <c r="O98" s="72">
        <v>0.18909090909090909</v>
      </c>
      <c r="P98" s="213">
        <v>3</v>
      </c>
      <c r="Q98" s="72">
        <v>37.359998181818177</v>
      </c>
      <c r="R98" s="72">
        <v>37.359998181818177</v>
      </c>
      <c r="S98" s="72">
        <v>0.18327272727272728</v>
      </c>
      <c r="T98" s="72">
        <v>0.18327272727272728</v>
      </c>
      <c r="U98" s="213">
        <v>0</v>
      </c>
      <c r="V98" s="72">
        <v>0</v>
      </c>
      <c r="W98" s="72">
        <v>0</v>
      </c>
      <c r="X98" s="214" t="s">
        <v>128</v>
      </c>
    </row>
    <row r="99" spans="2:24">
      <c r="B99" s="213">
        <v>22326</v>
      </c>
      <c r="C99" s="213" t="s">
        <v>337</v>
      </c>
      <c r="D99" s="213" t="s">
        <v>1</v>
      </c>
      <c r="E99" s="213">
        <v>343</v>
      </c>
      <c r="F99" s="213">
        <v>0</v>
      </c>
      <c r="G99" s="213">
        <v>2.77</v>
      </c>
      <c r="H99" s="72">
        <v>0.8824343061719333</v>
      </c>
      <c r="I99" s="72">
        <v>0.52881414700413742</v>
      </c>
      <c r="J99" s="72">
        <v>0.12667300614862245</v>
      </c>
      <c r="K99" s="213">
        <v>7</v>
      </c>
      <c r="L99" s="72">
        <v>47.453933113043476</v>
      </c>
      <c r="M99" s="72">
        <v>1.4539131130434784</v>
      </c>
      <c r="N99" s="72">
        <v>1.0208695652173914</v>
      </c>
      <c r="O99" s="72">
        <v>2.0869565217391306E-2</v>
      </c>
      <c r="P99" s="213">
        <v>11</v>
      </c>
      <c r="Q99" s="72">
        <v>53.347826086956523</v>
      </c>
      <c r="R99" s="72">
        <v>52.513043478260869</v>
      </c>
      <c r="S99" s="72">
        <v>0.36086956521739133</v>
      </c>
      <c r="T99" s="72">
        <v>0.34695652173913044</v>
      </c>
      <c r="U99" s="213">
        <v>0</v>
      </c>
      <c r="V99" s="72">
        <v>0</v>
      </c>
      <c r="W99" s="72">
        <v>0</v>
      </c>
      <c r="X99" s="214" t="s">
        <v>128</v>
      </c>
    </row>
    <row r="100" spans="2:24">
      <c r="B100" s="213">
        <v>22328</v>
      </c>
      <c r="C100" s="213" t="s">
        <v>338</v>
      </c>
      <c r="D100" s="213" t="s">
        <v>261</v>
      </c>
      <c r="E100" s="213">
        <v>780</v>
      </c>
      <c r="F100" s="213">
        <v>2.82</v>
      </c>
      <c r="G100" s="213">
        <v>4.6100000000000003</v>
      </c>
      <c r="H100" s="72">
        <v>1.4439834100995272</v>
      </c>
      <c r="I100" s="72">
        <v>0.89462224073801677</v>
      </c>
      <c r="J100" s="72">
        <v>0.28646409928752109</v>
      </c>
      <c r="K100" s="213">
        <v>6</v>
      </c>
      <c r="L100" s="72">
        <v>56.801119739198739</v>
      </c>
      <c r="M100" s="72">
        <v>56.801119739198739</v>
      </c>
      <c r="N100" s="72">
        <v>2.0351924587588375</v>
      </c>
      <c r="O100" s="72">
        <v>2.0351924587588375</v>
      </c>
      <c r="P100" s="213">
        <v>6</v>
      </c>
      <c r="Q100" s="72">
        <v>41.029065200314221</v>
      </c>
      <c r="R100" s="72">
        <v>41.029065200314221</v>
      </c>
      <c r="S100" s="72">
        <v>0.12411626080125687</v>
      </c>
      <c r="T100" s="72">
        <v>0.12411626080125687</v>
      </c>
      <c r="U100" s="213">
        <v>0</v>
      </c>
      <c r="V100" s="72">
        <v>0</v>
      </c>
      <c r="W100" s="72">
        <v>0</v>
      </c>
      <c r="X100" s="214" t="s">
        <v>128</v>
      </c>
    </row>
    <row r="101" spans="2:24">
      <c r="B101" s="213">
        <v>22329</v>
      </c>
      <c r="C101" s="213" t="s">
        <v>339</v>
      </c>
      <c r="D101" s="213" t="s">
        <v>261</v>
      </c>
      <c r="E101" s="213">
        <v>982</v>
      </c>
      <c r="F101" s="213">
        <v>4.8899999999999997</v>
      </c>
      <c r="G101" s="213">
        <v>6.47</v>
      </c>
      <c r="H101" s="72">
        <v>3.0082987710406819</v>
      </c>
      <c r="I101" s="72">
        <v>0.38401715452355056</v>
      </c>
      <c r="J101" s="72">
        <v>0.10779015996514418</v>
      </c>
      <c r="K101" s="213">
        <v>8</v>
      </c>
      <c r="L101" s="72">
        <v>14.863482680100756</v>
      </c>
      <c r="M101" s="72">
        <v>0.26062162216624685</v>
      </c>
      <c r="N101" s="72">
        <v>0.31167086481947942</v>
      </c>
      <c r="O101" s="72">
        <v>6.7170445004198151E-3</v>
      </c>
      <c r="P101" s="213">
        <v>6</v>
      </c>
      <c r="Q101" s="72">
        <v>88.849076574307318</v>
      </c>
      <c r="R101" s="72">
        <v>88.849076574307318</v>
      </c>
      <c r="S101" s="72">
        <v>1.0557514693534844</v>
      </c>
      <c r="T101" s="72">
        <v>1.0557514693534844</v>
      </c>
      <c r="U101" s="213">
        <v>0</v>
      </c>
      <c r="V101" s="72">
        <v>0</v>
      </c>
      <c r="W101" s="72">
        <v>0</v>
      </c>
      <c r="X101" s="214" t="s">
        <v>128</v>
      </c>
    </row>
    <row r="102" spans="2:24">
      <c r="B102" s="213">
        <v>22330</v>
      </c>
      <c r="C102" s="213" t="s">
        <v>337</v>
      </c>
      <c r="D102" s="213" t="s">
        <v>261</v>
      </c>
      <c r="E102" s="213">
        <v>70</v>
      </c>
      <c r="F102" s="213">
        <v>0.79</v>
      </c>
      <c r="G102" s="213">
        <v>0.19</v>
      </c>
      <c r="H102" s="72">
        <v>0.20717150869900158</v>
      </c>
      <c r="I102" s="72">
        <v>4.7727672093626806E-2</v>
      </c>
      <c r="J102" s="72">
        <v>6.4761624725369213E-2</v>
      </c>
      <c r="K102" s="213">
        <v>3</v>
      </c>
      <c r="L102" s="72">
        <v>69.133324000000002</v>
      </c>
      <c r="M102" s="72">
        <v>22.133344000000001</v>
      </c>
      <c r="N102" s="72">
        <v>1.0533333333333332</v>
      </c>
      <c r="O102" s="72">
        <v>5.3333333333333337E-2</v>
      </c>
      <c r="P102" s="213">
        <v>2</v>
      </c>
      <c r="Q102" s="72">
        <v>346.6</v>
      </c>
      <c r="R102" s="72">
        <v>346.6</v>
      </c>
      <c r="S102" s="72">
        <v>1.0266666666666666</v>
      </c>
      <c r="T102" s="72">
        <v>1.0266666666666666</v>
      </c>
      <c r="U102" s="213">
        <v>0</v>
      </c>
      <c r="V102" s="72">
        <v>0</v>
      </c>
      <c r="W102" s="72">
        <v>0</v>
      </c>
      <c r="X102" s="214" t="s">
        <v>128</v>
      </c>
    </row>
    <row r="103" spans="2:24">
      <c r="B103" s="213">
        <v>22331</v>
      </c>
      <c r="C103" s="213" t="s">
        <v>340</v>
      </c>
      <c r="D103" s="213" t="s">
        <v>1</v>
      </c>
      <c r="E103" s="213">
        <v>901</v>
      </c>
      <c r="F103" s="213">
        <v>0</v>
      </c>
      <c r="G103" s="213">
        <v>6.65</v>
      </c>
      <c r="H103" s="72">
        <v>3.2890733230044789</v>
      </c>
      <c r="I103" s="72">
        <v>3.8258569441633719</v>
      </c>
      <c r="J103" s="72">
        <v>2.7621977910185858E-3</v>
      </c>
      <c r="K103" s="213">
        <v>11</v>
      </c>
      <c r="L103" s="72">
        <v>179.91437415272728</v>
      </c>
      <c r="M103" s="72">
        <v>36.726667127272727</v>
      </c>
      <c r="N103" s="72">
        <v>3.1966666666666668</v>
      </c>
      <c r="O103" s="72">
        <v>2.1172727272727272</v>
      </c>
      <c r="P103" s="213">
        <v>2</v>
      </c>
      <c r="Q103" s="72">
        <v>0.14545454545454545</v>
      </c>
      <c r="R103" s="72">
        <v>0.14545454545454545</v>
      </c>
      <c r="S103" s="72">
        <v>2.4242424242424242E-3</v>
      </c>
      <c r="T103" s="72">
        <v>2.4242424242424242E-3</v>
      </c>
      <c r="U103" s="213">
        <v>0</v>
      </c>
      <c r="V103" s="72">
        <v>0</v>
      </c>
      <c r="W103" s="72">
        <v>0</v>
      </c>
      <c r="X103" s="214" t="s">
        <v>128</v>
      </c>
    </row>
    <row r="104" spans="2:24">
      <c r="B104" s="213">
        <v>25308</v>
      </c>
      <c r="C104" s="213" t="s">
        <v>341</v>
      </c>
      <c r="D104" s="213" t="s">
        <v>1</v>
      </c>
      <c r="E104" s="213">
        <v>901</v>
      </c>
      <c r="F104" s="213">
        <v>2.21</v>
      </c>
      <c r="G104" s="213">
        <v>0.2</v>
      </c>
      <c r="H104" s="72">
        <v>14.252116257682333</v>
      </c>
      <c r="I104" s="72">
        <v>0</v>
      </c>
      <c r="J104" s="72">
        <v>0</v>
      </c>
      <c r="K104" s="213">
        <v>2</v>
      </c>
      <c r="L104" s="72">
        <v>1.5454518181818182</v>
      </c>
      <c r="M104" s="72">
        <v>1.5454518181818182</v>
      </c>
      <c r="N104" s="72">
        <v>3.0303030303030304E-2</v>
      </c>
      <c r="O104" s="72">
        <v>3.0303030303030304E-2</v>
      </c>
      <c r="P104" s="213">
        <v>0</v>
      </c>
      <c r="Q104" s="72">
        <v>0</v>
      </c>
      <c r="R104" s="72">
        <v>0</v>
      </c>
      <c r="S104" s="72">
        <v>0</v>
      </c>
      <c r="T104" s="72">
        <v>0</v>
      </c>
      <c r="U104" s="213">
        <v>0</v>
      </c>
      <c r="V104" s="72">
        <v>0</v>
      </c>
      <c r="W104" s="72">
        <v>0</v>
      </c>
      <c r="X104" s="214" t="s">
        <v>128</v>
      </c>
    </row>
    <row r="105" spans="2:24">
      <c r="B105" s="213">
        <v>26161</v>
      </c>
      <c r="C105" s="213" t="s">
        <v>342</v>
      </c>
      <c r="D105" s="213" t="s">
        <v>261</v>
      </c>
      <c r="E105" s="213">
        <v>622</v>
      </c>
      <c r="F105" s="213">
        <v>13.2</v>
      </c>
      <c r="G105" s="213">
        <v>6.03</v>
      </c>
      <c r="H105" s="72">
        <v>2.2395781584140866</v>
      </c>
      <c r="I105" s="72">
        <v>8.37372867360162E-2</v>
      </c>
      <c r="J105" s="72">
        <v>0.55378420886957469</v>
      </c>
      <c r="K105" s="213">
        <v>13</v>
      </c>
      <c r="L105" s="72">
        <v>5.3456409334726587</v>
      </c>
      <c r="M105" s="72">
        <v>5.2109605294322536</v>
      </c>
      <c r="N105" s="72">
        <v>5.4104261000812726E-2</v>
      </c>
      <c r="O105" s="72">
        <v>4.0636247532799256E-2</v>
      </c>
      <c r="P105" s="213">
        <v>12</v>
      </c>
      <c r="Q105" s="72">
        <v>11.874493556252176</v>
      </c>
      <c r="R105" s="72">
        <v>11.874493556252176</v>
      </c>
      <c r="S105" s="72">
        <v>0.10391269011958668</v>
      </c>
      <c r="T105" s="72">
        <v>0.10391269011958668</v>
      </c>
      <c r="U105" s="213">
        <v>1</v>
      </c>
      <c r="V105" s="72">
        <v>1.0870776732845699</v>
      </c>
      <c r="W105" s="72">
        <v>1.0870776732845699</v>
      </c>
      <c r="X105" s="214" t="s">
        <v>128</v>
      </c>
    </row>
    <row r="106" spans="2:24">
      <c r="B106" s="213">
        <v>26162</v>
      </c>
      <c r="C106" s="213" t="s">
        <v>343</v>
      </c>
      <c r="D106" s="213" t="s">
        <v>1</v>
      </c>
      <c r="E106" s="213">
        <v>712</v>
      </c>
      <c r="F106" s="213">
        <v>1.17</v>
      </c>
      <c r="G106" s="213">
        <v>2.4</v>
      </c>
      <c r="H106" s="72">
        <v>3.3827316914095449</v>
      </c>
      <c r="I106" s="72">
        <v>1.1685976392512087</v>
      </c>
      <c r="J106" s="72">
        <v>0</v>
      </c>
      <c r="K106" s="213">
        <v>7</v>
      </c>
      <c r="L106" s="72">
        <v>60.568432746553555</v>
      </c>
      <c r="M106" s="72">
        <v>60.526014897136797</v>
      </c>
      <c r="N106" s="72">
        <v>0.29310710498409331</v>
      </c>
      <c r="O106" s="72">
        <v>0.28971367974549311</v>
      </c>
      <c r="P106" s="213">
        <v>0</v>
      </c>
      <c r="Q106" s="72">
        <v>0</v>
      </c>
      <c r="R106" s="72">
        <v>0</v>
      </c>
      <c r="S106" s="72">
        <v>0</v>
      </c>
      <c r="T106" s="72">
        <v>0</v>
      </c>
      <c r="U106" s="213">
        <v>1</v>
      </c>
      <c r="V106" s="72">
        <v>1</v>
      </c>
      <c r="W106" s="72">
        <v>1</v>
      </c>
      <c r="X106" s="214" t="s">
        <v>128</v>
      </c>
    </row>
    <row r="107" spans="2:24">
      <c r="B107" s="213">
        <v>26163</v>
      </c>
      <c r="C107" s="213" t="s">
        <v>344</v>
      </c>
      <c r="D107" s="213" t="s">
        <v>1</v>
      </c>
      <c r="E107" s="213">
        <v>613</v>
      </c>
      <c r="F107" s="213">
        <v>3.34</v>
      </c>
      <c r="G107" s="213">
        <v>1.42</v>
      </c>
      <c r="H107" s="72">
        <v>4.3118949051583106</v>
      </c>
      <c r="I107" s="72">
        <v>1.795625718088989</v>
      </c>
      <c r="J107" s="72">
        <v>6.6731156207487402E-4</v>
      </c>
      <c r="K107" s="213">
        <v>10</v>
      </c>
      <c r="L107" s="72">
        <v>117.15933902583733</v>
      </c>
      <c r="M107" s="72">
        <v>117.14976965167465</v>
      </c>
      <c r="N107" s="72">
        <v>0.44952153110047849</v>
      </c>
      <c r="O107" s="72">
        <v>0.44760765550239234</v>
      </c>
      <c r="P107" s="213">
        <v>2</v>
      </c>
      <c r="Q107" s="72">
        <v>6.9329999999999998</v>
      </c>
      <c r="R107" s="72">
        <v>6.9329999999999998</v>
      </c>
      <c r="S107" s="72">
        <v>7.3684210526315783E-2</v>
      </c>
      <c r="T107" s="72">
        <v>7.3684210526315783E-2</v>
      </c>
      <c r="U107" s="213">
        <v>0</v>
      </c>
      <c r="V107" s="72">
        <v>0</v>
      </c>
      <c r="W107" s="72">
        <v>0</v>
      </c>
      <c r="X107" s="214" t="s">
        <v>128</v>
      </c>
    </row>
    <row r="108" spans="2:24">
      <c r="B108" s="213">
        <v>26164</v>
      </c>
      <c r="C108" s="213" t="s">
        <v>345</v>
      </c>
      <c r="D108" s="213" t="s">
        <v>1</v>
      </c>
      <c r="E108" s="213">
        <v>1133</v>
      </c>
      <c r="F108" s="213">
        <v>8.3800000000000008</v>
      </c>
      <c r="G108" s="213">
        <v>4.57</v>
      </c>
      <c r="H108" s="72">
        <v>4.2517289297374967</v>
      </c>
      <c r="I108" s="72">
        <v>5.3482609874815824E-2</v>
      </c>
      <c r="J108" s="72">
        <v>0.58886613643348684</v>
      </c>
      <c r="K108" s="213">
        <v>10</v>
      </c>
      <c r="L108" s="72">
        <v>2.749621365705615</v>
      </c>
      <c r="M108" s="72">
        <v>2.749621365705615</v>
      </c>
      <c r="N108" s="72">
        <v>4.1274658573596357E-2</v>
      </c>
      <c r="O108" s="72">
        <v>4.1274658573596357E-2</v>
      </c>
      <c r="P108" s="213">
        <v>5</v>
      </c>
      <c r="Q108" s="72">
        <v>60.525796206373286</v>
      </c>
      <c r="R108" s="72">
        <v>60.5257962063733</v>
      </c>
      <c r="S108" s="72">
        <v>0.26100151745068284</v>
      </c>
      <c r="T108" s="72">
        <v>0.26100151745068284</v>
      </c>
      <c r="U108" s="213">
        <v>0</v>
      </c>
      <c r="V108" s="72">
        <v>0</v>
      </c>
      <c r="W108" s="72">
        <v>0</v>
      </c>
      <c r="X108" s="214" t="s">
        <v>128</v>
      </c>
    </row>
    <row r="109" spans="2:24">
      <c r="B109" s="213">
        <v>26165</v>
      </c>
      <c r="C109" s="213" t="s">
        <v>346</v>
      </c>
      <c r="D109" s="213" t="s">
        <v>1</v>
      </c>
      <c r="E109" s="213">
        <v>405</v>
      </c>
      <c r="F109" s="213">
        <v>4.32</v>
      </c>
      <c r="G109" s="213">
        <v>4.0999999999999996</v>
      </c>
      <c r="H109" s="72">
        <v>3.3827316914095449</v>
      </c>
      <c r="I109" s="72">
        <v>3.2206892404119438</v>
      </c>
      <c r="J109" s="72">
        <v>5.3677519112707947E-2</v>
      </c>
      <c r="K109" s="213">
        <v>12</v>
      </c>
      <c r="L109" s="72">
        <v>204.49624286611819</v>
      </c>
      <c r="M109" s="72">
        <v>204.47230863724758</v>
      </c>
      <c r="N109" s="72">
        <v>3.0659685863874344</v>
      </c>
      <c r="O109" s="72">
        <v>3.0635751682872101</v>
      </c>
      <c r="P109" s="213">
        <v>4</v>
      </c>
      <c r="Q109" s="72">
        <v>16.924448526551981</v>
      </c>
      <c r="R109" s="72">
        <v>16.924448526551981</v>
      </c>
      <c r="S109" s="72">
        <v>4.8466716529543756E-2</v>
      </c>
      <c r="T109" s="72">
        <v>4.8466716529543756E-2</v>
      </c>
      <c r="U109" s="213">
        <v>0</v>
      </c>
      <c r="V109" s="72">
        <v>0</v>
      </c>
      <c r="W109" s="72">
        <v>0</v>
      </c>
      <c r="X109" s="214" t="s">
        <v>128</v>
      </c>
    </row>
    <row r="110" spans="2:24">
      <c r="B110" s="213">
        <v>26166</v>
      </c>
      <c r="C110" s="213" t="s">
        <v>347</v>
      </c>
      <c r="D110" s="213" t="s">
        <v>1</v>
      </c>
      <c r="E110" s="213">
        <v>1114</v>
      </c>
      <c r="F110" s="213">
        <v>4.7</v>
      </c>
      <c r="G110" s="213">
        <v>4.25</v>
      </c>
      <c r="H110" s="72">
        <v>3.924225470196868</v>
      </c>
      <c r="I110" s="72">
        <v>0.43246105299064846</v>
      </c>
      <c r="J110" s="72">
        <v>0</v>
      </c>
      <c r="K110" s="213">
        <v>10</v>
      </c>
      <c r="L110" s="72">
        <v>14.379189929582576</v>
      </c>
      <c r="M110" s="72">
        <v>14.261101415607985</v>
      </c>
      <c r="N110" s="72">
        <v>4.5009074410163337E-2</v>
      </c>
      <c r="O110" s="72">
        <v>4.2105263157894736E-2</v>
      </c>
      <c r="P110" s="213">
        <v>0</v>
      </c>
      <c r="Q110" s="72">
        <v>0</v>
      </c>
      <c r="R110" s="72">
        <v>0</v>
      </c>
      <c r="S110" s="72">
        <v>0</v>
      </c>
      <c r="T110" s="72">
        <v>0</v>
      </c>
      <c r="U110" s="213">
        <v>1</v>
      </c>
      <c r="V110" s="72">
        <v>1</v>
      </c>
      <c r="W110" s="72">
        <v>1</v>
      </c>
      <c r="X110" s="214" t="s">
        <v>128</v>
      </c>
    </row>
    <row r="111" spans="2:24">
      <c r="B111" s="213">
        <v>26167</v>
      </c>
      <c r="C111" s="213" t="s">
        <v>348</v>
      </c>
      <c r="D111" s="213" t="s">
        <v>261</v>
      </c>
      <c r="E111" s="213">
        <v>749</v>
      </c>
      <c r="F111" s="213">
        <v>9.11</v>
      </c>
      <c r="G111" s="213">
        <v>4.4000000000000004</v>
      </c>
      <c r="H111" s="72">
        <v>3.6566874328256502</v>
      </c>
      <c r="I111" s="72">
        <v>1.6274384175631009E-2</v>
      </c>
      <c r="J111" s="72">
        <v>6.6036897921594034E-3</v>
      </c>
      <c r="K111" s="213">
        <v>6</v>
      </c>
      <c r="L111" s="72">
        <v>0.44812320425657703</v>
      </c>
      <c r="M111" s="72">
        <v>0.44812320425657703</v>
      </c>
      <c r="N111" s="72">
        <v>7.0942950044339346E-3</v>
      </c>
      <c r="O111" s="72">
        <v>7.0942950044339346E-3</v>
      </c>
      <c r="P111" s="213">
        <v>3</v>
      </c>
      <c r="Q111" s="72">
        <v>0.21282885013301803</v>
      </c>
      <c r="R111" s="72">
        <v>0.21282885013301803</v>
      </c>
      <c r="S111" s="72">
        <v>3.5471475022169673E-3</v>
      </c>
      <c r="T111" s="72">
        <v>3.5471475022169673E-3</v>
      </c>
      <c r="U111" s="213">
        <v>0</v>
      </c>
      <c r="V111" s="72">
        <v>0</v>
      </c>
      <c r="W111" s="72">
        <v>0</v>
      </c>
      <c r="X111" s="214" t="s">
        <v>128</v>
      </c>
    </row>
    <row r="112" spans="2:24">
      <c r="B112" s="213">
        <v>26169</v>
      </c>
      <c r="C112" s="213" t="s">
        <v>349</v>
      </c>
      <c r="D112" s="213" t="s">
        <v>1</v>
      </c>
      <c r="E112" s="213">
        <v>905</v>
      </c>
      <c r="F112" s="213">
        <v>2.61</v>
      </c>
      <c r="G112" s="213">
        <v>5.16</v>
      </c>
      <c r="H112" s="72">
        <v>4.2116182794569541</v>
      </c>
      <c r="I112" s="72">
        <v>0.73316048369326092</v>
      </c>
      <c r="J112" s="72">
        <v>1.5414505263971361E-3</v>
      </c>
      <c r="K112" s="213">
        <v>5</v>
      </c>
      <c r="L112" s="72">
        <v>61.738640672566369</v>
      </c>
      <c r="M112" s="72">
        <v>61.726841238938057</v>
      </c>
      <c r="N112" s="72">
        <v>1.1498525073746313</v>
      </c>
      <c r="O112" s="72">
        <v>1.1486725663716815</v>
      </c>
      <c r="P112" s="213">
        <v>1</v>
      </c>
      <c r="Q112" s="72">
        <v>2.0648982300884957</v>
      </c>
      <c r="R112" s="72">
        <v>2.0648982300884957</v>
      </c>
      <c r="S112" s="72">
        <v>7.3746312684365781E-2</v>
      </c>
      <c r="T112" s="72">
        <v>7.3746312684365781E-2</v>
      </c>
      <c r="U112" s="213">
        <v>1</v>
      </c>
      <c r="V112" s="72">
        <v>1</v>
      </c>
      <c r="W112" s="72">
        <v>1</v>
      </c>
      <c r="X112" s="214" t="s">
        <v>128</v>
      </c>
    </row>
    <row r="113" spans="2:24">
      <c r="B113" s="213">
        <v>27171</v>
      </c>
      <c r="C113" s="213" t="s">
        <v>350</v>
      </c>
      <c r="D113" s="213" t="s">
        <v>1</v>
      </c>
      <c r="E113" s="213">
        <v>1346</v>
      </c>
      <c r="F113" s="213">
        <v>4.07</v>
      </c>
      <c r="G113" s="213">
        <v>3.57</v>
      </c>
      <c r="H113" s="72">
        <v>4.3118949051583106</v>
      </c>
      <c r="I113" s="72">
        <v>1.0003009760250667</v>
      </c>
      <c r="J113" s="72">
        <v>1.2683826266446321</v>
      </c>
      <c r="K113" s="213">
        <v>13</v>
      </c>
      <c r="L113" s="72">
        <v>38.487001142857139</v>
      </c>
      <c r="M113" s="72">
        <v>38.47670511196911</v>
      </c>
      <c r="N113" s="72">
        <v>1.04993564993565</v>
      </c>
      <c r="O113" s="72">
        <v>1.0489060489060489</v>
      </c>
      <c r="P113" s="213">
        <v>22</v>
      </c>
      <c r="Q113" s="72">
        <v>122.77415111969111</v>
      </c>
      <c r="R113" s="72">
        <v>122.77415111969111</v>
      </c>
      <c r="S113" s="72">
        <v>0.50669240669240667</v>
      </c>
      <c r="T113" s="72">
        <v>0.50669240669240667</v>
      </c>
      <c r="U113" s="213">
        <v>2</v>
      </c>
      <c r="V113" s="72">
        <v>1.9974259974259974</v>
      </c>
      <c r="W113" s="72">
        <v>1.9974259974259974</v>
      </c>
      <c r="X113" s="214" t="s">
        <v>128</v>
      </c>
    </row>
    <row r="114" spans="2:24">
      <c r="B114" s="213">
        <v>27172</v>
      </c>
      <c r="C114" s="213" t="s">
        <v>351</v>
      </c>
      <c r="D114" s="213" t="s">
        <v>1</v>
      </c>
      <c r="E114" s="213">
        <v>756</v>
      </c>
      <c r="F114" s="213">
        <v>0</v>
      </c>
      <c r="G114" s="213">
        <v>4.16</v>
      </c>
      <c r="H114" s="72">
        <v>3.4896265744071906</v>
      </c>
      <c r="I114" s="72">
        <v>0.28921263910359318</v>
      </c>
      <c r="J114" s="72">
        <v>2.3017248523385896</v>
      </c>
      <c r="K114" s="213">
        <v>18</v>
      </c>
      <c r="L114" s="72">
        <v>4.1879800145454542</v>
      </c>
      <c r="M114" s="72">
        <v>3.6867214321678321</v>
      </c>
      <c r="N114" s="72">
        <v>6.0979020979020977E-2</v>
      </c>
      <c r="O114" s="72">
        <v>5.2027972027972026E-2</v>
      </c>
      <c r="P114" s="213">
        <v>15</v>
      </c>
      <c r="Q114" s="72">
        <v>98.503485314685307</v>
      </c>
      <c r="R114" s="72">
        <v>98.503485314685307</v>
      </c>
      <c r="S114" s="72">
        <v>0.27692307692307694</v>
      </c>
      <c r="T114" s="72">
        <v>0.27692307692307694</v>
      </c>
      <c r="U114" s="213">
        <v>1</v>
      </c>
      <c r="V114" s="72">
        <v>1.06993006993007</v>
      </c>
      <c r="W114" s="72">
        <v>1.06993006993007</v>
      </c>
      <c r="X114" s="214" t="s">
        <v>128</v>
      </c>
    </row>
    <row r="115" spans="2:24">
      <c r="B115" s="213">
        <v>27173</v>
      </c>
      <c r="C115" s="213" t="s">
        <v>352</v>
      </c>
      <c r="D115" s="213" t="s">
        <v>261</v>
      </c>
      <c r="E115" s="213">
        <v>155</v>
      </c>
      <c r="F115" s="213">
        <v>8.58</v>
      </c>
      <c r="G115" s="213">
        <v>1.58</v>
      </c>
      <c r="H115" s="72">
        <v>0.28739280926008642</v>
      </c>
      <c r="I115" s="72">
        <v>0.1148036325530019</v>
      </c>
      <c r="J115" s="72">
        <v>2.2184262746603066E-3</v>
      </c>
      <c r="K115" s="213">
        <v>6</v>
      </c>
      <c r="L115" s="72">
        <v>71.703857098674519</v>
      </c>
      <c r="M115" s="72">
        <v>2.1369657879234167</v>
      </c>
      <c r="N115" s="72">
        <v>9.3519882179675995E-2</v>
      </c>
      <c r="O115" s="72">
        <v>2.8718703976435934E-2</v>
      </c>
      <c r="P115" s="213">
        <v>2</v>
      </c>
      <c r="Q115" s="72">
        <v>0.67746698085419743</v>
      </c>
      <c r="R115" s="72">
        <v>0.67746698085419743</v>
      </c>
      <c r="S115" s="72">
        <v>1.1782032400589101E-2</v>
      </c>
      <c r="T115" s="72">
        <v>1.1782032400589101E-2</v>
      </c>
      <c r="U115" s="213">
        <v>0</v>
      </c>
      <c r="V115" s="72">
        <v>0</v>
      </c>
      <c r="W115" s="72">
        <v>0</v>
      </c>
      <c r="X115" s="214" t="s">
        <v>128</v>
      </c>
    </row>
    <row r="116" spans="2:24">
      <c r="B116" s="213">
        <v>27174</v>
      </c>
      <c r="C116" s="213" t="s">
        <v>263</v>
      </c>
      <c r="D116" s="213" t="s">
        <v>261</v>
      </c>
      <c r="E116" s="213">
        <v>155</v>
      </c>
      <c r="F116" s="213">
        <v>0</v>
      </c>
      <c r="G116" s="213">
        <v>0</v>
      </c>
      <c r="H116" s="72">
        <v>3.7236722187941558</v>
      </c>
      <c r="I116" s="72">
        <v>0.1148036325530019</v>
      </c>
      <c r="J116" s="72">
        <v>2.2184262746603066E-3</v>
      </c>
      <c r="K116" s="213">
        <v>1</v>
      </c>
      <c r="L116" s="72">
        <v>5.8910279823269518E-2</v>
      </c>
      <c r="M116" s="72">
        <v>0</v>
      </c>
      <c r="N116" s="72">
        <v>5.8910162002945507E-3</v>
      </c>
      <c r="O116" s="72">
        <v>0</v>
      </c>
      <c r="P116" s="213">
        <v>0</v>
      </c>
      <c r="Q116" s="72">
        <v>0</v>
      </c>
      <c r="R116" s="72">
        <v>0</v>
      </c>
      <c r="S116" s="72">
        <v>0</v>
      </c>
      <c r="T116" s="72">
        <v>0</v>
      </c>
      <c r="U116" s="213">
        <v>0</v>
      </c>
      <c r="V116" s="72">
        <v>0</v>
      </c>
      <c r="W116" s="72">
        <v>0</v>
      </c>
      <c r="X116" s="214" t="s">
        <v>128</v>
      </c>
    </row>
    <row r="117" spans="2:24">
      <c r="B117" s="213">
        <v>27175</v>
      </c>
      <c r="C117" s="213" t="s">
        <v>353</v>
      </c>
      <c r="D117" s="213" t="s">
        <v>1</v>
      </c>
      <c r="E117" s="213">
        <v>1313</v>
      </c>
      <c r="F117" s="213">
        <v>2.68</v>
      </c>
      <c r="G117" s="213">
        <v>3.15</v>
      </c>
      <c r="H117" s="72">
        <v>4.0712310034750558</v>
      </c>
      <c r="I117" s="72">
        <v>0.91209667615705026</v>
      </c>
      <c r="J117" s="72">
        <v>5.249173755586338E-2</v>
      </c>
      <c r="K117" s="213">
        <v>10</v>
      </c>
      <c r="L117" s="72">
        <v>49.836737276734688</v>
      </c>
      <c r="M117" s="72">
        <v>49.706124816326522</v>
      </c>
      <c r="N117" s="72">
        <v>1.0495238095238095</v>
      </c>
      <c r="O117" s="72">
        <v>1.0473469387755101</v>
      </c>
      <c r="P117" s="213">
        <v>8</v>
      </c>
      <c r="Q117" s="72">
        <v>13.70068029387755</v>
      </c>
      <c r="R117" s="72">
        <v>13.70068029387755</v>
      </c>
      <c r="S117" s="72">
        <v>7.5646258503401356E-2</v>
      </c>
      <c r="T117" s="72">
        <v>7.5646258503401356E-2</v>
      </c>
      <c r="U117" s="213">
        <v>0</v>
      </c>
      <c r="V117" s="72">
        <v>0</v>
      </c>
      <c r="W117" s="72">
        <v>0</v>
      </c>
      <c r="X117" s="214" t="s">
        <v>128</v>
      </c>
    </row>
    <row r="118" spans="2:24">
      <c r="B118" s="213">
        <v>27176</v>
      </c>
      <c r="C118" s="213" t="s">
        <v>354</v>
      </c>
      <c r="D118" s="213" t="s">
        <v>1</v>
      </c>
      <c r="E118" s="213">
        <v>235</v>
      </c>
      <c r="F118" s="213">
        <v>0.33</v>
      </c>
      <c r="G118" s="213">
        <v>5.21</v>
      </c>
      <c r="H118" s="72">
        <v>3.1151936540383276</v>
      </c>
      <c r="I118" s="72">
        <v>2.1738645007157574E-2</v>
      </c>
      <c r="J118" s="72">
        <v>4.3343111902728992E-2</v>
      </c>
      <c r="K118" s="213">
        <v>2</v>
      </c>
      <c r="L118" s="72">
        <v>6.822968386285714</v>
      </c>
      <c r="M118" s="72">
        <v>6.822968386285714</v>
      </c>
      <c r="N118" s="72">
        <v>0.14388571428571428</v>
      </c>
      <c r="O118" s="72">
        <v>0.14388571428571428</v>
      </c>
      <c r="P118" s="213">
        <v>2</v>
      </c>
      <c r="Q118" s="72">
        <v>55.940537142857146</v>
      </c>
      <c r="R118" s="72">
        <v>55.940537142857146</v>
      </c>
      <c r="S118" s="72">
        <v>0.17234285714285713</v>
      </c>
      <c r="T118" s="72">
        <v>0.17234285714285713</v>
      </c>
      <c r="U118" s="213">
        <v>0</v>
      </c>
      <c r="V118" s="72">
        <v>0</v>
      </c>
      <c r="W118" s="72">
        <v>0</v>
      </c>
      <c r="X118" s="214" t="s">
        <v>128</v>
      </c>
    </row>
    <row r="119" spans="2:24">
      <c r="B119" s="213">
        <v>27178</v>
      </c>
      <c r="C119" s="213" t="s">
        <v>355</v>
      </c>
      <c r="D119" s="213" t="s">
        <v>1</v>
      </c>
      <c r="E119" s="213">
        <v>592</v>
      </c>
      <c r="F119" s="213">
        <v>3.76</v>
      </c>
      <c r="G119" s="213">
        <v>2.54</v>
      </c>
      <c r="H119" s="72">
        <v>2.413257274128835</v>
      </c>
      <c r="I119" s="72">
        <v>7.109663014394408E-3</v>
      </c>
      <c r="J119" s="72">
        <v>2.3552588746908142E-2</v>
      </c>
      <c r="K119" s="213">
        <v>6</v>
      </c>
      <c r="L119" s="72">
        <v>0.22730422952182952</v>
      </c>
      <c r="M119" s="72">
        <v>0.17186419625779625</v>
      </c>
      <c r="N119" s="72">
        <v>6.6528066528066532E-3</v>
      </c>
      <c r="O119" s="72">
        <v>5.544005544005544E-3</v>
      </c>
      <c r="P119" s="213">
        <v>3</v>
      </c>
      <c r="Q119" s="72">
        <v>0.60651442827442825</v>
      </c>
      <c r="R119" s="72">
        <v>0.60651442827442825</v>
      </c>
      <c r="S119" s="72">
        <v>3.3264033264033266E-3</v>
      </c>
      <c r="T119" s="72">
        <v>3.3264033264033266E-3</v>
      </c>
      <c r="U119" s="213">
        <v>0</v>
      </c>
      <c r="V119" s="72">
        <v>0</v>
      </c>
      <c r="W119" s="72">
        <v>0</v>
      </c>
      <c r="X119" s="214" t="s">
        <v>128</v>
      </c>
    </row>
    <row r="120" spans="2:24">
      <c r="B120" s="213">
        <v>28221</v>
      </c>
      <c r="C120" s="213" t="s">
        <v>356</v>
      </c>
      <c r="D120" s="213" t="s">
        <v>261</v>
      </c>
      <c r="E120" s="213">
        <v>850</v>
      </c>
      <c r="F120" s="213">
        <v>10.85</v>
      </c>
      <c r="G120" s="213">
        <v>3.34</v>
      </c>
      <c r="H120" s="72">
        <v>3.3993776112759706</v>
      </c>
      <c r="I120" s="72">
        <v>6.1230164715031785</v>
      </c>
      <c r="J120" s="72">
        <v>0.31860111907853206</v>
      </c>
      <c r="K120" s="213">
        <v>18</v>
      </c>
      <c r="L120" s="72">
        <v>244.67250630707781</v>
      </c>
      <c r="M120" s="72">
        <v>244.6512036171913</v>
      </c>
      <c r="N120" s="72">
        <v>2.1542312403472335</v>
      </c>
      <c r="O120" s="72">
        <v>2.1516749214464506</v>
      </c>
      <c r="P120" s="213">
        <v>3</v>
      </c>
      <c r="Q120" s="72">
        <v>12.880659210736539</v>
      </c>
      <c r="R120" s="72">
        <v>12.880659210736539</v>
      </c>
      <c r="S120" s="72">
        <v>6.6357778132822065E-2</v>
      </c>
      <c r="T120" s="72">
        <v>6.6357778132822065E-2</v>
      </c>
      <c r="U120" s="213">
        <v>1</v>
      </c>
      <c r="V120" s="72">
        <v>1.0167758427863876</v>
      </c>
      <c r="W120" s="72">
        <v>1.0167758427863876</v>
      </c>
      <c r="X120" s="214" t="s">
        <v>128</v>
      </c>
    </row>
    <row r="121" spans="2:24">
      <c r="B121" s="213">
        <v>28222</v>
      </c>
      <c r="C121" s="213" t="s">
        <v>357</v>
      </c>
      <c r="D121" s="213" t="s">
        <v>1</v>
      </c>
      <c r="E121" s="213">
        <v>716</v>
      </c>
      <c r="F121" s="213">
        <v>0</v>
      </c>
      <c r="G121" s="213">
        <v>4.2300000000000004</v>
      </c>
      <c r="H121" s="72">
        <v>2.1840249077755352</v>
      </c>
      <c r="I121" s="72">
        <v>0.82902527287614114</v>
      </c>
      <c r="J121" s="72">
        <v>0.80748715459729759</v>
      </c>
      <c r="K121" s="213">
        <v>14</v>
      </c>
      <c r="L121" s="72">
        <v>120.25330908387099</v>
      </c>
      <c r="M121" s="72">
        <v>120.13804012903225</v>
      </c>
      <c r="N121" s="72">
        <v>0.39526881720430107</v>
      </c>
      <c r="O121" s="72">
        <v>0.38666666666666666</v>
      </c>
      <c r="P121" s="213">
        <v>24</v>
      </c>
      <c r="Q121" s="72">
        <v>91.402096774193552</v>
      </c>
      <c r="R121" s="72">
        <v>91.298870967741934</v>
      </c>
      <c r="S121" s="72">
        <v>0.58107526881720428</v>
      </c>
      <c r="T121" s="72">
        <v>0.57935483870967741</v>
      </c>
      <c r="U121" s="213">
        <v>0</v>
      </c>
      <c r="V121" s="72">
        <v>0</v>
      </c>
      <c r="W121" s="72">
        <v>0</v>
      </c>
      <c r="X121" s="214" t="s">
        <v>128</v>
      </c>
    </row>
    <row r="122" spans="2:24">
      <c r="B122" s="213">
        <v>28223</v>
      </c>
      <c r="C122" s="213" t="s">
        <v>358</v>
      </c>
      <c r="D122" s="213" t="s">
        <v>261</v>
      </c>
      <c r="E122" s="213">
        <v>951</v>
      </c>
      <c r="F122" s="213">
        <v>66.86</v>
      </c>
      <c r="G122" s="213">
        <v>1.83</v>
      </c>
      <c r="H122" s="72">
        <v>2.6573305810859353</v>
      </c>
      <c r="I122" s="72">
        <v>14.984212453378356</v>
      </c>
      <c r="J122" s="72">
        <v>0.25226242672557808</v>
      </c>
      <c r="K122" s="213">
        <v>46</v>
      </c>
      <c r="L122" s="72">
        <v>1377.256970206884</v>
      </c>
      <c r="M122" s="72">
        <v>277.32906208794378</v>
      </c>
      <c r="N122" s="72">
        <v>5.5004505316273207</v>
      </c>
      <c r="O122" s="72">
        <v>4.0371238060911878</v>
      </c>
      <c r="P122" s="213">
        <v>19</v>
      </c>
      <c r="Q122" s="72">
        <v>14.073262468372681</v>
      </c>
      <c r="R122" s="72">
        <v>14.073262468372681</v>
      </c>
      <c r="S122" s="72">
        <v>7.5418994413407825E-2</v>
      </c>
      <c r="T122" s="72">
        <v>7.5418994413407825E-2</v>
      </c>
      <c r="U122" s="213">
        <v>2</v>
      </c>
      <c r="V122" s="72">
        <v>1.986484051180393</v>
      </c>
      <c r="W122" s="72">
        <v>0</v>
      </c>
      <c r="X122" s="214" t="s">
        <v>128</v>
      </c>
    </row>
    <row r="123" spans="2:24">
      <c r="B123" s="213">
        <v>28224</v>
      </c>
      <c r="C123" s="213" t="s">
        <v>359</v>
      </c>
      <c r="D123" s="213" t="s">
        <v>261</v>
      </c>
      <c r="E123" s="213">
        <v>1308</v>
      </c>
      <c r="F123" s="213">
        <v>28.21</v>
      </c>
      <c r="G123" s="213">
        <v>3.21</v>
      </c>
      <c r="H123" s="72">
        <v>4.3139004376723378</v>
      </c>
      <c r="I123" s="72">
        <v>10.878386406372075</v>
      </c>
      <c r="J123" s="72">
        <v>0.66091650925287215</v>
      </c>
      <c r="K123" s="213">
        <v>36</v>
      </c>
      <c r="L123" s="72">
        <v>265.63214290548581</v>
      </c>
      <c r="M123" s="72">
        <v>54.211583296761432</v>
      </c>
      <c r="N123" s="72">
        <v>2.2009253139458029</v>
      </c>
      <c r="O123" s="72">
        <v>1.1470367922449878</v>
      </c>
      <c r="P123" s="213">
        <v>29</v>
      </c>
      <c r="Q123" s="72">
        <v>31.481382482485127</v>
      </c>
      <c r="R123" s="72">
        <v>31.481382482485131</v>
      </c>
      <c r="S123" s="72">
        <v>0.14769773077770434</v>
      </c>
      <c r="T123" s="72">
        <v>0.14769773077770434</v>
      </c>
      <c r="U123" s="213">
        <v>0</v>
      </c>
      <c r="V123" s="72">
        <v>0</v>
      </c>
      <c r="W123" s="72">
        <v>0</v>
      </c>
      <c r="X123" s="214" t="s">
        <v>128</v>
      </c>
    </row>
    <row r="124" spans="2:24">
      <c r="B124" s="213">
        <v>28225</v>
      </c>
      <c r="C124" s="213" t="s">
        <v>360</v>
      </c>
      <c r="D124" s="213" t="s">
        <v>1</v>
      </c>
      <c r="E124" s="213">
        <v>643</v>
      </c>
      <c r="F124" s="213">
        <v>0</v>
      </c>
      <c r="G124" s="213">
        <v>4.33</v>
      </c>
      <c r="H124" s="72">
        <v>1.8491009779330057</v>
      </c>
      <c r="I124" s="72">
        <v>2.6071556211116208E-3</v>
      </c>
      <c r="J124" s="72">
        <v>0.48224686573800324</v>
      </c>
      <c r="K124" s="213">
        <v>2</v>
      </c>
      <c r="L124" s="72">
        <v>0.23600039999999997</v>
      </c>
      <c r="M124" s="72">
        <v>0.23600039999999997</v>
      </c>
      <c r="N124" s="72">
        <v>4.0000000000000001E-3</v>
      </c>
      <c r="O124" s="72">
        <v>4.0000000000000001E-3</v>
      </c>
      <c r="P124" s="213">
        <v>5</v>
      </c>
      <c r="Q124" s="72">
        <v>94.235024999999993</v>
      </c>
      <c r="R124" s="72">
        <v>94.235024999999993</v>
      </c>
      <c r="S124" s="72">
        <v>0.31850000000000001</v>
      </c>
      <c r="T124" s="72">
        <v>0.31850000000000001</v>
      </c>
      <c r="U124" s="213">
        <v>0</v>
      </c>
      <c r="V124" s="72">
        <v>0</v>
      </c>
      <c r="W124" s="72">
        <v>0</v>
      </c>
      <c r="X124" s="214" t="s">
        <v>128</v>
      </c>
    </row>
    <row r="125" spans="2:24">
      <c r="B125" s="213">
        <v>28227</v>
      </c>
      <c r="C125" s="213" t="s">
        <v>361</v>
      </c>
      <c r="D125" s="213" t="s">
        <v>1</v>
      </c>
      <c r="E125" s="213">
        <v>554</v>
      </c>
      <c r="F125" s="213">
        <v>0.56999999999999995</v>
      </c>
      <c r="G125" s="213">
        <v>5.41</v>
      </c>
      <c r="H125" s="72">
        <v>2.2562240782805114</v>
      </c>
      <c r="I125" s="72">
        <v>1.442218194694582E-2</v>
      </c>
      <c r="J125" s="72">
        <v>0.71241133723695826</v>
      </c>
      <c r="K125" s="213">
        <v>14</v>
      </c>
      <c r="L125" s="72">
        <v>0.90451207600950123</v>
      </c>
      <c r="M125" s="72">
        <v>0.83356982422802872</v>
      </c>
      <c r="N125" s="72">
        <v>1.7735550277117974E-2</v>
      </c>
      <c r="O125" s="72">
        <v>1.2668250197941409E-2</v>
      </c>
      <c r="P125" s="213">
        <v>28</v>
      </c>
      <c r="Q125" s="72">
        <v>62.096595405225649</v>
      </c>
      <c r="R125" s="72">
        <v>62.096595405225649</v>
      </c>
      <c r="S125" s="72">
        <v>0.19129057798891527</v>
      </c>
      <c r="T125" s="72">
        <v>0.19129057798891527</v>
      </c>
      <c r="U125" s="213">
        <v>0</v>
      </c>
      <c r="V125" s="72">
        <v>0</v>
      </c>
      <c r="W125" s="72">
        <v>0</v>
      </c>
      <c r="X125" s="214" t="s">
        <v>128</v>
      </c>
    </row>
    <row r="126" spans="2:24">
      <c r="B126" s="213">
        <v>28228</v>
      </c>
      <c r="C126" s="213" t="s">
        <v>362</v>
      </c>
      <c r="D126" s="213" t="s">
        <v>261</v>
      </c>
      <c r="E126" s="213">
        <v>1248</v>
      </c>
      <c r="F126" s="213">
        <v>79.87</v>
      </c>
      <c r="G126" s="213">
        <v>3.78</v>
      </c>
      <c r="H126" s="72">
        <v>3.2890733230044789</v>
      </c>
      <c r="I126" s="72">
        <v>11.162129726807777</v>
      </c>
      <c r="J126" s="72">
        <v>0.61921037517098632</v>
      </c>
      <c r="K126" s="213">
        <v>49</v>
      </c>
      <c r="L126" s="72">
        <v>667.26874266216362</v>
      </c>
      <c r="M126" s="72">
        <v>349.65833925452864</v>
      </c>
      <c r="N126" s="72">
        <v>4.0397775730904373</v>
      </c>
      <c r="O126" s="72">
        <v>3.1336949476341553</v>
      </c>
      <c r="P126" s="213">
        <v>22</v>
      </c>
      <c r="Q126" s="72">
        <v>12.533690967147679</v>
      </c>
      <c r="R126" s="72">
        <v>12.533690967147679</v>
      </c>
      <c r="S126" s="72">
        <v>7.4233275338586979E-2</v>
      </c>
      <c r="T126" s="72">
        <v>7.4233275338586979E-2</v>
      </c>
      <c r="U126" s="213">
        <v>1</v>
      </c>
      <c r="V126" s="72">
        <v>1.004264319585167</v>
      </c>
      <c r="W126" s="72">
        <v>1.004264319585167</v>
      </c>
      <c r="X126" s="214" t="s">
        <v>128</v>
      </c>
    </row>
    <row r="127" spans="2:24">
      <c r="B127" s="213">
        <v>28229</v>
      </c>
      <c r="C127" s="213" t="s">
        <v>363</v>
      </c>
      <c r="D127" s="213" t="s">
        <v>1</v>
      </c>
      <c r="E127" s="213">
        <v>10</v>
      </c>
      <c r="F127" s="213">
        <v>0.96</v>
      </c>
      <c r="G127" s="213">
        <v>2.4700000000000002</v>
      </c>
      <c r="H127" s="72">
        <v>3.2489626727239362</v>
      </c>
      <c r="I127" s="72">
        <v>3.6111096376921986E-4</v>
      </c>
      <c r="J127" s="72">
        <v>0</v>
      </c>
      <c r="K127" s="213">
        <v>1</v>
      </c>
      <c r="L127" s="72">
        <v>9.5351570917759226E-2</v>
      </c>
      <c r="M127" s="72">
        <v>0</v>
      </c>
      <c r="N127" s="72">
        <v>1.9070321811680571E-2</v>
      </c>
      <c r="O127" s="72">
        <v>0</v>
      </c>
      <c r="P127" s="213">
        <v>0</v>
      </c>
      <c r="Q127" s="72">
        <v>0</v>
      </c>
      <c r="R127" s="72">
        <v>0</v>
      </c>
      <c r="S127" s="72">
        <v>0</v>
      </c>
      <c r="T127" s="72">
        <v>0</v>
      </c>
      <c r="U127" s="213">
        <v>0</v>
      </c>
      <c r="V127" s="72">
        <v>0</v>
      </c>
      <c r="W127" s="72">
        <v>0</v>
      </c>
      <c r="X127" s="214" t="s">
        <v>128</v>
      </c>
    </row>
    <row r="128" spans="2:24">
      <c r="B128" s="213">
        <v>28230</v>
      </c>
      <c r="C128" s="213" t="s">
        <v>355</v>
      </c>
      <c r="D128" s="213" t="s">
        <v>261</v>
      </c>
      <c r="E128" s="213">
        <v>77</v>
      </c>
      <c r="F128" s="213">
        <v>2.63</v>
      </c>
      <c r="G128" s="213">
        <v>0.66</v>
      </c>
      <c r="H128" s="72">
        <v>0.23063623911311892</v>
      </c>
      <c r="I128" s="72">
        <v>0</v>
      </c>
      <c r="J128" s="72">
        <v>8.3853949821253007E-2</v>
      </c>
      <c r="K128" s="213">
        <v>0</v>
      </c>
      <c r="L128" s="72">
        <v>0</v>
      </c>
      <c r="M128" s="72">
        <v>0</v>
      </c>
      <c r="N128" s="72">
        <v>0</v>
      </c>
      <c r="O128" s="72">
        <v>0</v>
      </c>
      <c r="P128" s="213">
        <v>3</v>
      </c>
      <c r="Q128" s="72">
        <v>303.92665588235292</v>
      </c>
      <c r="R128" s="72">
        <v>302.5148911764706</v>
      </c>
      <c r="S128" s="72">
        <v>0.97352941176470587</v>
      </c>
      <c r="T128" s="72">
        <v>0.95</v>
      </c>
      <c r="U128" s="213">
        <v>0</v>
      </c>
      <c r="V128" s="72">
        <v>0</v>
      </c>
      <c r="W128" s="72">
        <v>0</v>
      </c>
      <c r="X128" s="214" t="s">
        <v>128</v>
      </c>
    </row>
    <row r="129" spans="2:24">
      <c r="B129" s="213">
        <v>29481</v>
      </c>
      <c r="C129" s="213" t="s">
        <v>364</v>
      </c>
      <c r="D129" s="213" t="s">
        <v>261</v>
      </c>
      <c r="E129" s="213">
        <v>364</v>
      </c>
      <c r="F129" s="213">
        <v>14.79</v>
      </c>
      <c r="G129" s="213">
        <v>6.45</v>
      </c>
      <c r="H129" s="72">
        <v>1.3216459267438729</v>
      </c>
      <c r="I129" s="72">
        <v>0.22194673398524428</v>
      </c>
      <c r="J129" s="72">
        <v>0.21373829677589481</v>
      </c>
      <c r="K129" s="213">
        <v>10</v>
      </c>
      <c r="L129" s="72">
        <v>36.340668885906041</v>
      </c>
      <c r="M129" s="72">
        <v>20.964829530201342</v>
      </c>
      <c r="N129" s="72">
        <v>1.2174496644295303</v>
      </c>
      <c r="O129" s="72">
        <v>0.21530201342281879</v>
      </c>
      <c r="P129" s="213">
        <v>6</v>
      </c>
      <c r="Q129" s="72">
        <v>26.099355704697988</v>
      </c>
      <c r="R129" s="72">
        <v>26.099355704697988</v>
      </c>
      <c r="S129" s="72">
        <v>0.14953020134228187</v>
      </c>
      <c r="T129" s="72">
        <v>0.14953020134228187</v>
      </c>
      <c r="U129" s="213">
        <v>0</v>
      </c>
      <c r="V129" s="72">
        <v>0</v>
      </c>
      <c r="W129" s="72">
        <v>0</v>
      </c>
      <c r="X129" s="214" t="s">
        <v>128</v>
      </c>
    </row>
    <row r="130" spans="2:24">
      <c r="B130" s="213">
        <v>29482</v>
      </c>
      <c r="C130" s="213" t="s">
        <v>365</v>
      </c>
      <c r="D130" s="213" t="s">
        <v>261</v>
      </c>
      <c r="E130" s="213">
        <v>76</v>
      </c>
      <c r="F130" s="213">
        <v>6.28</v>
      </c>
      <c r="G130" s="213">
        <v>0.7</v>
      </c>
      <c r="H130" s="72">
        <v>0.81123790192397049</v>
      </c>
      <c r="I130" s="72">
        <v>0.99475511783339254</v>
      </c>
      <c r="J130" s="72">
        <v>0</v>
      </c>
      <c r="K130" s="213">
        <v>7</v>
      </c>
      <c r="L130" s="72">
        <v>643.9508701213897</v>
      </c>
      <c r="M130" s="72">
        <v>628.63174951862709</v>
      </c>
      <c r="N130" s="72">
        <v>3.0623691921305984</v>
      </c>
      <c r="O130" s="72">
        <v>2.1040881819450257</v>
      </c>
      <c r="P130" s="213">
        <v>0</v>
      </c>
      <c r="Q130" s="72">
        <v>0</v>
      </c>
      <c r="R130" s="72">
        <v>0</v>
      </c>
      <c r="S130" s="72">
        <v>0</v>
      </c>
      <c r="T130" s="72">
        <v>0</v>
      </c>
      <c r="U130" s="213">
        <v>0</v>
      </c>
      <c r="V130" s="72">
        <v>0</v>
      </c>
      <c r="W130" s="72">
        <v>0</v>
      </c>
      <c r="X130" s="214" t="s">
        <v>257</v>
      </c>
    </row>
    <row r="131" spans="2:24">
      <c r="B131" s="213">
        <v>29483</v>
      </c>
      <c r="C131" s="213" t="s">
        <v>366</v>
      </c>
      <c r="D131" s="213" t="s">
        <v>261</v>
      </c>
      <c r="E131" s="213">
        <v>670</v>
      </c>
      <c r="F131" s="213">
        <v>23.96</v>
      </c>
      <c r="G131" s="213">
        <v>1.53</v>
      </c>
      <c r="H131" s="72">
        <v>2.6007745641903712</v>
      </c>
      <c r="I131" s="72">
        <v>0.17373397894944334</v>
      </c>
      <c r="J131" s="72">
        <v>0.50226954515444966</v>
      </c>
      <c r="K131" s="213">
        <v>9</v>
      </c>
      <c r="L131" s="72">
        <v>50.211164086229168</v>
      </c>
      <c r="M131" s="72">
        <v>34.330831417885079</v>
      </c>
      <c r="N131" s="72">
        <v>1.2980618837130229</v>
      </c>
      <c r="O131" s="72">
        <v>0.30438626317579054</v>
      </c>
      <c r="P131" s="213">
        <v>7</v>
      </c>
      <c r="Q131" s="72">
        <v>34.154366541992516</v>
      </c>
      <c r="R131" s="72">
        <v>34.154366541992516</v>
      </c>
      <c r="S131" s="72">
        <v>9.9557973478408709E-2</v>
      </c>
      <c r="T131" s="72">
        <v>9.9557973478408709E-2</v>
      </c>
      <c r="U131" s="213">
        <v>0</v>
      </c>
      <c r="V131" s="72">
        <v>0</v>
      </c>
      <c r="W131" s="72">
        <v>0</v>
      </c>
      <c r="X131" s="214" t="s">
        <v>128</v>
      </c>
    </row>
    <row r="132" spans="2:24">
      <c r="B132" s="213">
        <v>29485</v>
      </c>
      <c r="C132" s="213" t="s">
        <v>367</v>
      </c>
      <c r="D132" s="213" t="s">
        <v>261</v>
      </c>
      <c r="E132" s="213">
        <v>1</v>
      </c>
      <c r="F132" s="213">
        <v>4.16</v>
      </c>
      <c r="G132" s="213">
        <v>6.18</v>
      </c>
      <c r="H132" s="72">
        <v>1.8727662615985254</v>
      </c>
      <c r="I132" s="72">
        <v>0.74166931509971623</v>
      </c>
      <c r="J132" s="72">
        <v>0</v>
      </c>
      <c r="K132" s="213">
        <v>1</v>
      </c>
      <c r="L132" s="72">
        <v>39.005454545454548</v>
      </c>
      <c r="M132" s="72">
        <v>0</v>
      </c>
      <c r="N132" s="72">
        <v>1.0001398601398601</v>
      </c>
      <c r="O132" s="72">
        <v>0</v>
      </c>
      <c r="P132" s="213">
        <v>0</v>
      </c>
      <c r="Q132" s="72">
        <v>0</v>
      </c>
      <c r="R132" s="72">
        <v>0</v>
      </c>
      <c r="S132" s="72">
        <v>0</v>
      </c>
      <c r="T132" s="72">
        <v>0</v>
      </c>
      <c r="U132" s="213">
        <v>0</v>
      </c>
      <c r="V132" s="72">
        <v>0</v>
      </c>
      <c r="W132" s="72">
        <v>0</v>
      </c>
      <c r="X132" s="214" t="s">
        <v>128</v>
      </c>
    </row>
    <row r="133" spans="2:24">
      <c r="B133" s="213">
        <v>29486</v>
      </c>
      <c r="C133" s="213" t="s">
        <v>368</v>
      </c>
      <c r="D133" s="213" t="s">
        <v>261</v>
      </c>
      <c r="E133" s="213">
        <v>4</v>
      </c>
      <c r="F133" s="213">
        <v>0.86</v>
      </c>
      <c r="G133" s="213">
        <v>2.72</v>
      </c>
      <c r="H133" s="72">
        <v>0.79378976905193455</v>
      </c>
      <c r="I133" s="72">
        <v>0.10200216598257422</v>
      </c>
      <c r="J133" s="72">
        <v>0.3675146839901805</v>
      </c>
      <c r="K133" s="213">
        <v>1</v>
      </c>
      <c r="L133" s="72">
        <v>32.964241204188482</v>
      </c>
      <c r="M133" s="72">
        <v>0</v>
      </c>
      <c r="N133" s="72">
        <v>0.89092495636998259</v>
      </c>
      <c r="O133" s="72">
        <v>0</v>
      </c>
      <c r="P133" s="213">
        <v>1</v>
      </c>
      <c r="Q133" s="72">
        <v>5.149210994764398</v>
      </c>
      <c r="R133" s="72">
        <v>5.149210994764398</v>
      </c>
      <c r="S133" s="72">
        <v>1.832460732984293E-2</v>
      </c>
      <c r="T133" s="72">
        <v>1.832460732984293E-2</v>
      </c>
      <c r="U133" s="213">
        <v>0</v>
      </c>
      <c r="V133" s="72">
        <v>0</v>
      </c>
      <c r="W133" s="72">
        <v>0</v>
      </c>
      <c r="X133" s="214" t="s">
        <v>128</v>
      </c>
    </row>
    <row r="134" spans="2:24">
      <c r="B134" s="213">
        <v>29488</v>
      </c>
      <c r="C134" s="213" t="s">
        <v>369</v>
      </c>
      <c r="D134" s="213" t="s">
        <v>261</v>
      </c>
      <c r="E134" s="213">
        <v>379</v>
      </c>
      <c r="F134" s="213">
        <v>39.26</v>
      </c>
      <c r="G134" s="213">
        <v>2.73</v>
      </c>
      <c r="H134" s="72">
        <v>3.2565836962772394</v>
      </c>
      <c r="I134" s="72">
        <v>0.64007271176955882</v>
      </c>
      <c r="J134" s="72">
        <v>4.3650494778682325E-2</v>
      </c>
      <c r="K134" s="213">
        <v>13</v>
      </c>
      <c r="L134" s="72">
        <v>99.553687307430138</v>
      </c>
      <c r="M134" s="72">
        <v>99.553687307430138</v>
      </c>
      <c r="N134" s="72">
        <v>0.9227902749375142</v>
      </c>
      <c r="O134" s="72">
        <v>0.9227902749375142</v>
      </c>
      <c r="P134" s="213">
        <v>8</v>
      </c>
      <c r="Q134" s="72">
        <v>0.91106554328561706</v>
      </c>
      <c r="R134" s="72">
        <v>0.91106554328561684</v>
      </c>
      <c r="S134" s="72">
        <v>1.6178141331515565E-2</v>
      </c>
      <c r="T134" s="72">
        <v>1.6178141331515565E-2</v>
      </c>
      <c r="U134" s="213">
        <v>0</v>
      </c>
      <c r="V134" s="72">
        <v>0</v>
      </c>
      <c r="W134" s="72">
        <v>0</v>
      </c>
      <c r="X134" s="214" t="s">
        <v>128</v>
      </c>
    </row>
    <row r="135" spans="2:24">
      <c r="B135" s="213">
        <v>29489</v>
      </c>
      <c r="C135" s="213" t="s">
        <v>370</v>
      </c>
      <c r="D135" s="213" t="s">
        <v>261</v>
      </c>
      <c r="E135" s="213">
        <v>195</v>
      </c>
      <c r="F135" s="213">
        <v>12.82</v>
      </c>
      <c r="G135" s="213">
        <v>3.72</v>
      </c>
      <c r="H135" s="72">
        <v>1.7283679205885729</v>
      </c>
      <c r="I135" s="72">
        <v>5.0668462653223632E-2</v>
      </c>
      <c r="J135" s="72">
        <v>0</v>
      </c>
      <c r="K135" s="213">
        <v>5</v>
      </c>
      <c r="L135" s="72">
        <v>12.744017673444976</v>
      </c>
      <c r="M135" s="72">
        <v>6.7855868720095689</v>
      </c>
      <c r="N135" s="72">
        <v>0.2479066985645933</v>
      </c>
      <c r="O135" s="72">
        <v>0.12081339712918661</v>
      </c>
      <c r="P135" s="213">
        <v>0</v>
      </c>
      <c r="Q135" s="72">
        <v>0</v>
      </c>
      <c r="R135" s="72">
        <v>0</v>
      </c>
      <c r="S135" s="72">
        <v>0</v>
      </c>
      <c r="T135" s="72">
        <v>0</v>
      </c>
      <c r="U135" s="213">
        <v>0</v>
      </c>
      <c r="V135" s="72">
        <v>0</v>
      </c>
      <c r="W135" s="72">
        <v>0</v>
      </c>
      <c r="X135" s="214" t="s">
        <v>128</v>
      </c>
    </row>
    <row r="136" spans="2:24">
      <c r="B136" s="213">
        <v>29490</v>
      </c>
      <c r="C136" s="213" t="s">
        <v>371</v>
      </c>
      <c r="D136" s="213" t="s">
        <v>261</v>
      </c>
      <c r="E136" s="213">
        <v>316</v>
      </c>
      <c r="F136" s="213">
        <v>13.34</v>
      </c>
      <c r="G136" s="213">
        <v>2.86</v>
      </c>
      <c r="H136" s="72">
        <v>1.2871507675026066</v>
      </c>
      <c r="I136" s="72">
        <v>6.1381265792034317E-2</v>
      </c>
      <c r="J136" s="72">
        <v>1.226113639735301E-2</v>
      </c>
      <c r="K136" s="213">
        <v>5</v>
      </c>
      <c r="L136" s="72">
        <v>6.4016572408417769</v>
      </c>
      <c r="M136" s="72">
        <v>6.4016572408417769</v>
      </c>
      <c r="N136" s="72">
        <v>5.8196934268641205E-2</v>
      </c>
      <c r="O136" s="72">
        <v>5.8196934268641205E-2</v>
      </c>
      <c r="P136" s="213">
        <v>4</v>
      </c>
      <c r="Q136" s="72">
        <v>2.5746946999220577</v>
      </c>
      <c r="R136" s="72">
        <v>2.5746946999220577</v>
      </c>
      <c r="S136" s="72">
        <v>4.3128085216939463E-2</v>
      </c>
      <c r="T136" s="72">
        <v>4.3128085216939463E-2</v>
      </c>
      <c r="U136" s="213">
        <v>0</v>
      </c>
      <c r="V136" s="72">
        <v>0</v>
      </c>
      <c r="W136" s="72">
        <v>0</v>
      </c>
      <c r="X136" s="214" t="s">
        <v>128</v>
      </c>
    </row>
    <row r="137" spans="2:24">
      <c r="B137" s="213">
        <v>30603</v>
      </c>
      <c r="C137" s="213" t="s">
        <v>372</v>
      </c>
      <c r="D137" s="213" t="s">
        <v>261</v>
      </c>
      <c r="E137" s="213">
        <v>1025</v>
      </c>
      <c r="F137" s="213">
        <v>88.53</v>
      </c>
      <c r="G137" s="213">
        <v>1.41</v>
      </c>
      <c r="H137" s="72">
        <v>3.865062261033068</v>
      </c>
      <c r="I137" s="72">
        <v>19.221318729056879</v>
      </c>
      <c r="J137" s="72">
        <v>1.0188404879376742</v>
      </c>
      <c r="K137" s="213">
        <v>28</v>
      </c>
      <c r="L137" s="72">
        <v>1027.8511571380809</v>
      </c>
      <c r="M137" s="72">
        <v>39.184732034796404</v>
      </c>
      <c r="N137" s="72">
        <v>1.6005780510611771</v>
      </c>
      <c r="O137" s="72">
        <v>0.13334844577937718</v>
      </c>
      <c r="P137" s="213">
        <v>12</v>
      </c>
      <c r="Q137" s="72">
        <v>38.376356606500245</v>
      </c>
      <c r="R137" s="72">
        <v>38.376356606500245</v>
      </c>
      <c r="S137" s="72">
        <v>0.19393046385764076</v>
      </c>
      <c r="T137" s="72">
        <v>0.19393046385764076</v>
      </c>
      <c r="U137" s="213">
        <v>0</v>
      </c>
      <c r="V137" s="72">
        <v>0</v>
      </c>
      <c r="W137" s="72">
        <v>0</v>
      </c>
      <c r="X137" s="214" t="s">
        <v>128</v>
      </c>
    </row>
    <row r="138" spans="2:24">
      <c r="B138" s="213">
        <v>30604</v>
      </c>
      <c r="C138" s="213" t="s">
        <v>373</v>
      </c>
      <c r="D138" s="213" t="s">
        <v>261</v>
      </c>
      <c r="E138" s="213">
        <v>848</v>
      </c>
      <c r="F138" s="213">
        <v>72.48</v>
      </c>
      <c r="G138" s="213">
        <v>1.78</v>
      </c>
      <c r="H138" s="72">
        <v>2.7616182718153452</v>
      </c>
      <c r="I138" s="72">
        <v>2.6867337979911201</v>
      </c>
      <c r="J138" s="72">
        <v>0.74122066819789423</v>
      </c>
      <c r="K138" s="213">
        <v>31</v>
      </c>
      <c r="L138" s="72">
        <v>236.92839531046729</v>
      </c>
      <c r="M138" s="72">
        <v>236.90412326251524</v>
      </c>
      <c r="N138" s="72">
        <v>5.5434195434195432</v>
      </c>
      <c r="O138" s="72">
        <v>5.5416435416435412</v>
      </c>
      <c r="P138" s="213">
        <v>22</v>
      </c>
      <c r="Q138" s="72">
        <v>69.799106560106566</v>
      </c>
      <c r="R138" s="72">
        <v>69.799106560106551</v>
      </c>
      <c r="S138" s="72">
        <v>0.30058830058830061</v>
      </c>
      <c r="T138" s="72">
        <v>0.30058830058830061</v>
      </c>
      <c r="U138" s="213">
        <v>1</v>
      </c>
      <c r="V138" s="72">
        <v>1.037925037925038</v>
      </c>
      <c r="W138" s="72">
        <v>1.037925037925038</v>
      </c>
      <c r="X138" s="214" t="s">
        <v>128</v>
      </c>
    </row>
    <row r="139" spans="2:24">
      <c r="B139" s="213">
        <v>30605</v>
      </c>
      <c r="C139" s="213" t="s">
        <v>374</v>
      </c>
      <c r="D139" s="213" t="s">
        <v>261</v>
      </c>
      <c r="E139" s="213">
        <v>691</v>
      </c>
      <c r="F139" s="213">
        <v>33.39</v>
      </c>
      <c r="G139" s="213">
        <v>0.88</v>
      </c>
      <c r="H139" s="72">
        <v>2.4976901929693769</v>
      </c>
      <c r="I139" s="72">
        <v>4.0499920857106986</v>
      </c>
      <c r="J139" s="72">
        <v>0.5637406560301923</v>
      </c>
      <c r="K139" s="213">
        <v>19</v>
      </c>
      <c r="L139" s="72">
        <v>278.68879886219122</v>
      </c>
      <c r="M139" s="72">
        <v>174.35587984773954</v>
      </c>
      <c r="N139" s="72">
        <v>2.650160876915526</v>
      </c>
      <c r="O139" s="72">
        <v>1.5151878715166058</v>
      </c>
      <c r="P139" s="213">
        <v>12</v>
      </c>
      <c r="Q139" s="72">
        <v>45.219296089872934</v>
      </c>
      <c r="R139" s="72">
        <v>45.219296089872934</v>
      </c>
      <c r="S139" s="72">
        <v>0.2473687080765665</v>
      </c>
      <c r="T139" s="72">
        <v>0.2473687080765665</v>
      </c>
      <c r="U139" s="213">
        <v>0</v>
      </c>
      <c r="V139" s="72">
        <v>0</v>
      </c>
      <c r="W139" s="72">
        <v>0</v>
      </c>
      <c r="X139" s="214" t="s">
        <v>128</v>
      </c>
    </row>
    <row r="140" spans="2:24">
      <c r="B140" s="213">
        <v>30606</v>
      </c>
      <c r="C140" s="213" t="s">
        <v>375</v>
      </c>
      <c r="D140" s="213" t="s">
        <v>261</v>
      </c>
      <c r="E140" s="213">
        <v>983</v>
      </c>
      <c r="F140" s="213">
        <v>70.95</v>
      </c>
      <c r="G140" s="213">
        <v>0.67</v>
      </c>
      <c r="H140" s="72">
        <v>2.918049807909461</v>
      </c>
      <c r="I140" s="72">
        <v>3.7691500783571796</v>
      </c>
      <c r="J140" s="72">
        <v>0.12460547030692787</v>
      </c>
      <c r="K140" s="213">
        <v>30</v>
      </c>
      <c r="L140" s="72">
        <v>211.02268227758</v>
      </c>
      <c r="M140" s="72">
        <v>210.97559766767034</v>
      </c>
      <c r="N140" s="72">
        <v>1.5294278675061592</v>
      </c>
      <c r="O140" s="72">
        <v>1.5272378866684917</v>
      </c>
      <c r="P140" s="213">
        <v>15</v>
      </c>
      <c r="Q140" s="72">
        <v>7.4356639570216263</v>
      </c>
      <c r="R140" s="72">
        <v>7.4356639570216263</v>
      </c>
      <c r="S140" s="72">
        <v>4.2567752532165347E-2</v>
      </c>
      <c r="T140" s="72">
        <v>4.2567752532165347E-2</v>
      </c>
      <c r="U140" s="213">
        <v>0</v>
      </c>
      <c r="V140" s="72">
        <v>0</v>
      </c>
      <c r="W140" s="72">
        <v>0</v>
      </c>
      <c r="X140" s="214" t="s">
        <v>128</v>
      </c>
    </row>
    <row r="141" spans="2:24">
      <c r="B141" s="213">
        <v>30607</v>
      </c>
      <c r="C141" s="213" t="s">
        <v>376</v>
      </c>
      <c r="D141" s="213" t="s">
        <v>261</v>
      </c>
      <c r="E141" s="213">
        <v>1423</v>
      </c>
      <c r="F141" s="213">
        <v>138.28</v>
      </c>
      <c r="G141" s="213">
        <v>0.79</v>
      </c>
      <c r="H141" s="72">
        <v>2.4668049922533588</v>
      </c>
      <c r="I141" s="72">
        <v>20.540029159114972</v>
      </c>
      <c r="J141" s="72">
        <v>0.54069235443800845</v>
      </c>
      <c r="K141" s="213">
        <v>46</v>
      </c>
      <c r="L141" s="72">
        <v>1125.757594814527</v>
      </c>
      <c r="M141" s="72">
        <v>159.37353214981317</v>
      </c>
      <c r="N141" s="72">
        <v>2.5212972649828127</v>
      </c>
      <c r="O141" s="72">
        <v>1.8642953220744283</v>
      </c>
      <c r="P141" s="213">
        <v>34</v>
      </c>
      <c r="Q141" s="72">
        <v>47.448916562546692</v>
      </c>
      <c r="R141" s="72">
        <v>47.448916562546692</v>
      </c>
      <c r="S141" s="72">
        <v>0.2286653713944104</v>
      </c>
      <c r="T141" s="72">
        <v>0.2286653713944104</v>
      </c>
      <c r="U141" s="213">
        <v>0</v>
      </c>
      <c r="V141" s="72">
        <v>0</v>
      </c>
      <c r="W141" s="72">
        <v>0</v>
      </c>
      <c r="X141" s="214" t="s">
        <v>128</v>
      </c>
    </row>
    <row r="142" spans="2:24">
      <c r="B142" s="213">
        <v>30608</v>
      </c>
      <c r="C142" s="213" t="s">
        <v>377</v>
      </c>
      <c r="D142" s="213" t="s">
        <v>261</v>
      </c>
      <c r="E142" s="213">
        <v>1244</v>
      </c>
      <c r="F142" s="213">
        <v>130.22</v>
      </c>
      <c r="G142" s="213">
        <v>0.19</v>
      </c>
      <c r="H142" s="72">
        <v>3.793665303533702</v>
      </c>
      <c r="I142" s="72">
        <v>11.208017292169052</v>
      </c>
      <c r="J142" s="72">
        <v>0.86457282899248211</v>
      </c>
      <c r="K142" s="213">
        <v>54</v>
      </c>
      <c r="L142" s="72">
        <v>448.66782527801792</v>
      </c>
      <c r="M142" s="72">
        <v>133.2402798040911</v>
      </c>
      <c r="N142" s="72">
        <v>1.9612023432248151</v>
      </c>
      <c r="O142" s="72">
        <v>1.4759915490252569</v>
      </c>
      <c r="P142" s="213">
        <v>29</v>
      </c>
      <c r="Q142" s="72">
        <v>38.263696744454045</v>
      </c>
      <c r="R142" s="72">
        <v>38.263696744454045</v>
      </c>
      <c r="S142" s="72">
        <v>0.14875636223950831</v>
      </c>
      <c r="T142" s="72">
        <v>0.14875636223950831</v>
      </c>
      <c r="U142" s="213">
        <v>0</v>
      </c>
      <c r="V142" s="72">
        <v>0</v>
      </c>
      <c r="W142" s="72">
        <v>0</v>
      </c>
      <c r="X142" s="214" t="s">
        <v>128</v>
      </c>
    </row>
    <row r="143" spans="2:24">
      <c r="B143" s="213">
        <v>31002</v>
      </c>
      <c r="C143" s="213" t="s">
        <v>378</v>
      </c>
      <c r="D143" s="213" t="s">
        <v>261</v>
      </c>
      <c r="E143" s="213">
        <v>389</v>
      </c>
      <c r="F143" s="213">
        <v>57.26</v>
      </c>
      <c r="G143" s="213">
        <v>1.56</v>
      </c>
      <c r="H143" s="72">
        <v>0.7681189528723873</v>
      </c>
      <c r="I143" s="72">
        <v>7.2130198491412374</v>
      </c>
      <c r="J143" s="72">
        <v>0.47015281107953233</v>
      </c>
      <c r="K143" s="213">
        <v>24</v>
      </c>
      <c r="L143" s="72">
        <v>1271.4347706072701</v>
      </c>
      <c r="M143" s="72">
        <v>29.415837486866987</v>
      </c>
      <c r="N143" s="72">
        <v>1.7968760944175948</v>
      </c>
      <c r="O143" s="72">
        <v>0.94123415283322831</v>
      </c>
      <c r="P143" s="213">
        <v>7</v>
      </c>
      <c r="Q143" s="72">
        <v>171.7030085648245</v>
      </c>
      <c r="R143" s="72">
        <v>171.70300856482453</v>
      </c>
      <c r="S143" s="72">
        <v>0.6116130839812286</v>
      </c>
      <c r="T143" s="72">
        <v>0.6116130839812286</v>
      </c>
      <c r="U143" s="213">
        <v>0</v>
      </c>
      <c r="V143" s="72">
        <v>0</v>
      </c>
      <c r="W143" s="72">
        <v>0</v>
      </c>
      <c r="X143" s="214" t="s">
        <v>128</v>
      </c>
    </row>
    <row r="144" spans="2:24">
      <c r="B144" s="213">
        <v>31007</v>
      </c>
      <c r="C144" s="213" t="s">
        <v>379</v>
      </c>
      <c r="D144" s="213" t="s">
        <v>261</v>
      </c>
      <c r="E144" s="213">
        <v>1041</v>
      </c>
      <c r="F144" s="213">
        <v>94.95</v>
      </c>
      <c r="G144" s="213">
        <v>1.98</v>
      </c>
      <c r="H144" s="72">
        <v>2.0400276732683875</v>
      </c>
      <c r="I144" s="72">
        <v>14.181781426386101</v>
      </c>
      <c r="J144" s="72">
        <v>0.57680616841650323</v>
      </c>
      <c r="K144" s="213">
        <v>38</v>
      </c>
      <c r="L144" s="72">
        <v>1174.573755540649</v>
      </c>
      <c r="M144" s="72">
        <v>42.704032635800225</v>
      </c>
      <c r="N144" s="72">
        <v>1.224085551099769</v>
      </c>
      <c r="O144" s="72">
        <v>0.52144853566654514</v>
      </c>
      <c r="P144" s="213">
        <v>20</v>
      </c>
      <c r="Q144" s="72">
        <v>27.500974185198686</v>
      </c>
      <c r="R144" s="72">
        <v>27.50097418519869</v>
      </c>
      <c r="S144" s="72">
        <v>0.12085308056872038</v>
      </c>
      <c r="T144" s="72">
        <v>0.12085308056872038</v>
      </c>
      <c r="U144" s="213">
        <v>0</v>
      </c>
      <c r="V144" s="72">
        <v>0</v>
      </c>
      <c r="W144" s="72">
        <v>0</v>
      </c>
      <c r="X144" s="214" t="s">
        <v>128</v>
      </c>
    </row>
    <row r="145" spans="2:24">
      <c r="B145" s="213">
        <v>31008</v>
      </c>
      <c r="C145" s="213" t="s">
        <v>380</v>
      </c>
      <c r="D145" s="213" t="s">
        <v>261</v>
      </c>
      <c r="E145" s="213">
        <v>1103</v>
      </c>
      <c r="F145" s="213">
        <v>94.93</v>
      </c>
      <c r="G145" s="213">
        <v>11.37</v>
      </c>
      <c r="H145" s="72">
        <v>2.4672060987561641</v>
      </c>
      <c r="I145" s="72">
        <v>6.5738553475805714</v>
      </c>
      <c r="J145" s="72">
        <v>2.0677977929444551</v>
      </c>
      <c r="K145" s="213">
        <v>37</v>
      </c>
      <c r="L145" s="72">
        <v>505.62995936911136</v>
      </c>
      <c r="M145" s="72">
        <v>496.26218978290444</v>
      </c>
      <c r="N145" s="72">
        <v>4.8083414278776102</v>
      </c>
      <c r="O145" s="72">
        <v>4.8019062651772701</v>
      </c>
      <c r="P145" s="213">
        <v>14</v>
      </c>
      <c r="Q145" s="72">
        <v>45.444992739193786</v>
      </c>
      <c r="R145" s="72">
        <v>45.444992739193786</v>
      </c>
      <c r="S145" s="72">
        <v>0.16701068479844586</v>
      </c>
      <c r="T145" s="72">
        <v>0.16701068479844586</v>
      </c>
      <c r="U145" s="213">
        <v>0</v>
      </c>
      <c r="V145" s="72">
        <v>0</v>
      </c>
      <c r="W145" s="72">
        <v>0</v>
      </c>
      <c r="X145" s="214" t="s">
        <v>128</v>
      </c>
    </row>
    <row r="146" spans="2:24">
      <c r="B146" s="213">
        <v>31010</v>
      </c>
      <c r="C146" s="213" t="s">
        <v>381</v>
      </c>
      <c r="D146" s="213" t="s">
        <v>261</v>
      </c>
      <c r="E146" s="213">
        <v>443</v>
      </c>
      <c r="F146" s="213">
        <v>28.52</v>
      </c>
      <c r="G146" s="213">
        <v>7.0000000000000007E-2</v>
      </c>
      <c r="H146" s="72">
        <v>1.1301175716542828</v>
      </c>
      <c r="I146" s="72">
        <v>0.46049519675000783</v>
      </c>
      <c r="J146" s="72">
        <v>0.28433854690986299</v>
      </c>
      <c r="K146" s="213">
        <v>16</v>
      </c>
      <c r="L146" s="72">
        <v>72.395941079512468</v>
      </c>
      <c r="M146" s="72">
        <v>38.54218913522925</v>
      </c>
      <c r="N146" s="72">
        <v>0.31247823563551946</v>
      </c>
      <c r="O146" s="72">
        <v>0.22275101567034242</v>
      </c>
      <c r="P146" s="213">
        <v>3</v>
      </c>
      <c r="Q146" s="72">
        <v>23.764384213580964</v>
      </c>
      <c r="R146" s="72">
        <v>23.764384213580964</v>
      </c>
      <c r="S146" s="72">
        <v>9.9593731863029597E-2</v>
      </c>
      <c r="T146" s="72">
        <v>9.9593731863029597E-2</v>
      </c>
      <c r="U146" s="213">
        <v>0</v>
      </c>
      <c r="V146" s="72">
        <v>0</v>
      </c>
      <c r="W146" s="72">
        <v>0</v>
      </c>
      <c r="X146" s="214" t="s">
        <v>128</v>
      </c>
    </row>
    <row r="147" spans="2:24">
      <c r="B147" s="213">
        <v>32374</v>
      </c>
      <c r="C147" s="213" t="s">
        <v>382</v>
      </c>
      <c r="D147" s="213" t="s">
        <v>261</v>
      </c>
      <c r="E147" s="213">
        <v>1078</v>
      </c>
      <c r="F147" s="213">
        <v>3.17</v>
      </c>
      <c r="G147" s="213">
        <v>7.93</v>
      </c>
      <c r="H147" s="72" t="e">
        <v>#N/A</v>
      </c>
      <c r="I147" s="72">
        <v>0.62796480088208018</v>
      </c>
      <c r="J147" s="72">
        <v>0.43688015495186694</v>
      </c>
      <c r="K147" s="213">
        <v>6</v>
      </c>
      <c r="L147" s="72">
        <v>884.36260807877454</v>
      </c>
      <c r="M147" s="72">
        <v>181.22974670021881</v>
      </c>
      <c r="N147" s="72">
        <v>3.0774617067833696</v>
      </c>
      <c r="O147" s="72">
        <v>1.0774617067833698</v>
      </c>
      <c r="P147" s="213">
        <v>2</v>
      </c>
      <c r="Q147" s="72">
        <v>33.233025164113783</v>
      </c>
      <c r="R147" s="72">
        <v>33.233025164113783</v>
      </c>
      <c r="S147" s="72">
        <v>0.13676148796498905</v>
      </c>
      <c r="T147" s="72">
        <v>0.13676148796498905</v>
      </c>
      <c r="U147" s="213">
        <v>0</v>
      </c>
      <c r="V147" s="72">
        <v>0</v>
      </c>
      <c r="W147" s="72">
        <v>0</v>
      </c>
      <c r="X147" s="214" t="s">
        <v>128</v>
      </c>
    </row>
    <row r="148" spans="2:24">
      <c r="B148" s="213">
        <v>32377</v>
      </c>
      <c r="C148" s="213" t="s">
        <v>383</v>
      </c>
      <c r="D148" s="213" t="s">
        <v>261</v>
      </c>
      <c r="E148" s="213">
        <v>306</v>
      </c>
      <c r="F148" s="213">
        <v>0.27</v>
      </c>
      <c r="G148" s="213">
        <v>2.5099999999999998</v>
      </c>
      <c r="H148" s="72" t="e">
        <v>#N/A</v>
      </c>
      <c r="I148" s="72">
        <v>3.3141625012376611E-4</v>
      </c>
      <c r="J148" s="72">
        <v>0.14229331999188313</v>
      </c>
      <c r="K148" s="213">
        <v>0</v>
      </c>
      <c r="L148" s="72">
        <v>0</v>
      </c>
      <c r="M148" s="72">
        <v>0</v>
      </c>
      <c r="N148" s="72">
        <v>0</v>
      </c>
      <c r="O148" s="72">
        <v>0</v>
      </c>
      <c r="P148" s="213">
        <v>5</v>
      </c>
      <c r="Q148" s="72">
        <v>129.30552222222221</v>
      </c>
      <c r="R148" s="72">
        <v>129.30552222222221</v>
      </c>
      <c r="S148" s="72">
        <v>0.72222222222222221</v>
      </c>
      <c r="T148" s="72">
        <v>0.72222222222222221</v>
      </c>
      <c r="U148" s="213">
        <v>0</v>
      </c>
      <c r="V148" s="72">
        <v>0</v>
      </c>
      <c r="W148" s="72">
        <v>0</v>
      </c>
      <c r="X148" s="214" t="s">
        <v>128</v>
      </c>
    </row>
    <row r="149" spans="2:24">
      <c r="B149" s="213">
        <v>32379</v>
      </c>
      <c r="C149" s="213" t="s">
        <v>384</v>
      </c>
      <c r="D149" s="213" t="s">
        <v>261</v>
      </c>
      <c r="E149" s="213">
        <v>1393</v>
      </c>
      <c r="F149" s="213">
        <v>11.22</v>
      </c>
      <c r="G149" s="213">
        <v>5.4</v>
      </c>
      <c r="H149" s="72" t="e">
        <v>#N/A</v>
      </c>
      <c r="I149" s="72">
        <v>13.511201611293696</v>
      </c>
      <c r="J149" s="72">
        <v>0.74967402636103164</v>
      </c>
      <c r="K149" s="213">
        <v>12</v>
      </c>
      <c r="L149" s="72">
        <v>338.77976032707448</v>
      </c>
      <c r="M149" s="72">
        <v>136.09429678982434</v>
      </c>
      <c r="N149" s="72">
        <v>2.3351504138905712</v>
      </c>
      <c r="O149" s="72">
        <v>1.02463153644256</v>
      </c>
      <c r="P149" s="213">
        <v>5</v>
      </c>
      <c r="Q149" s="72">
        <v>50.979212598425192</v>
      </c>
      <c r="R149" s="72">
        <v>50.9792125984252</v>
      </c>
      <c r="S149" s="72">
        <v>0.15142337976983647</v>
      </c>
      <c r="T149" s="72">
        <v>0.15142337976983647</v>
      </c>
      <c r="U149" s="213">
        <v>0</v>
      </c>
      <c r="V149" s="72">
        <v>0</v>
      </c>
      <c r="W149" s="72">
        <v>0</v>
      </c>
      <c r="X149" s="214" t="s">
        <v>128</v>
      </c>
    </row>
    <row r="150" spans="2:24">
      <c r="B150" s="213">
        <v>33271</v>
      </c>
      <c r="C150" s="213" t="s">
        <v>385</v>
      </c>
      <c r="D150" s="213" t="s">
        <v>261</v>
      </c>
      <c r="E150" s="213">
        <v>1500</v>
      </c>
      <c r="F150" s="213">
        <v>153.86000000000001</v>
      </c>
      <c r="G150" s="213">
        <v>2.68</v>
      </c>
      <c r="H150" s="72">
        <v>2.4874619771478383</v>
      </c>
      <c r="I150" s="72">
        <v>31.69430518256296</v>
      </c>
      <c r="J150" s="72">
        <v>1.3867723464619324</v>
      </c>
      <c r="K150" s="213">
        <v>49</v>
      </c>
      <c r="L150" s="72">
        <v>2633.4953321118801</v>
      </c>
      <c r="M150" s="72">
        <v>606.97970140302323</v>
      </c>
      <c r="N150" s="72">
        <v>5.3752828147030858</v>
      </c>
      <c r="O150" s="72">
        <v>3.9378955307079386</v>
      </c>
      <c r="P150" s="213">
        <v>18</v>
      </c>
      <c r="Q150" s="72">
        <v>107.89718439190742</v>
      </c>
      <c r="R150" s="72">
        <v>107.89718439190742</v>
      </c>
      <c r="S150" s="72">
        <v>0.42161524084336166</v>
      </c>
      <c r="T150" s="72">
        <v>0.42161524084336166</v>
      </c>
      <c r="U150" s="213">
        <v>6</v>
      </c>
      <c r="V150" s="72">
        <v>6.0430862052005114</v>
      </c>
      <c r="W150" s="72">
        <v>5.0359051710004259</v>
      </c>
      <c r="X150" s="214" t="s">
        <v>257</v>
      </c>
    </row>
    <row r="151" spans="2:24">
      <c r="B151" s="213">
        <v>33272</v>
      </c>
      <c r="C151" s="213" t="s">
        <v>386</v>
      </c>
      <c r="D151" s="213" t="s">
        <v>261</v>
      </c>
      <c r="E151" s="213">
        <v>1399</v>
      </c>
      <c r="F151" s="213">
        <v>114.02</v>
      </c>
      <c r="G151" s="213">
        <v>0.59</v>
      </c>
      <c r="H151" s="72">
        <v>4.4296196637317022</v>
      </c>
      <c r="I151" s="72">
        <v>19.109221712725766</v>
      </c>
      <c r="J151" s="72">
        <v>0.55190449452359591</v>
      </c>
      <c r="K151" s="213">
        <v>39</v>
      </c>
      <c r="L151" s="72">
        <v>930.7112671176202</v>
      </c>
      <c r="M151" s="72">
        <v>51.717026751871167</v>
      </c>
      <c r="N151" s="72">
        <v>0.61158096679186147</v>
      </c>
      <c r="O151" s="72">
        <v>0.22367532221891973</v>
      </c>
      <c r="P151" s="213">
        <v>16</v>
      </c>
      <c r="Q151" s="72">
        <v>17.232839374206275</v>
      </c>
      <c r="R151" s="72">
        <v>14.260594785052287</v>
      </c>
      <c r="S151" s="72">
        <v>0.10235348158556026</v>
      </c>
      <c r="T151" s="72">
        <v>7.5333027101515848E-2</v>
      </c>
      <c r="U151" s="213">
        <v>3</v>
      </c>
      <c r="V151" s="72">
        <v>3.0193736658650598</v>
      </c>
      <c r="W151" s="72">
        <v>3.0193736658650598</v>
      </c>
      <c r="X151" s="214" t="s">
        <v>128</v>
      </c>
    </row>
    <row r="152" spans="2:24">
      <c r="B152" s="213">
        <v>33274</v>
      </c>
      <c r="C152" s="213" t="s">
        <v>387</v>
      </c>
      <c r="D152" s="213" t="s">
        <v>1</v>
      </c>
      <c r="E152" s="213">
        <v>802</v>
      </c>
      <c r="F152" s="213">
        <v>12.29</v>
      </c>
      <c r="G152" s="213">
        <v>2.59</v>
      </c>
      <c r="H152" s="72">
        <v>6.2963693277881463</v>
      </c>
      <c r="I152" s="72">
        <v>13.523445744502363</v>
      </c>
      <c r="J152" s="72">
        <v>7.0750471410716151E-2</v>
      </c>
      <c r="K152" s="213">
        <v>10</v>
      </c>
      <c r="L152" s="72">
        <v>528.05347075201587</v>
      </c>
      <c r="M152" s="72">
        <v>5.7133358170149755</v>
      </c>
      <c r="N152" s="72">
        <v>1.3824255389172289</v>
      </c>
      <c r="O152" s="72">
        <v>5.3315780812901101E-2</v>
      </c>
      <c r="P152" s="213">
        <v>8</v>
      </c>
      <c r="Q152" s="72">
        <v>1.63649827217377</v>
      </c>
      <c r="R152" s="72">
        <v>1.63649827217377</v>
      </c>
      <c r="S152" s="72">
        <v>1.4316274477538259E-2</v>
      </c>
      <c r="T152" s="72">
        <v>1.4316274477538259E-2</v>
      </c>
      <c r="U152" s="213">
        <v>4</v>
      </c>
      <c r="V152" s="72">
        <v>4</v>
      </c>
      <c r="W152" s="72">
        <v>4</v>
      </c>
      <c r="X152" s="214" t="s">
        <v>128</v>
      </c>
    </row>
    <row r="153" spans="2:24">
      <c r="B153" s="213">
        <v>33275</v>
      </c>
      <c r="C153" s="213" t="s">
        <v>388</v>
      </c>
      <c r="D153" s="213" t="s">
        <v>261</v>
      </c>
      <c r="E153" s="213">
        <v>1167</v>
      </c>
      <c r="F153" s="213">
        <v>60.89</v>
      </c>
      <c r="G153" s="213">
        <v>6.83</v>
      </c>
      <c r="H153" s="72">
        <v>3.4703734622725304</v>
      </c>
      <c r="I153" s="72">
        <v>0.21565677327865007</v>
      </c>
      <c r="J153" s="72">
        <v>1.6726253523456059E-5</v>
      </c>
      <c r="K153" s="213">
        <v>38</v>
      </c>
      <c r="L153" s="72">
        <v>654.34650587714827</v>
      </c>
      <c r="M153" s="72">
        <v>46.775024122029436</v>
      </c>
      <c r="N153" s="72">
        <v>1.6530712934791547</v>
      </c>
      <c r="O153" s="72">
        <v>0.36197681111750679</v>
      </c>
      <c r="P153" s="213">
        <v>1</v>
      </c>
      <c r="Q153" s="72">
        <v>3.9470438286325141E-2</v>
      </c>
      <c r="R153" s="72">
        <v>3.9470438286325141E-2</v>
      </c>
      <c r="S153" s="72">
        <v>6.5784063810541901E-4</v>
      </c>
      <c r="T153" s="72">
        <v>6.5784063810541901E-4</v>
      </c>
      <c r="U153" s="213">
        <v>1</v>
      </c>
      <c r="V153" s="72">
        <v>1</v>
      </c>
      <c r="W153" s="72">
        <v>1</v>
      </c>
      <c r="X153" s="214" t="s">
        <v>128</v>
      </c>
    </row>
    <row r="154" spans="2:24">
      <c r="B154" s="213">
        <v>33276</v>
      </c>
      <c r="C154" s="213" t="s">
        <v>389</v>
      </c>
      <c r="D154" s="213" t="s">
        <v>261</v>
      </c>
      <c r="E154" s="213">
        <v>1542</v>
      </c>
      <c r="F154" s="213">
        <v>148.27000000000001</v>
      </c>
      <c r="G154" s="213">
        <v>0.39</v>
      </c>
      <c r="H154" s="72">
        <v>3.9312448339959634</v>
      </c>
      <c r="I154" s="72">
        <v>19.288409842579075</v>
      </c>
      <c r="J154" s="72">
        <v>3.0542650791215502</v>
      </c>
      <c r="K154" s="213">
        <v>81</v>
      </c>
      <c r="L154" s="72">
        <v>1074.1982004958356</v>
      </c>
      <c r="M154" s="72">
        <v>439.05984776592732</v>
      </c>
      <c r="N154" s="72">
        <v>6.5620601333733299</v>
      </c>
      <c r="O154" s="72">
        <v>5.2442485635830813</v>
      </c>
      <c r="P154" s="213">
        <v>26</v>
      </c>
      <c r="Q154" s="72">
        <v>97.642427680734698</v>
      </c>
      <c r="R154" s="72">
        <v>96.396379269446427</v>
      </c>
      <c r="S154" s="72">
        <v>0.30020536723815677</v>
      </c>
      <c r="T154" s="72">
        <v>0.29559037312227426</v>
      </c>
      <c r="U154" s="213">
        <v>5</v>
      </c>
      <c r="V154" s="72">
        <v>5.0224980963149273</v>
      </c>
      <c r="W154" s="72">
        <v>5.0224980963149273</v>
      </c>
      <c r="X154" s="214" t="s">
        <v>128</v>
      </c>
    </row>
    <row r="155" spans="2:24">
      <c r="B155" s="213">
        <v>33277</v>
      </c>
      <c r="C155" s="213" t="s">
        <v>390</v>
      </c>
      <c r="D155" s="213" t="s">
        <v>1</v>
      </c>
      <c r="E155" s="213">
        <v>1</v>
      </c>
      <c r="F155" s="213">
        <v>0.09</v>
      </c>
      <c r="G155" s="213">
        <v>0.2</v>
      </c>
      <c r="H155" s="72">
        <v>0.357385893999633</v>
      </c>
      <c r="I155" s="72">
        <v>0</v>
      </c>
      <c r="J155" s="72">
        <v>6.9591054737854957E-2</v>
      </c>
      <c r="K155" s="213">
        <v>0</v>
      </c>
      <c r="L155" s="72">
        <v>0</v>
      </c>
      <c r="M155" s="72">
        <v>0</v>
      </c>
      <c r="N155" s="72">
        <v>0</v>
      </c>
      <c r="O155" s="72">
        <v>0</v>
      </c>
      <c r="P155" s="213">
        <v>1</v>
      </c>
      <c r="Q155" s="72">
        <v>23735.020199999999</v>
      </c>
      <c r="R155" s="72">
        <v>23735.020199999999</v>
      </c>
      <c r="S155" s="72">
        <v>101</v>
      </c>
      <c r="T155" s="72">
        <v>101</v>
      </c>
      <c r="U155" s="213">
        <v>0</v>
      </c>
      <c r="V155" s="72">
        <v>0</v>
      </c>
      <c r="W155" s="72">
        <v>0</v>
      </c>
      <c r="X155" s="214" t="s">
        <v>257</v>
      </c>
    </row>
    <row r="156" spans="2:24">
      <c r="B156" s="213">
        <v>34251</v>
      </c>
      <c r="C156" s="213" t="s">
        <v>391</v>
      </c>
      <c r="D156" s="213" t="s">
        <v>1</v>
      </c>
      <c r="E156" s="213">
        <v>67</v>
      </c>
      <c r="F156" s="213">
        <v>9.75</v>
      </c>
      <c r="G156" s="213">
        <v>0.48</v>
      </c>
      <c r="H156" s="72">
        <v>3.5698478749682754</v>
      </c>
      <c r="I156" s="72">
        <v>8.9018218997379464</v>
      </c>
      <c r="J156" s="72">
        <v>0</v>
      </c>
      <c r="K156" s="213">
        <v>7</v>
      </c>
      <c r="L156" s="72">
        <v>392.17296847314424</v>
      </c>
      <c r="M156" s="72">
        <v>45.173168473144237</v>
      </c>
      <c r="N156" s="72">
        <v>1.2739891369945684</v>
      </c>
      <c r="O156" s="72">
        <v>0.27398913699456851</v>
      </c>
      <c r="P156" s="213">
        <v>0</v>
      </c>
      <c r="Q156" s="72">
        <v>0</v>
      </c>
      <c r="R156" s="72">
        <v>0</v>
      </c>
      <c r="S156" s="72">
        <v>0</v>
      </c>
      <c r="T156" s="72">
        <v>0</v>
      </c>
      <c r="U156" s="213">
        <v>2</v>
      </c>
      <c r="V156" s="72">
        <v>2</v>
      </c>
      <c r="W156" s="72">
        <v>2</v>
      </c>
      <c r="X156" s="214" t="s">
        <v>128</v>
      </c>
    </row>
    <row r="157" spans="2:24">
      <c r="B157" s="213">
        <v>34252</v>
      </c>
      <c r="C157" s="213" t="s">
        <v>392</v>
      </c>
      <c r="D157" s="213" t="s">
        <v>261</v>
      </c>
      <c r="E157" s="213">
        <v>1639</v>
      </c>
      <c r="F157" s="213">
        <v>7.63</v>
      </c>
      <c r="G157" s="213">
        <v>6.28</v>
      </c>
      <c r="H157" s="72">
        <v>1.0789764925465912</v>
      </c>
      <c r="I157" s="72">
        <v>4.1625194972582804</v>
      </c>
      <c r="J157" s="72">
        <v>0.15979795551394418</v>
      </c>
      <c r="K157" s="213">
        <v>8</v>
      </c>
      <c r="L157" s="72">
        <v>570.35032013263856</v>
      </c>
      <c r="M157" s="72">
        <v>498.13003969682615</v>
      </c>
      <c r="N157" s="72">
        <v>1.923353860729512</v>
      </c>
      <c r="O157" s="72">
        <v>1.7299857887257224</v>
      </c>
      <c r="P157" s="213">
        <v>1</v>
      </c>
      <c r="Q157" s="72">
        <v>21.506404547607769</v>
      </c>
      <c r="R157" s="72">
        <v>21.506404547607769</v>
      </c>
      <c r="S157" s="72">
        <v>4.7370914258645189E-2</v>
      </c>
      <c r="T157" s="72">
        <v>4.7370914258645189E-2</v>
      </c>
      <c r="U157" s="213">
        <v>4</v>
      </c>
      <c r="V157" s="72">
        <v>4</v>
      </c>
      <c r="W157" s="72">
        <v>4</v>
      </c>
      <c r="X157" s="214" t="s">
        <v>128</v>
      </c>
    </row>
    <row r="158" spans="2:24">
      <c r="B158" s="213">
        <v>34253</v>
      </c>
      <c r="C158" s="213" t="s">
        <v>393</v>
      </c>
      <c r="D158" s="213" t="s">
        <v>1</v>
      </c>
      <c r="E158" s="213">
        <v>601</v>
      </c>
      <c r="F158" s="213">
        <v>1.86</v>
      </c>
      <c r="G158" s="213">
        <v>5.13</v>
      </c>
      <c r="H158" s="72">
        <v>5.0399032077501547</v>
      </c>
      <c r="I158" s="72">
        <v>8.1017771581907194</v>
      </c>
      <c r="J158" s="72">
        <v>1.2412645654154697E-2</v>
      </c>
      <c r="K158" s="213">
        <v>18</v>
      </c>
      <c r="L158" s="72">
        <v>418.04285993361003</v>
      </c>
      <c r="M158" s="72">
        <v>29.084353311203323</v>
      </c>
      <c r="N158" s="72">
        <v>2.0448132780082986</v>
      </c>
      <c r="O158" s="72">
        <v>1.049792531120332</v>
      </c>
      <c r="P158" s="213">
        <v>6</v>
      </c>
      <c r="Q158" s="72">
        <v>0.79668049792531115</v>
      </c>
      <c r="R158" s="72">
        <v>0.79668049792531115</v>
      </c>
      <c r="S158" s="72">
        <v>1.3278008298755186E-2</v>
      </c>
      <c r="T158" s="72">
        <v>1.3278008298755186E-2</v>
      </c>
      <c r="U158" s="213">
        <v>4</v>
      </c>
      <c r="V158" s="72">
        <v>4</v>
      </c>
      <c r="W158" s="72">
        <v>4</v>
      </c>
      <c r="X158" s="214" t="s">
        <v>128</v>
      </c>
    </row>
    <row r="159" spans="2:24">
      <c r="B159" s="213">
        <v>34256</v>
      </c>
      <c r="C159" s="213" t="s">
        <v>394</v>
      </c>
      <c r="D159" s="213" t="s">
        <v>1</v>
      </c>
      <c r="E159" s="213">
        <v>469</v>
      </c>
      <c r="F159" s="213">
        <v>1.56</v>
      </c>
      <c r="G159" s="213">
        <v>5.42</v>
      </c>
      <c r="H159" s="72">
        <v>3.9629322477175912</v>
      </c>
      <c r="I159" s="72">
        <v>4.4524522134940296</v>
      </c>
      <c r="J159" s="72">
        <v>5.4964651472543143E-4</v>
      </c>
      <c r="K159" s="213">
        <v>16</v>
      </c>
      <c r="L159" s="72">
        <v>396.58151089098254</v>
      </c>
      <c r="M159" s="72">
        <v>390.59711896635253</v>
      </c>
      <c r="N159" s="72">
        <v>3.2928667563930012</v>
      </c>
      <c r="O159" s="72">
        <v>3.2864064602960967</v>
      </c>
      <c r="P159" s="213">
        <v>1</v>
      </c>
      <c r="Q159" s="72">
        <v>2.1534363391655452E-2</v>
      </c>
      <c r="R159" s="72">
        <v>2.1534363391655452E-2</v>
      </c>
      <c r="S159" s="72">
        <v>2.1534320323014803E-3</v>
      </c>
      <c r="T159" s="72">
        <v>2.1534320323014803E-3</v>
      </c>
      <c r="U159" s="213">
        <v>2</v>
      </c>
      <c r="V159" s="72">
        <v>2</v>
      </c>
      <c r="W159" s="72">
        <v>2</v>
      </c>
      <c r="X159" s="214" t="s">
        <v>257</v>
      </c>
    </row>
    <row r="160" spans="2:24">
      <c r="B160" s="213">
        <v>34257</v>
      </c>
      <c r="C160" s="213" t="s">
        <v>395</v>
      </c>
      <c r="D160" s="213" t="s">
        <v>1</v>
      </c>
      <c r="E160" s="213">
        <v>5</v>
      </c>
      <c r="F160" s="213">
        <v>0</v>
      </c>
      <c r="G160" s="213">
        <v>3.39</v>
      </c>
      <c r="H160" s="72">
        <v>3.2489626727239362</v>
      </c>
      <c r="I160" s="72">
        <v>5.8553635641092381</v>
      </c>
      <c r="J160" s="72">
        <v>4.9409066486358642</v>
      </c>
      <c r="K160" s="213">
        <v>1</v>
      </c>
      <c r="L160" s="72">
        <v>0.88999800000000007</v>
      </c>
      <c r="M160" s="72">
        <v>0</v>
      </c>
      <c r="N160" s="72">
        <v>0.01</v>
      </c>
      <c r="O160" s="72">
        <v>0</v>
      </c>
      <c r="P160" s="213">
        <v>0</v>
      </c>
      <c r="Q160" s="72">
        <v>0</v>
      </c>
      <c r="R160" s="72">
        <v>0</v>
      </c>
      <c r="S160" s="72">
        <v>0</v>
      </c>
      <c r="T160" s="72">
        <v>0</v>
      </c>
      <c r="U160" s="213">
        <v>1</v>
      </c>
      <c r="V160" s="72">
        <v>1.0625</v>
      </c>
      <c r="W160" s="72">
        <v>1.0625</v>
      </c>
      <c r="X160" s="214" t="s">
        <v>128</v>
      </c>
    </row>
    <row r="161" spans="2:24">
      <c r="B161" s="213">
        <v>34258</v>
      </c>
      <c r="C161" s="213" t="s">
        <v>396</v>
      </c>
      <c r="D161" s="213" t="s">
        <v>1</v>
      </c>
      <c r="E161" s="213">
        <v>255</v>
      </c>
      <c r="F161" s="213">
        <v>0.59</v>
      </c>
      <c r="G161" s="213">
        <v>3.99</v>
      </c>
      <c r="H161" s="72">
        <v>2.9902489784144373</v>
      </c>
      <c r="I161" s="72">
        <v>1.1170798573195471</v>
      </c>
      <c r="J161" s="72">
        <v>0</v>
      </c>
      <c r="K161" s="213">
        <v>2</v>
      </c>
      <c r="L161" s="72">
        <v>88.261211158238183</v>
      </c>
      <c r="M161" s="72">
        <v>0.26101115823817289</v>
      </c>
      <c r="N161" s="72">
        <v>1.0013050570962481</v>
      </c>
      <c r="O161" s="72">
        <v>1.3050570962479609E-3</v>
      </c>
      <c r="P161" s="213">
        <v>0</v>
      </c>
      <c r="Q161" s="72">
        <v>0</v>
      </c>
      <c r="R161" s="72">
        <v>0</v>
      </c>
      <c r="S161" s="72">
        <v>0</v>
      </c>
      <c r="T161" s="72">
        <v>0</v>
      </c>
      <c r="U161" s="213">
        <v>1</v>
      </c>
      <c r="V161" s="72">
        <v>1</v>
      </c>
      <c r="W161" s="72">
        <v>1</v>
      </c>
      <c r="X161" s="214" t="s">
        <v>128</v>
      </c>
    </row>
    <row r="162" spans="2:24">
      <c r="B162" s="213">
        <v>34259</v>
      </c>
      <c r="C162" s="213" t="s">
        <v>397</v>
      </c>
      <c r="D162" s="213" t="s">
        <v>1</v>
      </c>
      <c r="E162" s="213">
        <v>1515</v>
      </c>
      <c r="F162" s="213">
        <v>7.26</v>
      </c>
      <c r="G162" s="213">
        <v>7.87</v>
      </c>
      <c r="H162" s="72">
        <v>5.1602351585917825</v>
      </c>
      <c r="I162" s="72">
        <v>1.5888035526361739</v>
      </c>
      <c r="J162" s="72">
        <v>1.4878552272378043</v>
      </c>
      <c r="K162" s="213">
        <v>17</v>
      </c>
      <c r="L162" s="72">
        <v>53.745530041966425</v>
      </c>
      <c r="M162" s="72">
        <v>53.666393159472449</v>
      </c>
      <c r="N162" s="72">
        <v>0.47721822541966424</v>
      </c>
      <c r="O162" s="72">
        <v>0.47482014388489208</v>
      </c>
      <c r="P162" s="213">
        <v>9</v>
      </c>
      <c r="Q162" s="72">
        <v>48.209927757793764</v>
      </c>
      <c r="R162" s="72">
        <v>48.209927757793771</v>
      </c>
      <c r="S162" s="72">
        <v>0.2444044764188649</v>
      </c>
      <c r="T162" s="72">
        <v>0.2444044764188649</v>
      </c>
      <c r="U162" s="213">
        <v>2</v>
      </c>
      <c r="V162" s="72">
        <v>2.0629496402877696</v>
      </c>
      <c r="W162" s="72">
        <v>2.0629496402877696</v>
      </c>
      <c r="X162" s="214" t="s">
        <v>128</v>
      </c>
    </row>
    <row r="163" spans="2:24">
      <c r="B163" s="213">
        <v>34260</v>
      </c>
      <c r="C163" s="213" t="s">
        <v>398</v>
      </c>
      <c r="D163" s="213" t="s">
        <v>1</v>
      </c>
      <c r="E163" s="213">
        <v>661</v>
      </c>
      <c r="F163" s="213">
        <v>0.09</v>
      </c>
      <c r="G163" s="213">
        <v>5.34</v>
      </c>
      <c r="H163" s="72">
        <v>2.2943291960470265</v>
      </c>
      <c r="I163" s="72">
        <v>4.3103332190280964E-3</v>
      </c>
      <c r="J163" s="72">
        <v>0.97983123392398708</v>
      </c>
      <c r="K163" s="213">
        <v>3</v>
      </c>
      <c r="L163" s="72">
        <v>0.69494473846153848</v>
      </c>
      <c r="M163" s="72">
        <v>0.67736228571428569</v>
      </c>
      <c r="N163" s="72">
        <v>0.16835164835164834</v>
      </c>
      <c r="O163" s="72">
        <v>0.1665934065934066</v>
      </c>
      <c r="P163" s="213">
        <v>10</v>
      </c>
      <c r="Q163" s="72">
        <v>42.052760439560437</v>
      </c>
      <c r="R163" s="72">
        <v>42.052760439560437</v>
      </c>
      <c r="S163" s="72">
        <v>0.14593406593406594</v>
      </c>
      <c r="T163" s="72">
        <v>0.14593406593406594</v>
      </c>
      <c r="U163" s="213">
        <v>1</v>
      </c>
      <c r="V163" s="72">
        <v>1</v>
      </c>
      <c r="W163" s="72">
        <v>1</v>
      </c>
      <c r="X163" s="214" t="s">
        <v>128</v>
      </c>
    </row>
    <row r="164" spans="2:24">
      <c r="B164" s="213">
        <v>34261</v>
      </c>
      <c r="C164" s="213" t="s">
        <v>399</v>
      </c>
      <c r="D164" s="213" t="s">
        <v>261</v>
      </c>
      <c r="E164" s="213">
        <v>435</v>
      </c>
      <c r="F164" s="213">
        <v>43.81</v>
      </c>
      <c r="G164" s="213">
        <v>0.38</v>
      </c>
      <c r="H164" s="72">
        <v>4.5625864694117011</v>
      </c>
      <c r="I164" s="72">
        <v>5.4154312879755873</v>
      </c>
      <c r="J164" s="72">
        <v>0.38170891087175507</v>
      </c>
      <c r="K164" s="213">
        <v>24</v>
      </c>
      <c r="L164" s="72">
        <v>178.83527382947784</v>
      </c>
      <c r="M164" s="72">
        <v>44.372102577660279</v>
      </c>
      <c r="N164" s="72">
        <v>0.89953734302709853</v>
      </c>
      <c r="O164" s="72">
        <v>0.26107072042300067</v>
      </c>
      <c r="P164" s="213">
        <v>3</v>
      </c>
      <c r="Q164" s="72">
        <v>5.4501017845340378</v>
      </c>
      <c r="R164" s="72">
        <v>5.4501017845340378</v>
      </c>
      <c r="S164" s="72">
        <v>2.0885657633840052E-2</v>
      </c>
      <c r="T164" s="72">
        <v>2.0885657633840052E-2</v>
      </c>
      <c r="U164" s="213">
        <v>2</v>
      </c>
      <c r="V164" s="72">
        <v>2</v>
      </c>
      <c r="W164" s="72">
        <v>2</v>
      </c>
      <c r="X164" s="214" t="s">
        <v>128</v>
      </c>
    </row>
    <row r="165" spans="2:24">
      <c r="B165" s="213">
        <v>34262</v>
      </c>
      <c r="C165" s="213">
        <v>0</v>
      </c>
      <c r="D165" s="213" t="s">
        <v>261</v>
      </c>
      <c r="E165" s="213">
        <v>435</v>
      </c>
      <c r="F165" s="213">
        <v>0</v>
      </c>
      <c r="G165" s="213">
        <v>0</v>
      </c>
      <c r="H165" s="72">
        <v>5.1361687684234578</v>
      </c>
      <c r="I165" s="72">
        <v>5.4154312879755873</v>
      </c>
      <c r="J165" s="72">
        <v>0.38170891087175507</v>
      </c>
      <c r="K165" s="213">
        <v>6</v>
      </c>
      <c r="L165" s="72">
        <v>0.15862509557171187</v>
      </c>
      <c r="M165" s="72">
        <v>0.13747504560475876</v>
      </c>
      <c r="N165" s="72">
        <v>6.3450099140779908E-3</v>
      </c>
      <c r="O165" s="72">
        <v>3.1725049570389954E-3</v>
      </c>
      <c r="P165" s="213">
        <v>1</v>
      </c>
      <c r="Q165" s="72">
        <v>6.3450099140779911E-2</v>
      </c>
      <c r="R165" s="72">
        <v>6.3450099140779911E-2</v>
      </c>
      <c r="S165" s="72">
        <v>1.0575016523463319E-3</v>
      </c>
      <c r="T165" s="72">
        <v>1.0575016523463319E-3</v>
      </c>
      <c r="U165" s="213">
        <v>0</v>
      </c>
      <c r="V165" s="72">
        <v>0</v>
      </c>
      <c r="W165" s="72">
        <v>0</v>
      </c>
      <c r="X165" s="214" t="s">
        <v>128</v>
      </c>
    </row>
    <row r="166" spans="2:24">
      <c r="B166" s="213">
        <v>35010</v>
      </c>
      <c r="C166" s="213" t="s">
        <v>400</v>
      </c>
      <c r="D166" s="213" t="s">
        <v>261</v>
      </c>
      <c r="E166" s="213">
        <v>897</v>
      </c>
      <c r="F166" s="213">
        <v>80.31</v>
      </c>
      <c r="G166" s="213">
        <v>0.27</v>
      </c>
      <c r="H166" s="72">
        <v>2.5335892249704619</v>
      </c>
      <c r="I166" s="72">
        <v>0.87232569609785893</v>
      </c>
      <c r="J166" s="72">
        <v>0.10511101056349249</v>
      </c>
      <c r="K166" s="213">
        <v>26</v>
      </c>
      <c r="L166" s="72">
        <v>93.920791669283332</v>
      </c>
      <c r="M166" s="72">
        <v>91.478239170149877</v>
      </c>
      <c r="N166" s="72">
        <v>0.50647364665103478</v>
      </c>
      <c r="O166" s="72">
        <v>0.50005097359567741</v>
      </c>
      <c r="P166" s="213">
        <v>23</v>
      </c>
      <c r="Q166" s="72">
        <v>48.958114761953311</v>
      </c>
      <c r="R166" s="72">
        <v>48.958114761953311</v>
      </c>
      <c r="S166" s="72">
        <v>0.22764807829544295</v>
      </c>
      <c r="T166" s="72">
        <v>0.22764807829544295</v>
      </c>
      <c r="U166" s="213">
        <v>0</v>
      </c>
      <c r="V166" s="72">
        <v>0</v>
      </c>
      <c r="W166" s="72">
        <v>0</v>
      </c>
      <c r="X166" s="214" t="s">
        <v>128</v>
      </c>
    </row>
    <row r="167" spans="2:24">
      <c r="B167" s="213">
        <v>35011</v>
      </c>
      <c r="C167" s="213" t="s">
        <v>401</v>
      </c>
      <c r="D167" s="213" t="s">
        <v>261</v>
      </c>
      <c r="E167" s="213">
        <v>1052</v>
      </c>
      <c r="F167" s="213">
        <v>102.6</v>
      </c>
      <c r="G167" s="213">
        <v>2.0699999999999998</v>
      </c>
      <c r="H167" s="72">
        <v>2.5454218668032222</v>
      </c>
      <c r="I167" s="72">
        <v>0.5506245556819731</v>
      </c>
      <c r="J167" s="72">
        <v>1.4963440767368916</v>
      </c>
      <c r="K167" s="213">
        <v>25</v>
      </c>
      <c r="L167" s="72">
        <v>39.701195097937301</v>
      </c>
      <c r="M167" s="72">
        <v>20.561170732374904</v>
      </c>
      <c r="N167" s="72">
        <v>1.3771095831825508</v>
      </c>
      <c r="O167" s="72">
        <v>1.3576339770372077</v>
      </c>
      <c r="P167" s="213">
        <v>29</v>
      </c>
      <c r="Q167" s="72">
        <v>74.242547329670685</v>
      </c>
      <c r="R167" s="72">
        <v>74.242547329670685</v>
      </c>
      <c r="S167" s="72">
        <v>0.26206533539494031</v>
      </c>
      <c r="T167" s="72">
        <v>0.26206533539494031</v>
      </c>
      <c r="U167" s="213">
        <v>0</v>
      </c>
      <c r="V167" s="72">
        <v>0</v>
      </c>
      <c r="W167" s="72">
        <v>0</v>
      </c>
      <c r="X167" s="214" t="s">
        <v>128</v>
      </c>
    </row>
    <row r="168" spans="2:24">
      <c r="B168" s="213">
        <v>35012</v>
      </c>
      <c r="C168" s="213" t="s">
        <v>400</v>
      </c>
      <c r="D168" s="213" t="s">
        <v>1</v>
      </c>
      <c r="E168" s="213">
        <v>464</v>
      </c>
      <c r="F168" s="213">
        <v>1.95</v>
      </c>
      <c r="G168" s="213">
        <v>2.19</v>
      </c>
      <c r="H168" s="72">
        <v>2.5536445501107328</v>
      </c>
      <c r="I168" s="72">
        <v>8.0863272537888102E-3</v>
      </c>
      <c r="J168" s="72">
        <v>1.1127962054977021E-2</v>
      </c>
      <c r="K168" s="213">
        <v>4</v>
      </c>
      <c r="L168" s="72">
        <v>0.2576448411134904</v>
      </c>
      <c r="M168" s="72">
        <v>0.20967904753747324</v>
      </c>
      <c r="N168" s="72">
        <v>5.4817987152034264E-3</v>
      </c>
      <c r="O168" s="72">
        <v>2.7408993576017132E-3</v>
      </c>
      <c r="P168" s="213">
        <v>5</v>
      </c>
      <c r="Q168" s="72">
        <v>0.41113490364025695</v>
      </c>
      <c r="R168" s="72">
        <v>0.41113490364025695</v>
      </c>
      <c r="S168" s="72">
        <v>6.8522483940042823E-3</v>
      </c>
      <c r="T168" s="72">
        <v>6.8522483940042823E-3</v>
      </c>
      <c r="U168" s="213">
        <v>0</v>
      </c>
      <c r="V168" s="72">
        <v>0</v>
      </c>
      <c r="W168" s="72">
        <v>0</v>
      </c>
      <c r="X168" s="214" t="s">
        <v>128</v>
      </c>
    </row>
    <row r="169" spans="2:24">
      <c r="B169" s="213">
        <v>37001</v>
      </c>
      <c r="C169" s="213" t="s">
        <v>402</v>
      </c>
      <c r="D169" s="213" t="s">
        <v>261</v>
      </c>
      <c r="E169" s="213">
        <v>116</v>
      </c>
      <c r="F169" s="213">
        <v>35.49</v>
      </c>
      <c r="G169" s="213">
        <v>0</v>
      </c>
      <c r="H169" s="72">
        <v>0.25410096952723626</v>
      </c>
      <c r="I169" s="72">
        <v>0.16176546161133437</v>
      </c>
      <c r="J169" s="72">
        <v>6.5222199183647425E-2</v>
      </c>
      <c r="K169" s="213">
        <v>5</v>
      </c>
      <c r="L169" s="72">
        <v>94.707237990985192</v>
      </c>
      <c r="M169" s="72">
        <v>94.707237990985192</v>
      </c>
      <c r="N169" s="72">
        <v>2.2876153681047433</v>
      </c>
      <c r="O169" s="72">
        <v>2.2876153681047433</v>
      </c>
      <c r="P169" s="213">
        <v>1</v>
      </c>
      <c r="Q169" s="72">
        <v>86.885641210560195</v>
      </c>
      <c r="R169" s="72">
        <v>86.885641210560195</v>
      </c>
      <c r="S169" s="72">
        <v>0.21721399441940331</v>
      </c>
      <c r="T169" s="72">
        <v>0.21721399441940331</v>
      </c>
      <c r="U169" s="213">
        <v>0</v>
      </c>
      <c r="V169" s="72">
        <v>0</v>
      </c>
      <c r="W169" s="72">
        <v>0</v>
      </c>
      <c r="X169" s="214" t="s">
        <v>128</v>
      </c>
    </row>
    <row r="170" spans="2:24">
      <c r="B170" s="213">
        <v>37002</v>
      </c>
      <c r="C170" s="213" t="s">
        <v>403</v>
      </c>
      <c r="D170" s="213" t="s">
        <v>261</v>
      </c>
      <c r="E170" s="213">
        <v>181</v>
      </c>
      <c r="F170" s="213">
        <v>30.51</v>
      </c>
      <c r="G170" s="213">
        <v>0</v>
      </c>
      <c r="H170" s="72">
        <v>0.76872061262659541</v>
      </c>
      <c r="I170" s="72">
        <v>0.57139830677864156</v>
      </c>
      <c r="J170" s="72">
        <v>0.12275025553790511</v>
      </c>
      <c r="K170" s="213">
        <v>10</v>
      </c>
      <c r="L170" s="72">
        <v>116.81682236161035</v>
      </c>
      <c r="M170" s="72">
        <v>116.80244418763479</v>
      </c>
      <c r="N170" s="72">
        <v>2.2003953989935296</v>
      </c>
      <c r="O170" s="72">
        <v>2.1989575844716032</v>
      </c>
      <c r="P170" s="213">
        <v>5</v>
      </c>
      <c r="Q170" s="72">
        <v>26.930279223580165</v>
      </c>
      <c r="R170" s="72">
        <v>26.930279223580165</v>
      </c>
      <c r="S170" s="72">
        <v>0.11161035226455787</v>
      </c>
      <c r="T170" s="72">
        <v>0.11161035226455787</v>
      </c>
      <c r="U170" s="213">
        <v>0</v>
      </c>
      <c r="V170" s="72">
        <v>0</v>
      </c>
      <c r="W170" s="72">
        <v>0</v>
      </c>
      <c r="X170" s="214" t="s">
        <v>128</v>
      </c>
    </row>
    <row r="171" spans="2:24">
      <c r="B171" s="213">
        <v>38002</v>
      </c>
      <c r="C171" s="213" t="s">
        <v>404</v>
      </c>
      <c r="D171" s="213" t="s">
        <v>261</v>
      </c>
      <c r="E171" s="213">
        <v>270</v>
      </c>
      <c r="F171" s="213">
        <v>45.93</v>
      </c>
      <c r="G171" s="213">
        <v>0.66</v>
      </c>
      <c r="H171" s="72">
        <v>0.72860996234605302</v>
      </c>
      <c r="I171" s="72">
        <v>0.92622299019036147</v>
      </c>
      <c r="J171" s="72">
        <v>1.560622461024562</v>
      </c>
      <c r="K171" s="213">
        <v>11</v>
      </c>
      <c r="L171" s="72">
        <v>246.83612093775261</v>
      </c>
      <c r="M171" s="72">
        <v>11.708160226354082</v>
      </c>
      <c r="N171" s="72">
        <v>1.2390191323093507</v>
      </c>
      <c r="O171" s="72">
        <v>7.7337644839665862E-2</v>
      </c>
      <c r="P171" s="213">
        <v>5</v>
      </c>
      <c r="Q171" s="72">
        <v>321.56947178658049</v>
      </c>
      <c r="R171" s="72">
        <v>321.56947178658049</v>
      </c>
      <c r="S171" s="72">
        <v>1.0404203718674212</v>
      </c>
      <c r="T171" s="72">
        <v>1.0404203718674212</v>
      </c>
      <c r="U171" s="213">
        <v>0</v>
      </c>
      <c r="V171" s="72">
        <v>0</v>
      </c>
      <c r="W171" s="72">
        <v>0</v>
      </c>
      <c r="X171" s="214" t="s">
        <v>128</v>
      </c>
    </row>
    <row r="172" spans="2:24">
      <c r="B172" s="213">
        <v>39565</v>
      </c>
      <c r="C172" s="213" t="s">
        <v>405</v>
      </c>
      <c r="D172" s="213" t="s">
        <v>261</v>
      </c>
      <c r="E172" s="213">
        <v>1594</v>
      </c>
      <c r="F172" s="213">
        <v>48.36</v>
      </c>
      <c r="G172" s="213">
        <v>0.99</v>
      </c>
      <c r="H172" s="72">
        <v>5.0098202200397486</v>
      </c>
      <c r="I172" s="72">
        <v>1.1242205714445541</v>
      </c>
      <c r="J172" s="72">
        <v>0.14220114727846231</v>
      </c>
      <c r="K172" s="213">
        <v>27</v>
      </c>
      <c r="L172" s="72">
        <v>23.320055152548267</v>
      </c>
      <c r="M172" s="72">
        <v>23.246999081579403</v>
      </c>
      <c r="N172" s="72">
        <v>0.14611236736823796</v>
      </c>
      <c r="O172" s="72">
        <v>0.143329274656462</v>
      </c>
      <c r="P172" s="213">
        <v>28</v>
      </c>
      <c r="Q172" s="72">
        <v>7.5426938771960348</v>
      </c>
      <c r="R172" s="72">
        <v>7.5426938771960348</v>
      </c>
      <c r="S172" s="72">
        <v>0.11784658201426335</v>
      </c>
      <c r="T172" s="72">
        <v>0.11784658201426335</v>
      </c>
      <c r="U172" s="213">
        <v>0</v>
      </c>
      <c r="V172" s="72">
        <v>0</v>
      </c>
      <c r="W172" s="72">
        <v>0</v>
      </c>
      <c r="X172" s="214" t="s">
        <v>128</v>
      </c>
    </row>
    <row r="173" spans="2:24">
      <c r="B173" s="213">
        <v>39568</v>
      </c>
      <c r="C173" s="213" t="s">
        <v>406</v>
      </c>
      <c r="D173" s="213" t="s">
        <v>261</v>
      </c>
      <c r="E173" s="213">
        <v>223</v>
      </c>
      <c r="F173" s="213">
        <v>32.46</v>
      </c>
      <c r="G173" s="213">
        <v>1.04</v>
      </c>
      <c r="H173" s="72">
        <v>0.91452282639636739</v>
      </c>
      <c r="I173" s="72">
        <v>0.52434565617304307</v>
      </c>
      <c r="J173" s="72">
        <v>4.9489363732822408E-2</v>
      </c>
      <c r="K173" s="213">
        <v>7</v>
      </c>
      <c r="L173" s="72">
        <v>70.484245057855176</v>
      </c>
      <c r="M173" s="72">
        <v>70.484245057855176</v>
      </c>
      <c r="N173" s="72">
        <v>0.51079565787904091</v>
      </c>
      <c r="O173" s="72">
        <v>0.51079565787904091</v>
      </c>
      <c r="P173" s="213">
        <v>6</v>
      </c>
      <c r="Q173" s="72">
        <v>5.5087762137659544</v>
      </c>
      <c r="R173" s="72">
        <v>5.5087762137659544</v>
      </c>
      <c r="S173" s="72">
        <v>5.3441488727185973E-2</v>
      </c>
      <c r="T173" s="72">
        <v>5.3441488727185973E-2</v>
      </c>
      <c r="U173" s="213">
        <v>0</v>
      </c>
      <c r="V173" s="72">
        <v>0</v>
      </c>
      <c r="W173" s="72">
        <v>0</v>
      </c>
      <c r="X173" s="214" t="s">
        <v>128</v>
      </c>
    </row>
    <row r="174" spans="2:24">
      <c r="B174" s="213">
        <v>39570</v>
      </c>
      <c r="C174" s="213" t="s">
        <v>407</v>
      </c>
      <c r="D174" s="213" t="s">
        <v>1</v>
      </c>
      <c r="E174" s="213">
        <v>22</v>
      </c>
      <c r="F174" s="213">
        <v>11.88</v>
      </c>
      <c r="G174" s="213">
        <v>0.8</v>
      </c>
      <c r="H174" s="72">
        <v>5.2785615769193823</v>
      </c>
      <c r="I174" s="72">
        <v>0</v>
      </c>
      <c r="J174" s="72">
        <v>4.4166680343086066E-2</v>
      </c>
      <c r="K174" s="213">
        <v>0</v>
      </c>
      <c r="L174" s="72">
        <v>0</v>
      </c>
      <c r="M174" s="72">
        <v>0</v>
      </c>
      <c r="N174" s="72">
        <v>0</v>
      </c>
      <c r="O174" s="72">
        <v>0</v>
      </c>
      <c r="P174" s="213">
        <v>1</v>
      </c>
      <c r="Q174" s="72">
        <v>0.1334951941747573</v>
      </c>
      <c r="R174" s="72">
        <v>0.1334951941747573</v>
      </c>
      <c r="S174" s="72">
        <v>2.4271844660194173E-3</v>
      </c>
      <c r="T174" s="72">
        <v>2.4271844660194173E-3</v>
      </c>
      <c r="U174" s="213">
        <v>2</v>
      </c>
      <c r="V174" s="72">
        <v>3.5378640776699029</v>
      </c>
      <c r="W174" s="72">
        <v>3.5378640776699029</v>
      </c>
      <c r="X174" s="214" t="s">
        <v>128</v>
      </c>
    </row>
    <row r="175" spans="2:24">
      <c r="B175" s="213">
        <v>39571</v>
      </c>
      <c r="C175" s="213" t="s">
        <v>408</v>
      </c>
      <c r="D175" s="213" t="s">
        <v>261</v>
      </c>
      <c r="E175" s="213">
        <v>770</v>
      </c>
      <c r="F175" s="213">
        <v>157.41</v>
      </c>
      <c r="G175" s="213">
        <v>1.87</v>
      </c>
      <c r="H175" s="72">
        <v>3.5217150946316247</v>
      </c>
      <c r="I175" s="72">
        <v>2.9070175458415997</v>
      </c>
      <c r="J175" s="72">
        <v>1.1804489474566868</v>
      </c>
      <c r="K175" s="213">
        <v>33</v>
      </c>
      <c r="L175" s="72">
        <v>184.87521071103694</v>
      </c>
      <c r="M175" s="72">
        <v>179.38258888932683</v>
      </c>
      <c r="N175" s="72">
        <v>3.203759854457247</v>
      </c>
      <c r="O175" s="72">
        <v>3.1634323832625832</v>
      </c>
      <c r="P175" s="213">
        <v>12</v>
      </c>
      <c r="Q175" s="72">
        <v>28.83305157671316</v>
      </c>
      <c r="R175" s="72">
        <v>28.83305157671316</v>
      </c>
      <c r="S175" s="72">
        <v>0.11648473822518698</v>
      </c>
      <c r="T175" s="72">
        <v>0.11648473822518698</v>
      </c>
      <c r="U175" s="213">
        <v>4</v>
      </c>
      <c r="V175" s="72">
        <v>0.32787548008894279</v>
      </c>
      <c r="W175" s="72">
        <v>0.32787548008894279</v>
      </c>
      <c r="X175" s="214" t="s">
        <v>128</v>
      </c>
    </row>
    <row r="176" spans="2:24">
      <c r="B176" s="213">
        <v>40001</v>
      </c>
      <c r="C176" s="213" t="s">
        <v>409</v>
      </c>
      <c r="D176" s="213" t="s">
        <v>261</v>
      </c>
      <c r="E176" s="213">
        <v>208</v>
      </c>
      <c r="F176" s="213">
        <v>2.25</v>
      </c>
      <c r="G176" s="213">
        <v>0.44</v>
      </c>
      <c r="H176" s="72">
        <v>0.65380359957284151</v>
      </c>
      <c r="I176" s="72">
        <v>3.4689572150390831</v>
      </c>
      <c r="J176" s="72">
        <v>1.083920349468976E-3</v>
      </c>
      <c r="K176" s="213">
        <v>7</v>
      </c>
      <c r="L176" s="72">
        <v>651.76556538810814</v>
      </c>
      <c r="M176" s="72">
        <v>33.989187009729726</v>
      </c>
      <c r="N176" s="72">
        <v>1.4497297297297298</v>
      </c>
      <c r="O176" s="72">
        <v>0.44108108108108107</v>
      </c>
      <c r="P176" s="213">
        <v>1</v>
      </c>
      <c r="Q176" s="72">
        <v>0.51891891891891895</v>
      </c>
      <c r="R176" s="72">
        <v>0.51891891891891895</v>
      </c>
      <c r="S176" s="72">
        <v>8.6486486486486488E-3</v>
      </c>
      <c r="T176" s="72">
        <v>8.6486486486486488E-3</v>
      </c>
      <c r="U176" s="213">
        <v>0</v>
      </c>
      <c r="V176" s="72">
        <v>0</v>
      </c>
      <c r="W176" s="72">
        <v>0</v>
      </c>
      <c r="X176" s="214" t="s">
        <v>128</v>
      </c>
    </row>
    <row r="177" spans="2:24">
      <c r="B177" s="213">
        <v>40002</v>
      </c>
      <c r="C177" s="213" t="s">
        <v>410</v>
      </c>
      <c r="D177" s="213" t="s">
        <v>411</v>
      </c>
      <c r="E177" s="213">
        <v>933</v>
      </c>
      <c r="F177" s="213">
        <v>222.04</v>
      </c>
      <c r="G177" s="213">
        <v>0</v>
      </c>
      <c r="H177" s="72">
        <v>1.7983610053281196</v>
      </c>
      <c r="I177" s="72">
        <v>9.4981188298771109</v>
      </c>
      <c r="J177" s="72">
        <v>0.27643304090158449</v>
      </c>
      <c r="K177" s="213">
        <v>51</v>
      </c>
      <c r="L177" s="72">
        <v>689.43051198590399</v>
      </c>
      <c r="M177" s="72">
        <v>537.60953067454591</v>
      </c>
      <c r="N177" s="72">
        <v>4.0069395500135538</v>
      </c>
      <c r="O177" s="72">
        <v>3.5997831390620765</v>
      </c>
      <c r="P177" s="213">
        <v>16</v>
      </c>
      <c r="Q177" s="72">
        <v>28.996582648414208</v>
      </c>
      <c r="R177" s="72">
        <v>28.996582648414208</v>
      </c>
      <c r="S177" s="72">
        <v>0.10474383301707779</v>
      </c>
      <c r="T177" s="72">
        <v>0.10474383301707779</v>
      </c>
      <c r="U177" s="213">
        <v>0</v>
      </c>
      <c r="V177" s="72">
        <v>0</v>
      </c>
      <c r="W177" s="72">
        <v>0</v>
      </c>
      <c r="X177" s="214" t="s">
        <v>128</v>
      </c>
    </row>
    <row r="178" spans="2:24">
      <c r="B178" s="213">
        <v>40003</v>
      </c>
      <c r="C178" s="213" t="s">
        <v>412</v>
      </c>
      <c r="D178" s="213" t="s">
        <v>261</v>
      </c>
      <c r="E178" s="213">
        <v>235</v>
      </c>
      <c r="F178" s="213">
        <v>49.64</v>
      </c>
      <c r="G178" s="213">
        <v>0.15</v>
      </c>
      <c r="H178" s="72">
        <v>0.97609267457699989</v>
      </c>
      <c r="I178" s="72">
        <v>0.57857665933970492</v>
      </c>
      <c r="J178" s="72">
        <v>3.4082355519112893E-2</v>
      </c>
      <c r="K178" s="213">
        <v>12</v>
      </c>
      <c r="L178" s="72">
        <v>126.98394668182925</v>
      </c>
      <c r="M178" s="72">
        <v>126.98394668182925</v>
      </c>
      <c r="N178" s="72">
        <v>1.3379904150759483</v>
      </c>
      <c r="O178" s="72">
        <v>1.3379904150759483</v>
      </c>
      <c r="P178" s="213">
        <v>5</v>
      </c>
      <c r="Q178" s="72">
        <v>11.659484477296727</v>
      </c>
      <c r="R178" s="72">
        <v>11.659484477296727</v>
      </c>
      <c r="S178" s="72">
        <v>5.7509544309966694E-2</v>
      </c>
      <c r="T178" s="72">
        <v>5.7509544309966694E-2</v>
      </c>
      <c r="U178" s="213">
        <v>0</v>
      </c>
      <c r="V178" s="72">
        <v>0</v>
      </c>
      <c r="W178" s="72">
        <v>0</v>
      </c>
      <c r="X178" s="214" t="s">
        <v>128</v>
      </c>
    </row>
    <row r="179" spans="2:24">
      <c r="B179" s="213">
        <v>41511</v>
      </c>
      <c r="C179" s="213" t="s">
        <v>413</v>
      </c>
      <c r="D179" s="213" t="s">
        <v>261</v>
      </c>
      <c r="E179" s="213">
        <v>1310</v>
      </c>
      <c r="F179" s="213">
        <v>16.649999999999999</v>
      </c>
      <c r="G179" s="213">
        <v>1.77</v>
      </c>
      <c r="H179" s="72">
        <v>3.5734578334935243</v>
      </c>
      <c r="I179" s="72">
        <v>3.5586869166106054</v>
      </c>
      <c r="J179" s="72">
        <v>4.7451736794551697E-2</v>
      </c>
      <c r="K179" s="213">
        <v>21</v>
      </c>
      <c r="L179" s="72">
        <v>107.60152808235202</v>
      </c>
      <c r="M179" s="72">
        <v>37.305127486547605</v>
      </c>
      <c r="N179" s="72">
        <v>0.25485455821570613</v>
      </c>
      <c r="O179" s="72">
        <v>0.19808157217499806</v>
      </c>
      <c r="P179" s="213">
        <v>16</v>
      </c>
      <c r="Q179" s="72">
        <v>6.0617600405521328</v>
      </c>
      <c r="R179" s="72">
        <v>6.0617600405521328</v>
      </c>
      <c r="S179" s="72">
        <v>3.9616314434999612E-2</v>
      </c>
      <c r="T179" s="72">
        <v>3.9616314434999612E-2</v>
      </c>
      <c r="U179" s="213">
        <v>1</v>
      </c>
      <c r="V179" s="72">
        <v>0.99805037822662401</v>
      </c>
      <c r="W179" s="72">
        <v>0.99805037822662401</v>
      </c>
      <c r="X179" s="214" t="s">
        <v>128</v>
      </c>
    </row>
    <row r="180" spans="2:24">
      <c r="B180" s="213">
        <v>41512</v>
      </c>
      <c r="C180" s="213" t="s">
        <v>414</v>
      </c>
      <c r="D180" s="213" t="s">
        <v>261</v>
      </c>
      <c r="E180" s="213">
        <v>380</v>
      </c>
      <c r="F180" s="213">
        <v>68.37</v>
      </c>
      <c r="G180" s="213">
        <v>2.31</v>
      </c>
      <c r="H180" s="72">
        <v>4.5641908954229216</v>
      </c>
      <c r="I180" s="72">
        <v>5.6992347246816522</v>
      </c>
      <c r="J180" s="72">
        <v>0.17466442671933505</v>
      </c>
      <c r="K180" s="213">
        <v>25</v>
      </c>
      <c r="L180" s="72">
        <v>398.39307443650353</v>
      </c>
      <c r="M180" s="72">
        <v>398.39307443650353</v>
      </c>
      <c r="N180" s="72">
        <v>2.8290269378779551</v>
      </c>
      <c r="O180" s="72">
        <v>2.8290269378779551</v>
      </c>
      <c r="P180" s="213">
        <v>9</v>
      </c>
      <c r="Q180" s="72">
        <v>5.9675634524463996</v>
      </c>
      <c r="R180" s="72">
        <v>5.9675634524463996</v>
      </c>
      <c r="S180" s="72">
        <v>5.5708264614256917E-2</v>
      </c>
      <c r="T180" s="72">
        <v>5.5708264614256917E-2</v>
      </c>
      <c r="U180" s="213">
        <v>1</v>
      </c>
      <c r="V180" s="72">
        <v>1.0183250870441634</v>
      </c>
      <c r="W180" s="72">
        <v>1.0183250870441634</v>
      </c>
      <c r="X180" s="214" t="s">
        <v>128</v>
      </c>
    </row>
    <row r="181" spans="2:24">
      <c r="B181" s="213">
        <v>41513</v>
      </c>
      <c r="C181" s="213" t="s">
        <v>415</v>
      </c>
      <c r="D181" s="213" t="s">
        <v>1</v>
      </c>
      <c r="E181" s="213">
        <v>1191</v>
      </c>
      <c r="F181" s="213">
        <v>12.4</v>
      </c>
      <c r="G181" s="213">
        <v>3.86</v>
      </c>
      <c r="H181" s="72">
        <v>4.9071369553215591</v>
      </c>
      <c r="I181" s="72">
        <v>5.3231902560032136</v>
      </c>
      <c r="J181" s="72">
        <v>0.29220799843892142</v>
      </c>
      <c r="K181" s="213">
        <v>17</v>
      </c>
      <c r="L181" s="72">
        <v>217.84380567641108</v>
      </c>
      <c r="M181" s="72">
        <v>217.82203772831926</v>
      </c>
      <c r="N181" s="72">
        <v>3.0496058047861578</v>
      </c>
      <c r="O181" s="72">
        <v>3.0490476522709828</v>
      </c>
      <c r="P181" s="213">
        <v>17</v>
      </c>
      <c r="Q181" s="72">
        <v>8.8090349822088889</v>
      </c>
      <c r="R181" s="72">
        <v>8.8090349822088889</v>
      </c>
      <c r="S181" s="72">
        <v>6.3629386729923951E-2</v>
      </c>
      <c r="T181" s="72">
        <v>6.3629386729923951E-2</v>
      </c>
      <c r="U181" s="213">
        <v>0</v>
      </c>
      <c r="V181" s="72">
        <v>0</v>
      </c>
      <c r="W181" s="72">
        <v>0</v>
      </c>
      <c r="X181" s="214" t="s">
        <v>128</v>
      </c>
    </row>
    <row r="182" spans="2:24">
      <c r="B182" s="213">
        <v>41514</v>
      </c>
      <c r="C182" s="213" t="s">
        <v>416</v>
      </c>
      <c r="D182" s="213" t="s">
        <v>261</v>
      </c>
      <c r="E182" s="213">
        <v>1853</v>
      </c>
      <c r="F182" s="213">
        <v>60.27</v>
      </c>
      <c r="G182" s="213">
        <v>2.59</v>
      </c>
      <c r="H182" s="72">
        <v>5.334716487312142</v>
      </c>
      <c r="I182" s="72">
        <v>1.0939881675276313</v>
      </c>
      <c r="J182" s="72">
        <v>0.29147304079380121</v>
      </c>
      <c r="K182" s="213">
        <v>48</v>
      </c>
      <c r="L182" s="72">
        <v>23.622257682219995</v>
      </c>
      <c r="M182" s="72">
        <v>15.350907401030055</v>
      </c>
      <c r="N182" s="72">
        <v>0.20539626412483666</v>
      </c>
      <c r="O182" s="72">
        <v>0.19540318241217619</v>
      </c>
      <c r="P182" s="213">
        <v>13</v>
      </c>
      <c r="Q182" s="72">
        <v>10.341070345145667</v>
      </c>
      <c r="R182" s="72">
        <v>10.331461616573142</v>
      </c>
      <c r="S182" s="72">
        <v>7.2411407487124296E-2</v>
      </c>
      <c r="T182" s="72">
        <v>7.0489661003920359E-2</v>
      </c>
      <c r="U182" s="213">
        <v>0</v>
      </c>
      <c r="V182" s="72">
        <v>0</v>
      </c>
      <c r="W182" s="72">
        <v>0</v>
      </c>
      <c r="X182" s="214" t="s">
        <v>128</v>
      </c>
    </row>
    <row r="183" spans="2:24">
      <c r="B183" s="213">
        <v>41515</v>
      </c>
      <c r="C183" s="213" t="s">
        <v>417</v>
      </c>
      <c r="D183" s="213" t="s">
        <v>411</v>
      </c>
      <c r="E183" s="213">
        <v>2890</v>
      </c>
      <c r="F183" s="213">
        <v>331.74</v>
      </c>
      <c r="G183" s="213">
        <v>12.92</v>
      </c>
      <c r="H183" s="72">
        <v>4.7843983654631002</v>
      </c>
      <c r="I183" s="72">
        <v>22.451050475036364</v>
      </c>
      <c r="J183" s="72">
        <v>1.7975709982969326</v>
      </c>
      <c r="K183" s="213">
        <v>91</v>
      </c>
      <c r="L183" s="72">
        <v>1482.690635668793</v>
      </c>
      <c r="M183" s="72">
        <v>461.18214295183947</v>
      </c>
      <c r="N183" s="72">
        <v>9.2425311352674395</v>
      </c>
      <c r="O183" s="72">
        <v>5.8895975811676626</v>
      </c>
      <c r="P183" s="213">
        <v>58</v>
      </c>
      <c r="Q183" s="72">
        <v>73.16628564106253</v>
      </c>
      <c r="R183" s="72">
        <v>73.166285641062544</v>
      </c>
      <c r="S183" s="72">
        <v>0.33002663595133541</v>
      </c>
      <c r="T183" s="72">
        <v>0.33002663595133541</v>
      </c>
      <c r="U183" s="213">
        <v>2</v>
      </c>
      <c r="V183" s="72">
        <v>2.0061334677129077</v>
      </c>
      <c r="W183" s="72">
        <v>1.0030667338564538</v>
      </c>
      <c r="X183" s="214" t="s">
        <v>128</v>
      </c>
    </row>
    <row r="184" spans="2:24">
      <c r="B184" s="213">
        <v>41516</v>
      </c>
      <c r="C184" s="213" t="s">
        <v>418</v>
      </c>
      <c r="D184" s="213" t="s">
        <v>411</v>
      </c>
      <c r="E184" s="213">
        <v>2120</v>
      </c>
      <c r="F184" s="213">
        <v>526.35</v>
      </c>
      <c r="G184" s="213">
        <v>2.04</v>
      </c>
      <c r="H184" s="72">
        <v>4.08486862457044</v>
      </c>
      <c r="I184" s="72">
        <v>7.6991331566480206</v>
      </c>
      <c r="J184" s="72">
        <v>2.0829855235409105</v>
      </c>
      <c r="K184" s="213">
        <v>124</v>
      </c>
      <c r="L184" s="72">
        <v>343.60901166497217</v>
      </c>
      <c r="M184" s="72">
        <v>145.09340281943489</v>
      </c>
      <c r="N184" s="72">
        <v>3.977194669597472</v>
      </c>
      <c r="O184" s="72">
        <v>1.6200332768542687</v>
      </c>
      <c r="P184" s="213">
        <v>64</v>
      </c>
      <c r="Q184" s="72">
        <v>68.137838089481136</v>
      </c>
      <c r="R184" s="72">
        <v>68.137838089481136</v>
      </c>
      <c r="S184" s="72">
        <v>0.35658133748530779</v>
      </c>
      <c r="T184" s="72">
        <v>0.35658133748530779</v>
      </c>
      <c r="U184" s="213">
        <v>0</v>
      </c>
      <c r="V184" s="72">
        <v>0</v>
      </c>
      <c r="W184" s="72">
        <v>0</v>
      </c>
      <c r="X184" s="214" t="s">
        <v>128</v>
      </c>
    </row>
    <row r="185" spans="2:24">
      <c r="B185" s="213">
        <v>41517</v>
      </c>
      <c r="C185" s="213" t="s">
        <v>419</v>
      </c>
      <c r="D185" s="213" t="s">
        <v>261</v>
      </c>
      <c r="E185" s="213">
        <v>772</v>
      </c>
      <c r="F185" s="213">
        <v>118.44</v>
      </c>
      <c r="G185" s="213">
        <v>5.93</v>
      </c>
      <c r="H185" s="72">
        <v>4.2906362605096229</v>
      </c>
      <c r="I185" s="72">
        <v>14.408761154985056</v>
      </c>
      <c r="J185" s="72">
        <v>0.77644451883538523</v>
      </c>
      <c r="K185" s="213">
        <v>50</v>
      </c>
      <c r="L185" s="72">
        <v>927.89050518845568</v>
      </c>
      <c r="M185" s="72">
        <v>589.85497776060765</v>
      </c>
      <c r="N185" s="72">
        <v>11.035483556796416</v>
      </c>
      <c r="O185" s="72">
        <v>9.4114858942310811</v>
      </c>
      <c r="P185" s="213">
        <v>31</v>
      </c>
      <c r="Q185" s="72">
        <v>84.260780285037157</v>
      </c>
      <c r="R185" s="72">
        <v>84.260780285037157</v>
      </c>
      <c r="S185" s="72">
        <v>0.24478135246566893</v>
      </c>
      <c r="T185" s="72">
        <v>0.24478135246566893</v>
      </c>
      <c r="U185" s="213">
        <v>1</v>
      </c>
      <c r="V185" s="72">
        <v>0.99282537415186833</v>
      </c>
      <c r="W185" s="72">
        <v>0.99282537415186833</v>
      </c>
      <c r="X185" s="214" t="s">
        <v>257</v>
      </c>
    </row>
    <row r="186" spans="2:24">
      <c r="B186" s="213">
        <v>41518</v>
      </c>
      <c r="C186" s="213" t="s">
        <v>420</v>
      </c>
      <c r="D186" s="213" t="s">
        <v>261</v>
      </c>
      <c r="E186" s="213">
        <v>1940</v>
      </c>
      <c r="F186" s="213">
        <v>111.21</v>
      </c>
      <c r="G186" s="213">
        <v>3.53</v>
      </c>
      <c r="H186" s="72">
        <v>4.1334025114098969</v>
      </c>
      <c r="I186" s="72">
        <v>4.1497381535295581</v>
      </c>
      <c r="J186" s="72">
        <v>0.40068924979343212</v>
      </c>
      <c r="K186" s="213">
        <v>72</v>
      </c>
      <c r="L186" s="72">
        <v>222.91387478751574</v>
      </c>
      <c r="M186" s="72">
        <v>82.675425798168931</v>
      </c>
      <c r="N186" s="72">
        <v>1.1518328171267145</v>
      </c>
      <c r="O186" s="72">
        <v>0.32463156461658893</v>
      </c>
      <c r="P186" s="213">
        <v>37</v>
      </c>
      <c r="Q186" s="72">
        <v>23.795647731527179</v>
      </c>
      <c r="R186" s="72">
        <v>23.795647731527172</v>
      </c>
      <c r="S186" s="72">
        <v>0.13124127837718252</v>
      </c>
      <c r="T186" s="72">
        <v>0.13124127837718252</v>
      </c>
      <c r="U186" s="213">
        <v>0</v>
      </c>
      <c r="V186" s="72">
        <v>0</v>
      </c>
      <c r="W186" s="72">
        <v>0</v>
      </c>
      <c r="X186" s="214" t="s">
        <v>128</v>
      </c>
    </row>
    <row r="187" spans="2:24">
      <c r="B187" s="213">
        <v>43505</v>
      </c>
      <c r="C187" s="213" t="s">
        <v>421</v>
      </c>
      <c r="D187" s="213" t="s">
        <v>261</v>
      </c>
      <c r="E187" s="213">
        <v>2</v>
      </c>
      <c r="F187" s="213">
        <v>9.52</v>
      </c>
      <c r="G187" s="213">
        <v>0.74</v>
      </c>
      <c r="H187" s="72">
        <v>0</v>
      </c>
      <c r="I187" s="72">
        <v>5.8262953544336221E-2</v>
      </c>
      <c r="J187" s="72">
        <v>0</v>
      </c>
      <c r="K187" s="213">
        <v>5</v>
      </c>
      <c r="L187" s="72">
        <v>557.00022000000001</v>
      </c>
      <c r="M187" s="72">
        <v>517.00019999999995</v>
      </c>
      <c r="N187" s="72">
        <v>5</v>
      </c>
      <c r="O187" s="72">
        <v>4</v>
      </c>
      <c r="P187" s="213">
        <v>0</v>
      </c>
      <c r="Q187" s="72">
        <v>0</v>
      </c>
      <c r="R187" s="72">
        <v>0</v>
      </c>
      <c r="S187" s="72">
        <v>0</v>
      </c>
      <c r="T187" s="72">
        <v>0</v>
      </c>
      <c r="U187" s="213">
        <v>0</v>
      </c>
      <c r="V187" s="72">
        <v>0</v>
      </c>
      <c r="W187" s="72">
        <v>0</v>
      </c>
      <c r="X187" s="214" t="s">
        <v>128</v>
      </c>
    </row>
    <row r="188" spans="2:24">
      <c r="B188" s="213">
        <v>43506</v>
      </c>
      <c r="C188" s="213" t="s">
        <v>422</v>
      </c>
      <c r="D188" s="213" t="s">
        <v>261</v>
      </c>
      <c r="E188" s="213">
        <v>1681</v>
      </c>
      <c r="F188" s="213">
        <v>81.67</v>
      </c>
      <c r="G188" s="213">
        <v>1.22</v>
      </c>
      <c r="H188" s="72">
        <v>2.7744536799051196</v>
      </c>
      <c r="I188" s="72">
        <v>5.4347567289665726</v>
      </c>
      <c r="J188" s="72">
        <v>0.30326574778646193</v>
      </c>
      <c r="K188" s="213">
        <v>54</v>
      </c>
      <c r="L188" s="72">
        <v>559.93650781079782</v>
      </c>
      <c r="M188" s="72">
        <v>543.97725321356893</v>
      </c>
      <c r="N188" s="72">
        <v>5.5129797738493389</v>
      </c>
      <c r="O188" s="72">
        <v>5.4966714444975313</v>
      </c>
      <c r="P188" s="213">
        <v>11</v>
      </c>
      <c r="Q188" s="72">
        <v>8.5045389393215487</v>
      </c>
      <c r="R188" s="72">
        <v>8.5045389393215487</v>
      </c>
      <c r="S188" s="72">
        <v>4.3318999840738968E-2</v>
      </c>
      <c r="T188" s="72">
        <v>4.3318999840738968E-2</v>
      </c>
      <c r="U188" s="213">
        <v>1</v>
      </c>
      <c r="V188" s="72">
        <v>1.0129001433349258</v>
      </c>
      <c r="W188" s="72">
        <v>0</v>
      </c>
      <c r="X188" s="214" t="s">
        <v>128</v>
      </c>
    </row>
    <row r="189" spans="2:24">
      <c r="B189" s="213">
        <v>43507</v>
      </c>
      <c r="C189" s="213" t="s">
        <v>423</v>
      </c>
      <c r="D189" s="213" t="s">
        <v>411</v>
      </c>
      <c r="E189" s="213">
        <v>1393</v>
      </c>
      <c r="F189" s="213">
        <v>204.03</v>
      </c>
      <c r="G189" s="213">
        <v>0.46</v>
      </c>
      <c r="H189" s="72">
        <v>2.5831258780669319</v>
      </c>
      <c r="I189" s="72">
        <v>2.6098388317120911</v>
      </c>
      <c r="J189" s="72">
        <v>0.28235785296845106</v>
      </c>
      <c r="K189" s="213">
        <v>90</v>
      </c>
      <c r="L189" s="72">
        <v>185.14615429467648</v>
      </c>
      <c r="M189" s="72">
        <v>183.39397999517416</v>
      </c>
      <c r="N189" s="72">
        <v>2.264364349268587</v>
      </c>
      <c r="O189" s="72">
        <v>2.2571256220781177</v>
      </c>
      <c r="P189" s="213">
        <v>28</v>
      </c>
      <c r="Q189" s="72">
        <v>13.83050723872719</v>
      </c>
      <c r="R189" s="72">
        <v>13.809142964862012</v>
      </c>
      <c r="S189" s="72">
        <v>0.12441562358618609</v>
      </c>
      <c r="T189" s="72">
        <v>0.12315890011561856</v>
      </c>
      <c r="U189" s="213">
        <v>0</v>
      </c>
      <c r="V189" s="72">
        <v>0</v>
      </c>
      <c r="W189" s="72">
        <v>0</v>
      </c>
      <c r="X189" s="214" t="s">
        <v>128</v>
      </c>
    </row>
    <row r="190" spans="2:24">
      <c r="B190" s="213">
        <v>45001</v>
      </c>
      <c r="C190" s="213" t="s">
        <v>424</v>
      </c>
      <c r="D190" s="213" t="s">
        <v>261</v>
      </c>
      <c r="E190" s="213">
        <v>53</v>
      </c>
      <c r="F190" s="213">
        <v>28.42</v>
      </c>
      <c r="G190" s="213">
        <v>0.04</v>
      </c>
      <c r="H190" s="72">
        <v>1.7167358320072155</v>
      </c>
      <c r="I190" s="72">
        <v>4.2940470448204477</v>
      </c>
      <c r="J190" s="72">
        <v>0.4266649874436822</v>
      </c>
      <c r="K190" s="213">
        <v>22</v>
      </c>
      <c r="L190" s="72">
        <v>1020.7874082579649</v>
      </c>
      <c r="M190" s="72">
        <v>1020.7257431808838</v>
      </c>
      <c r="N190" s="72">
        <v>8.8404419321685506</v>
      </c>
      <c r="O190" s="72">
        <v>8.8342754367934226</v>
      </c>
      <c r="P190" s="213">
        <v>4</v>
      </c>
      <c r="Q190" s="72">
        <v>147.79020601233299</v>
      </c>
      <c r="R190" s="72">
        <v>147.79020601233299</v>
      </c>
      <c r="S190" s="72">
        <v>0.89696813977389522</v>
      </c>
      <c r="T190" s="72">
        <v>0.89696813977389522</v>
      </c>
      <c r="U190" s="213">
        <v>0</v>
      </c>
      <c r="V190" s="72">
        <v>0</v>
      </c>
      <c r="W190" s="72">
        <v>0</v>
      </c>
      <c r="X190" s="214" t="s">
        <v>257</v>
      </c>
    </row>
    <row r="191" spans="2:24">
      <c r="B191" s="213">
        <v>45002</v>
      </c>
      <c r="C191" s="213" t="s">
        <v>425</v>
      </c>
      <c r="D191" s="213" t="s">
        <v>411</v>
      </c>
      <c r="E191" s="213">
        <v>687</v>
      </c>
      <c r="F191" s="213">
        <v>289.74</v>
      </c>
      <c r="G191" s="213">
        <v>0.7</v>
      </c>
      <c r="H191" s="72">
        <v>1.3958506297628761</v>
      </c>
      <c r="I191" s="72">
        <v>7.8529167324549283</v>
      </c>
      <c r="J191" s="72">
        <v>0.42183177582655396</v>
      </c>
      <c r="K191" s="213">
        <v>71</v>
      </c>
      <c r="L191" s="72">
        <v>1405.4344905822172</v>
      </c>
      <c r="M191" s="72">
        <v>1142.808943227662</v>
      </c>
      <c r="N191" s="72">
        <v>7.4289791437980242</v>
      </c>
      <c r="O191" s="72">
        <v>6.7167215514087086</v>
      </c>
      <c r="P191" s="213">
        <v>20</v>
      </c>
      <c r="Q191" s="72">
        <v>47.537880355653122</v>
      </c>
      <c r="R191" s="72">
        <v>47.53788035565313</v>
      </c>
      <c r="S191" s="72">
        <v>0.26154409074277352</v>
      </c>
      <c r="T191" s="72">
        <v>0.26154409074277352</v>
      </c>
      <c r="U191" s="213">
        <v>0</v>
      </c>
      <c r="V191" s="72">
        <v>0</v>
      </c>
      <c r="W191" s="72">
        <v>0</v>
      </c>
      <c r="X191" s="214" t="s">
        <v>257</v>
      </c>
    </row>
    <row r="192" spans="2:24">
      <c r="B192" s="213">
        <v>45003</v>
      </c>
      <c r="C192" s="213" t="s">
        <v>426</v>
      </c>
      <c r="D192" s="213" t="s">
        <v>261</v>
      </c>
      <c r="E192" s="213">
        <v>601</v>
      </c>
      <c r="F192" s="213">
        <v>183.26</v>
      </c>
      <c r="G192" s="213">
        <v>0.24</v>
      </c>
      <c r="H192" s="72">
        <v>3.6260027853610355</v>
      </c>
      <c r="I192" s="72">
        <v>4.1536423421244955</v>
      </c>
      <c r="J192" s="72">
        <v>0.19598015892165091</v>
      </c>
      <c r="K192" s="213">
        <v>46</v>
      </c>
      <c r="L192" s="72">
        <v>536.12263036876686</v>
      </c>
      <c r="M192" s="72">
        <v>529.75170335461189</v>
      </c>
      <c r="N192" s="72">
        <v>5.5955222499768711</v>
      </c>
      <c r="O192" s="72">
        <v>5.5852838683812873</v>
      </c>
      <c r="P192" s="213">
        <v>3</v>
      </c>
      <c r="Q192" s="72">
        <v>10.440429234896847</v>
      </c>
      <c r="R192" s="72">
        <v>10.440429234896847</v>
      </c>
      <c r="S192" s="72">
        <v>5.5694328800074015E-2</v>
      </c>
      <c r="T192" s="72">
        <v>5.5694328800074015E-2</v>
      </c>
      <c r="U192" s="213">
        <v>0</v>
      </c>
      <c r="V192" s="72">
        <v>0</v>
      </c>
      <c r="W192" s="72">
        <v>0</v>
      </c>
      <c r="X192" s="214" t="s">
        <v>128</v>
      </c>
    </row>
    <row r="193" spans="2:24">
      <c r="B193" s="213">
        <v>48180</v>
      </c>
      <c r="C193" s="213" t="s">
        <v>427</v>
      </c>
      <c r="D193" s="213" t="s">
        <v>261</v>
      </c>
      <c r="E193" s="213">
        <v>1040</v>
      </c>
      <c r="F193" s="213">
        <v>3.51</v>
      </c>
      <c r="G193" s="213">
        <v>9.02</v>
      </c>
      <c r="H193" s="72">
        <v>3.6841632282678209</v>
      </c>
      <c r="I193" s="72">
        <v>4.2150961853661871E-2</v>
      </c>
      <c r="J193" s="72">
        <v>0.21979384821962145</v>
      </c>
      <c r="K193" s="213">
        <v>18</v>
      </c>
      <c r="L193" s="72">
        <v>1.6917266345276873</v>
      </c>
      <c r="M193" s="72">
        <v>1.6604562136807817</v>
      </c>
      <c r="N193" s="72">
        <v>1.8762214983713357E-2</v>
      </c>
      <c r="O193" s="72">
        <v>1.5635179153094463E-2</v>
      </c>
      <c r="P193" s="213">
        <v>23</v>
      </c>
      <c r="Q193" s="72">
        <v>7.5778553745928336</v>
      </c>
      <c r="R193" s="72">
        <v>7.5778553745928336</v>
      </c>
      <c r="S193" s="72">
        <v>4.8990228013029317E-2</v>
      </c>
      <c r="T193" s="72">
        <v>4.8990228013029317E-2</v>
      </c>
      <c r="U193" s="213">
        <v>1</v>
      </c>
      <c r="V193" s="72">
        <v>1.0001302931596092</v>
      </c>
      <c r="W193" s="72">
        <v>1.0001302931596092</v>
      </c>
      <c r="X193" s="214" t="s">
        <v>128</v>
      </c>
    </row>
    <row r="194" spans="2:24">
      <c r="B194" s="213">
        <v>48181</v>
      </c>
      <c r="C194" s="213" t="s">
        <v>428</v>
      </c>
      <c r="D194" s="213" t="s">
        <v>261</v>
      </c>
      <c r="E194" s="213">
        <v>288</v>
      </c>
      <c r="F194" s="213">
        <v>0</v>
      </c>
      <c r="G194" s="213">
        <v>6.25</v>
      </c>
      <c r="H194" s="72">
        <v>0.97268326930315363</v>
      </c>
      <c r="I194" s="72">
        <v>3.9721037907882199E-3</v>
      </c>
      <c r="J194" s="72">
        <v>4.0306122530074359E-2</v>
      </c>
      <c r="K194" s="213">
        <v>3</v>
      </c>
      <c r="L194" s="72">
        <v>0.35334315396578536</v>
      </c>
      <c r="M194" s="72">
        <v>0.31850650077760495</v>
      </c>
      <c r="N194" s="72">
        <v>7.465007776049767E-3</v>
      </c>
      <c r="O194" s="72">
        <v>4.9766718506998441E-3</v>
      </c>
      <c r="P194" s="213">
        <v>22</v>
      </c>
      <c r="Q194" s="72">
        <v>3.2846034214618975</v>
      </c>
      <c r="R194" s="72">
        <v>3.2846034214618975</v>
      </c>
      <c r="S194" s="72">
        <v>5.4743390357698291E-2</v>
      </c>
      <c r="T194" s="72">
        <v>5.4743390357698291E-2</v>
      </c>
      <c r="U194" s="213">
        <v>0</v>
      </c>
      <c r="V194" s="72">
        <v>0</v>
      </c>
      <c r="W194" s="72">
        <v>0</v>
      </c>
      <c r="X194" s="214" t="s">
        <v>128</v>
      </c>
    </row>
    <row r="195" spans="2:24">
      <c r="B195" s="213">
        <v>48182</v>
      </c>
      <c r="C195" s="213" t="s">
        <v>429</v>
      </c>
      <c r="D195" s="213" t="s">
        <v>261</v>
      </c>
      <c r="E195" s="213">
        <v>1218</v>
      </c>
      <c r="F195" s="213">
        <v>19.34</v>
      </c>
      <c r="G195" s="213">
        <v>11.44</v>
      </c>
      <c r="H195" s="72">
        <v>5.3447441498822776</v>
      </c>
      <c r="I195" s="72">
        <v>0.58217370328976858</v>
      </c>
      <c r="J195" s="72">
        <v>7.4483952939597503E-2</v>
      </c>
      <c r="K195" s="213">
        <v>15</v>
      </c>
      <c r="L195" s="72">
        <v>50.030375532860887</v>
      </c>
      <c r="M195" s="72">
        <v>50.00707677740025</v>
      </c>
      <c r="N195" s="72">
        <v>2.0887292495874186</v>
      </c>
      <c r="O195" s="72">
        <v>2.0863993787010968</v>
      </c>
      <c r="P195" s="213">
        <v>19</v>
      </c>
      <c r="Q195" s="72">
        <v>4.8757408989418503</v>
      </c>
      <c r="R195" s="72">
        <v>4.8757408989418503</v>
      </c>
      <c r="S195" s="72">
        <v>7.6206193573439468E-2</v>
      </c>
      <c r="T195" s="72">
        <v>7.6206193573439468E-2</v>
      </c>
      <c r="U195" s="213">
        <v>1</v>
      </c>
      <c r="V195" s="72">
        <v>1</v>
      </c>
      <c r="W195" s="72">
        <v>1</v>
      </c>
      <c r="X195" s="214" t="s">
        <v>128</v>
      </c>
    </row>
    <row r="196" spans="2:24">
      <c r="B196" s="213">
        <v>48183</v>
      </c>
      <c r="C196" s="213" t="s">
        <v>430</v>
      </c>
      <c r="D196" s="213" t="s">
        <v>261</v>
      </c>
      <c r="E196" s="213">
        <v>795</v>
      </c>
      <c r="F196" s="213">
        <v>47</v>
      </c>
      <c r="G196" s="213">
        <v>2.82</v>
      </c>
      <c r="H196" s="72">
        <v>2.5891424756090133</v>
      </c>
      <c r="I196" s="72">
        <v>0.68776588135633177</v>
      </c>
      <c r="J196" s="72">
        <v>0.86132323162660529</v>
      </c>
      <c r="K196" s="213">
        <v>20</v>
      </c>
      <c r="L196" s="72">
        <v>39.853642270597391</v>
      </c>
      <c r="M196" s="72">
        <v>39.836351676320561</v>
      </c>
      <c r="N196" s="72">
        <v>0.29990490187602664</v>
      </c>
      <c r="O196" s="72">
        <v>0.2978300337166076</v>
      </c>
      <c r="P196" s="213">
        <v>33</v>
      </c>
      <c r="Q196" s="72">
        <v>42.001220204028698</v>
      </c>
      <c r="R196" s="72">
        <v>42.001220204028698</v>
      </c>
      <c r="S196" s="72">
        <v>0.19270338030604306</v>
      </c>
      <c r="T196" s="72">
        <v>0.19270338030604306</v>
      </c>
      <c r="U196" s="213">
        <v>1</v>
      </c>
      <c r="V196" s="72">
        <v>1.0021613209993949</v>
      </c>
      <c r="W196" s="72">
        <v>1.0021613209993949</v>
      </c>
      <c r="X196" s="214" t="s">
        <v>128</v>
      </c>
    </row>
    <row r="197" spans="2:24">
      <c r="B197" s="213">
        <v>48184</v>
      </c>
      <c r="C197" s="213" t="s">
        <v>431</v>
      </c>
      <c r="D197" s="213" t="s">
        <v>1</v>
      </c>
      <c r="E197" s="213">
        <v>1120</v>
      </c>
      <c r="F197" s="213">
        <v>0</v>
      </c>
      <c r="G197" s="213">
        <v>7.9</v>
      </c>
      <c r="H197" s="72">
        <v>3.844605829389991</v>
      </c>
      <c r="I197" s="72">
        <v>8.9863397089516225E-2</v>
      </c>
      <c r="J197" s="72">
        <v>1.9958009918571868</v>
      </c>
      <c r="K197" s="213">
        <v>10</v>
      </c>
      <c r="L197" s="72">
        <v>1.3686233216766466</v>
      </c>
      <c r="M197" s="72">
        <v>1.3101802059880239</v>
      </c>
      <c r="N197" s="72">
        <v>4.4550898203592815E-2</v>
      </c>
      <c r="O197" s="72">
        <v>4.1676646706586828E-2</v>
      </c>
      <c r="P197" s="213">
        <v>32</v>
      </c>
      <c r="Q197" s="72">
        <v>57.655077844311378</v>
      </c>
      <c r="R197" s="72">
        <v>57.655077844311378</v>
      </c>
      <c r="S197" s="72">
        <v>0.18347305389221558</v>
      </c>
      <c r="T197" s="72">
        <v>0.18347305389221558</v>
      </c>
      <c r="U197" s="213">
        <v>1</v>
      </c>
      <c r="V197" s="72">
        <v>1.0300598802395209</v>
      </c>
      <c r="W197" s="72">
        <v>1.0300598802395209</v>
      </c>
      <c r="X197" s="214" t="s">
        <v>128</v>
      </c>
    </row>
    <row r="198" spans="2:24">
      <c r="B198" s="213">
        <v>48185</v>
      </c>
      <c r="C198" s="213" t="s">
        <v>432</v>
      </c>
      <c r="D198" s="213" t="s">
        <v>261</v>
      </c>
      <c r="E198" s="213">
        <v>1116</v>
      </c>
      <c r="F198" s="213">
        <v>176.47</v>
      </c>
      <c r="G198" s="213">
        <v>5.23</v>
      </c>
      <c r="H198" s="72">
        <v>2.9060166128252987</v>
      </c>
      <c r="I198" s="72">
        <v>1.4390282611503102</v>
      </c>
      <c r="J198" s="72">
        <v>0.38694049828891774</v>
      </c>
      <c r="K198" s="213">
        <v>35</v>
      </c>
      <c r="L198" s="72">
        <v>123.30625997685249</v>
      </c>
      <c r="M198" s="72">
        <v>38.875720480176568</v>
      </c>
      <c r="N198" s="72">
        <v>0.57852663311172714</v>
      </c>
      <c r="O198" s="72">
        <v>0.21607945522568836</v>
      </c>
      <c r="P198" s="213">
        <v>31</v>
      </c>
      <c r="Q198" s="72">
        <v>28.163011964578899</v>
      </c>
      <c r="R198" s="72">
        <v>28.163011964578899</v>
      </c>
      <c r="S198" s="72">
        <v>0.16106370952547575</v>
      </c>
      <c r="T198" s="72">
        <v>0.16106370952547575</v>
      </c>
      <c r="U198" s="213">
        <v>3</v>
      </c>
      <c r="V198" s="72">
        <v>3.0323796194116222</v>
      </c>
      <c r="W198" s="72">
        <v>3.0323796194116222</v>
      </c>
      <c r="X198" s="214" t="s">
        <v>128</v>
      </c>
    </row>
    <row r="199" spans="2:24">
      <c r="B199" s="213">
        <v>48187</v>
      </c>
      <c r="C199" s="213" t="s">
        <v>433</v>
      </c>
      <c r="D199" s="213" t="s">
        <v>1</v>
      </c>
      <c r="E199" s="213">
        <v>557</v>
      </c>
      <c r="F199" s="213">
        <v>1.79</v>
      </c>
      <c r="G199" s="213">
        <v>3.09</v>
      </c>
      <c r="H199" s="72">
        <v>2.0075380465411481</v>
      </c>
      <c r="I199" s="72">
        <v>5.2968265652792637</v>
      </c>
      <c r="J199" s="72">
        <v>0.17072530950635301</v>
      </c>
      <c r="K199" s="213">
        <v>10</v>
      </c>
      <c r="L199" s="72">
        <v>516.74663159697729</v>
      </c>
      <c r="M199" s="72">
        <v>0.86649874055415621</v>
      </c>
      <c r="N199" s="72">
        <v>1.0636439966414777</v>
      </c>
      <c r="O199" s="72">
        <v>9.4038623005877411E-3</v>
      </c>
      <c r="P199" s="213">
        <v>26</v>
      </c>
      <c r="Q199" s="72">
        <v>16.221662468513856</v>
      </c>
      <c r="R199" s="72">
        <v>16.221662468513856</v>
      </c>
      <c r="S199" s="72">
        <v>8.3963056255247692E-2</v>
      </c>
      <c r="T199" s="72">
        <v>8.3963056255247692E-2</v>
      </c>
      <c r="U199" s="213">
        <v>1</v>
      </c>
      <c r="V199" s="72">
        <v>1</v>
      </c>
      <c r="W199" s="72">
        <v>0</v>
      </c>
      <c r="X199" s="214" t="s">
        <v>128</v>
      </c>
    </row>
    <row r="200" spans="2:24">
      <c r="B200" s="213">
        <v>48188</v>
      </c>
      <c r="C200" s="213" t="s">
        <v>434</v>
      </c>
      <c r="D200" s="213" t="s">
        <v>261</v>
      </c>
      <c r="E200" s="213">
        <v>1303</v>
      </c>
      <c r="F200" s="213">
        <v>31</v>
      </c>
      <c r="G200" s="213">
        <v>4.04</v>
      </c>
      <c r="H200" s="72">
        <v>4.0832641985592177</v>
      </c>
      <c r="I200" s="72">
        <v>1.1273129280969885</v>
      </c>
      <c r="J200" s="72">
        <v>0.14005965995386832</v>
      </c>
      <c r="K200" s="213">
        <v>29</v>
      </c>
      <c r="L200" s="72">
        <v>109.81808903694446</v>
      </c>
      <c r="M200" s="72">
        <v>98.077700165586194</v>
      </c>
      <c r="N200" s="72">
        <v>2.1131765992345546</v>
      </c>
      <c r="O200" s="72">
        <v>2.0980239006482857</v>
      </c>
      <c r="P200" s="213">
        <v>15</v>
      </c>
      <c r="Q200" s="72">
        <v>27.173316994454424</v>
      </c>
      <c r="R200" s="72">
        <v>27.173316994454424</v>
      </c>
      <c r="S200" s="72">
        <v>0.17292821994844959</v>
      </c>
      <c r="T200" s="72">
        <v>0.17292821994844959</v>
      </c>
      <c r="U200" s="213">
        <v>13</v>
      </c>
      <c r="V200" s="72">
        <v>13.037569319690698</v>
      </c>
      <c r="W200" s="72">
        <v>13.037569319690698</v>
      </c>
      <c r="X200" s="214" t="s">
        <v>128</v>
      </c>
    </row>
    <row r="201" spans="2:24">
      <c r="B201" s="213">
        <v>48190</v>
      </c>
      <c r="C201" s="213" t="s">
        <v>435</v>
      </c>
      <c r="D201" s="213" t="s">
        <v>261</v>
      </c>
      <c r="E201" s="213">
        <v>1562</v>
      </c>
      <c r="F201" s="213">
        <v>158.15</v>
      </c>
      <c r="G201" s="213">
        <v>2.96</v>
      </c>
      <c r="H201" s="72">
        <v>4.8814661391420122</v>
      </c>
      <c r="I201" s="72">
        <v>7.9565538128774485</v>
      </c>
      <c r="J201" s="72">
        <v>0.29012571063084558</v>
      </c>
      <c r="K201" s="213">
        <v>35</v>
      </c>
      <c r="L201" s="72">
        <v>367.82278878714078</v>
      </c>
      <c r="M201" s="72">
        <v>367.66064152297463</v>
      </c>
      <c r="N201" s="72">
        <v>2.779509660659198</v>
      </c>
      <c r="O201" s="72">
        <v>2.7768577149970235</v>
      </c>
      <c r="P201" s="213">
        <v>28</v>
      </c>
      <c r="Q201" s="72">
        <v>11.03133695405098</v>
      </c>
      <c r="R201" s="72">
        <v>11.031336954050982</v>
      </c>
      <c r="S201" s="72">
        <v>6.6731612274719923E-2</v>
      </c>
      <c r="T201" s="72">
        <v>6.6731612274719923E-2</v>
      </c>
      <c r="U201" s="213">
        <v>2</v>
      </c>
      <c r="V201" s="72">
        <v>1.9918817989933431</v>
      </c>
      <c r="W201" s="72">
        <v>0.99594089949667153</v>
      </c>
      <c r="X201" s="214" t="s">
        <v>128</v>
      </c>
    </row>
    <row r="202" spans="2:24">
      <c r="B202" s="213">
        <v>48191</v>
      </c>
      <c r="C202" s="213" t="s">
        <v>436</v>
      </c>
      <c r="D202" s="213" t="s">
        <v>261</v>
      </c>
      <c r="E202" s="213">
        <v>91</v>
      </c>
      <c r="F202" s="213">
        <v>6.24</v>
      </c>
      <c r="G202" s="213">
        <v>5.41</v>
      </c>
      <c r="H202" s="72">
        <v>3.3352005708271024</v>
      </c>
      <c r="I202" s="72">
        <v>7.1002812042150157E-2</v>
      </c>
      <c r="J202" s="72">
        <v>0.1160236217788769</v>
      </c>
      <c r="K202" s="213">
        <v>2</v>
      </c>
      <c r="L202" s="72">
        <v>32.647867379745527</v>
      </c>
      <c r="M202" s="72">
        <v>32.647867379745527</v>
      </c>
      <c r="N202" s="72">
        <v>0.94869142443364018</v>
      </c>
      <c r="O202" s="72">
        <v>0.94869142443364018</v>
      </c>
      <c r="P202" s="213">
        <v>2</v>
      </c>
      <c r="Q202" s="72">
        <v>0.13856425261197891</v>
      </c>
      <c r="R202" s="72">
        <v>0.13856425261197891</v>
      </c>
      <c r="S202" s="72">
        <v>3.6722871625116376E-3</v>
      </c>
      <c r="T202" s="72">
        <v>3.6722871625116376E-3</v>
      </c>
      <c r="U202" s="213">
        <v>1</v>
      </c>
      <c r="V202" s="72">
        <v>0.97362159925519809</v>
      </c>
      <c r="W202" s="72">
        <v>0.97362159925519809</v>
      </c>
      <c r="X202" s="214" t="s">
        <v>128</v>
      </c>
    </row>
    <row r="203" spans="2:24">
      <c r="B203" s="213">
        <v>49202</v>
      </c>
      <c r="C203" s="213" t="s">
        <v>437</v>
      </c>
      <c r="D203" s="213" t="s">
        <v>261</v>
      </c>
      <c r="E203" s="213">
        <v>723</v>
      </c>
      <c r="F203" s="213">
        <v>110</v>
      </c>
      <c r="G203" s="213">
        <v>0.63</v>
      </c>
      <c r="H203" s="72">
        <v>0.70273859291510321</v>
      </c>
      <c r="I203" s="72">
        <v>7.6313111235541822</v>
      </c>
      <c r="J203" s="72">
        <v>1.7782287974620874E-2</v>
      </c>
      <c r="K203" s="213">
        <v>28</v>
      </c>
      <c r="L203" s="72">
        <v>3425.7251639453548</v>
      </c>
      <c r="M203" s="72">
        <v>3035.1677868961747</v>
      </c>
      <c r="N203" s="72">
        <v>17.05464480874317</v>
      </c>
      <c r="O203" s="72">
        <v>14.788706739526411</v>
      </c>
      <c r="P203" s="213">
        <v>6</v>
      </c>
      <c r="Q203" s="72">
        <v>8.7714073770491794</v>
      </c>
      <c r="R203" s="72">
        <v>8.7714073770491794</v>
      </c>
      <c r="S203" s="72">
        <v>0.10072859744990892</v>
      </c>
      <c r="T203" s="72">
        <v>0.10072859744990892</v>
      </c>
      <c r="U203" s="213">
        <v>0</v>
      </c>
      <c r="V203" s="72">
        <v>0</v>
      </c>
      <c r="W203" s="72">
        <v>0</v>
      </c>
      <c r="X203" s="214" t="s">
        <v>257</v>
      </c>
    </row>
    <row r="204" spans="2:24">
      <c r="B204" s="213">
        <v>49303</v>
      </c>
      <c r="C204" s="213" t="s">
        <v>438</v>
      </c>
      <c r="D204" s="213" t="s">
        <v>261</v>
      </c>
      <c r="E204" s="213">
        <v>267</v>
      </c>
      <c r="F204" s="213">
        <v>97.94</v>
      </c>
      <c r="G204" s="213">
        <v>0.71</v>
      </c>
      <c r="H204" s="72" t="e">
        <v>#N/A</v>
      </c>
      <c r="I204" s="72">
        <v>65.86911655707911</v>
      </c>
      <c r="J204" s="72">
        <v>0.21568758328525239</v>
      </c>
      <c r="K204" s="213">
        <v>24</v>
      </c>
      <c r="L204" s="72">
        <v>4686.0321550748404</v>
      </c>
      <c r="M204" s="72">
        <v>3115.6789297006412</v>
      </c>
      <c r="N204" s="72">
        <v>12.410311237823711</v>
      </c>
      <c r="O204" s="72">
        <v>10.374673319078166</v>
      </c>
      <c r="P204" s="213">
        <v>4</v>
      </c>
      <c r="Q204" s="72">
        <v>20.248255167498215</v>
      </c>
      <c r="R204" s="72">
        <v>20.248255167498215</v>
      </c>
      <c r="S204" s="72">
        <v>0.26728439059158943</v>
      </c>
      <c r="T204" s="72">
        <v>0.26728439059158943</v>
      </c>
      <c r="U204" s="213">
        <v>0</v>
      </c>
      <c r="V204" s="72">
        <v>0</v>
      </c>
      <c r="W204" s="72">
        <v>0</v>
      </c>
      <c r="X204" s="214" t="s">
        <v>257</v>
      </c>
    </row>
    <row r="205" spans="2:24">
      <c r="B205" s="213">
        <v>49304</v>
      </c>
      <c r="C205" s="213" t="s">
        <v>439</v>
      </c>
      <c r="D205" s="213" t="s">
        <v>261</v>
      </c>
      <c r="E205" s="213">
        <v>267</v>
      </c>
      <c r="F205" s="213">
        <v>2.85</v>
      </c>
      <c r="G205" s="213">
        <v>0.25</v>
      </c>
      <c r="H205" s="72" t="e">
        <v>#N/A</v>
      </c>
      <c r="I205" s="72">
        <v>0.42457672357195964</v>
      </c>
      <c r="J205" s="72">
        <v>1.6522302152935855</v>
      </c>
      <c r="K205" s="213">
        <v>15</v>
      </c>
      <c r="L205" s="72">
        <v>13280.989799999999</v>
      </c>
      <c r="M205" s="72">
        <v>12635.989799999999</v>
      </c>
      <c r="N205" s="72">
        <v>59</v>
      </c>
      <c r="O205" s="72">
        <v>49</v>
      </c>
      <c r="P205" s="213">
        <v>9</v>
      </c>
      <c r="Q205" s="72">
        <v>7914.0011999999988</v>
      </c>
      <c r="R205" s="72">
        <v>7914.0011999999988</v>
      </c>
      <c r="S205" s="72">
        <v>20</v>
      </c>
      <c r="T205" s="72">
        <v>20</v>
      </c>
      <c r="U205" s="213">
        <v>1</v>
      </c>
      <c r="V205" s="72">
        <v>1</v>
      </c>
      <c r="W205" s="72">
        <v>1</v>
      </c>
      <c r="X205" s="214" t="s">
        <v>257</v>
      </c>
    </row>
    <row r="206" spans="2:24">
      <c r="B206" s="213">
        <v>49307</v>
      </c>
      <c r="C206" s="213" t="s">
        <v>440</v>
      </c>
      <c r="D206" s="213" t="s">
        <v>261</v>
      </c>
      <c r="E206" s="213">
        <v>12</v>
      </c>
      <c r="F206" s="213">
        <v>6.94</v>
      </c>
      <c r="G206" s="213">
        <v>0.35</v>
      </c>
      <c r="H206" s="72" t="e">
        <v>#N/A</v>
      </c>
      <c r="I206" s="72">
        <v>2.3934873698275929</v>
      </c>
      <c r="J206" s="72">
        <v>0</v>
      </c>
      <c r="K206" s="213">
        <v>16</v>
      </c>
      <c r="L206" s="72">
        <v>3754.0291142307692</v>
      </c>
      <c r="M206" s="72">
        <v>3361.0289342307692</v>
      </c>
      <c r="N206" s="72">
        <v>15.048076923076923</v>
      </c>
      <c r="O206" s="72">
        <v>12.048076923076923</v>
      </c>
      <c r="P206" s="213">
        <v>0</v>
      </c>
      <c r="Q206" s="72">
        <v>0</v>
      </c>
      <c r="R206" s="72">
        <v>0</v>
      </c>
      <c r="S206" s="72">
        <v>0</v>
      </c>
      <c r="T206" s="72">
        <v>0</v>
      </c>
      <c r="U206" s="213">
        <v>10</v>
      </c>
      <c r="V206" s="72">
        <v>10</v>
      </c>
      <c r="W206" s="72">
        <v>10</v>
      </c>
      <c r="X206" s="214" t="s">
        <v>257</v>
      </c>
    </row>
    <row r="207" spans="2:24">
      <c r="B207" s="213">
        <v>49411</v>
      </c>
      <c r="C207" s="213" t="s">
        <v>441</v>
      </c>
      <c r="D207" s="213" t="s">
        <v>261</v>
      </c>
      <c r="E207" s="213">
        <v>62</v>
      </c>
      <c r="F207" s="213">
        <v>10.8</v>
      </c>
      <c r="G207" s="213">
        <v>0.35</v>
      </c>
      <c r="H207" s="72">
        <v>0.56435684944723186</v>
      </c>
      <c r="I207" s="72">
        <v>2.461650089532236</v>
      </c>
      <c r="J207" s="72">
        <v>1.2220469950249777</v>
      </c>
      <c r="K207" s="213">
        <v>5</v>
      </c>
      <c r="L207" s="72">
        <v>628.00001999999995</v>
      </c>
      <c r="M207" s="72">
        <v>457.00001999999995</v>
      </c>
      <c r="N207" s="72">
        <v>5</v>
      </c>
      <c r="O207" s="72">
        <v>4</v>
      </c>
      <c r="P207" s="213">
        <v>1</v>
      </c>
      <c r="Q207" s="72">
        <v>319.99979999999999</v>
      </c>
      <c r="R207" s="72">
        <v>319.99979999999999</v>
      </c>
      <c r="S207" s="72">
        <v>1</v>
      </c>
      <c r="T207" s="72">
        <v>1</v>
      </c>
      <c r="U207" s="213">
        <v>5</v>
      </c>
      <c r="V207" s="72">
        <v>5</v>
      </c>
      <c r="W207" s="72">
        <v>5</v>
      </c>
      <c r="X207" s="214" t="s">
        <v>257</v>
      </c>
    </row>
    <row r="208" spans="2:24">
      <c r="B208" s="213">
        <v>49412</v>
      </c>
      <c r="C208" s="213" t="s">
        <v>442</v>
      </c>
      <c r="D208" s="213" t="s">
        <v>261</v>
      </c>
      <c r="E208" s="213">
        <v>24</v>
      </c>
      <c r="F208" s="213">
        <v>50.4</v>
      </c>
      <c r="G208" s="213">
        <v>0.36</v>
      </c>
      <c r="H208" s="72" t="e">
        <v>#N/A</v>
      </c>
      <c r="I208" s="72">
        <v>0.74151872046906231</v>
      </c>
      <c r="J208" s="72">
        <v>5.0208598162484241E-2</v>
      </c>
      <c r="K208" s="213">
        <v>8</v>
      </c>
      <c r="L208" s="72">
        <v>766.20180159898473</v>
      </c>
      <c r="M208" s="72">
        <v>559.39596403553287</v>
      </c>
      <c r="N208" s="72">
        <v>6.1675126903553297</v>
      </c>
      <c r="O208" s="72">
        <v>4.9581218274111674</v>
      </c>
      <c r="P208" s="213">
        <v>2</v>
      </c>
      <c r="Q208" s="72">
        <v>290.81201954314724</v>
      </c>
      <c r="R208" s="72">
        <v>290.81201954314719</v>
      </c>
      <c r="S208" s="72">
        <v>1.234771573604061</v>
      </c>
      <c r="T208" s="72">
        <v>1.234771573604061</v>
      </c>
      <c r="U208" s="213">
        <v>0</v>
      </c>
      <c r="V208" s="72">
        <v>0</v>
      </c>
      <c r="W208" s="72">
        <v>0</v>
      </c>
      <c r="X208" s="214" t="s">
        <v>257</v>
      </c>
    </row>
    <row r="209" spans="2:24">
      <c r="B209" s="213">
        <v>49520</v>
      </c>
      <c r="C209" s="213" t="s">
        <v>443</v>
      </c>
      <c r="D209" s="213" t="s">
        <v>261</v>
      </c>
      <c r="E209" s="213">
        <v>24</v>
      </c>
      <c r="F209" s="213">
        <v>6.38</v>
      </c>
      <c r="G209" s="213">
        <v>0.13</v>
      </c>
      <c r="H209" s="72" t="e">
        <v>#N/A</v>
      </c>
      <c r="I209" s="72">
        <v>6.7990957107291776E-3</v>
      </c>
      <c r="J209" s="72">
        <v>0</v>
      </c>
      <c r="K209" s="213">
        <v>1</v>
      </c>
      <c r="L209" s="72">
        <v>0.75435319148936164</v>
      </c>
      <c r="M209" s="72">
        <v>0.75435319148936164</v>
      </c>
      <c r="N209" s="72">
        <v>5.8027079303675051E-3</v>
      </c>
      <c r="O209" s="72">
        <v>5.8027079303675051E-3</v>
      </c>
      <c r="P209" s="213">
        <v>0</v>
      </c>
      <c r="Q209" s="72">
        <v>0</v>
      </c>
      <c r="R209" s="72">
        <v>0</v>
      </c>
      <c r="S209" s="72">
        <v>0</v>
      </c>
      <c r="T209" s="72">
        <v>0</v>
      </c>
      <c r="U209" s="213">
        <v>0</v>
      </c>
      <c r="V209" s="72">
        <v>0</v>
      </c>
      <c r="W209" s="72">
        <v>0</v>
      </c>
      <c r="X209" s="214" t="s">
        <v>128</v>
      </c>
    </row>
    <row r="210" spans="2:24">
      <c r="B210" s="213">
        <v>49621</v>
      </c>
      <c r="C210" s="213" t="s">
        <v>444</v>
      </c>
      <c r="D210" s="213" t="s">
        <v>261</v>
      </c>
      <c r="E210" s="213">
        <v>40</v>
      </c>
      <c r="F210" s="213">
        <v>11.89</v>
      </c>
      <c r="G210" s="213">
        <v>2.2000000000000002</v>
      </c>
      <c r="H210" s="72" t="e">
        <v>#N/A</v>
      </c>
      <c r="I210" s="72">
        <v>5.0628108835335324</v>
      </c>
      <c r="J210" s="72">
        <v>4.639070259165036E-2</v>
      </c>
      <c r="K210" s="213">
        <v>14</v>
      </c>
      <c r="L210" s="72">
        <v>2948.0669888324869</v>
      </c>
      <c r="M210" s="72">
        <v>2888.0438670050762</v>
      </c>
      <c r="N210" s="72">
        <v>25.56457980823463</v>
      </c>
      <c r="O210" s="72">
        <v>21.294416243654823</v>
      </c>
      <c r="P210" s="213">
        <v>3</v>
      </c>
      <c r="Q210" s="72">
        <v>57.935761421319803</v>
      </c>
      <c r="R210" s="72">
        <v>57.935761421319796</v>
      </c>
      <c r="S210" s="72">
        <v>2.4241398759165258</v>
      </c>
      <c r="T210" s="72">
        <v>2.4241398759165258</v>
      </c>
      <c r="U210" s="213">
        <v>15</v>
      </c>
      <c r="V210" s="72">
        <v>9.8392554991539765</v>
      </c>
      <c r="W210" s="72">
        <v>9.8392554991539765</v>
      </c>
      <c r="X210" s="214" t="s">
        <v>257</v>
      </c>
    </row>
    <row r="211" spans="2:24">
      <c r="B211" s="213">
        <v>49801</v>
      </c>
      <c r="C211" s="213" t="s">
        <v>445</v>
      </c>
      <c r="D211" s="213" t="s">
        <v>261</v>
      </c>
      <c r="E211" s="213">
        <v>26</v>
      </c>
      <c r="F211" s="213">
        <v>19.93</v>
      </c>
      <c r="G211" s="213">
        <v>0</v>
      </c>
      <c r="H211" s="72">
        <v>0.32730290628922615</v>
      </c>
      <c r="I211" s="72">
        <v>3.1214578425061883</v>
      </c>
      <c r="J211" s="72">
        <v>0.49874362628489588</v>
      </c>
      <c r="K211" s="213">
        <v>8</v>
      </c>
      <c r="L211" s="72">
        <v>1350.3169567030445</v>
      </c>
      <c r="M211" s="72">
        <v>1350.3169567030443</v>
      </c>
      <c r="N211" s="72">
        <v>6.0333141872487079</v>
      </c>
      <c r="O211" s="72">
        <v>6.0333141872487079</v>
      </c>
      <c r="P211" s="213">
        <v>2</v>
      </c>
      <c r="Q211" s="72">
        <v>225</v>
      </c>
      <c r="R211" s="72">
        <v>225</v>
      </c>
      <c r="S211" s="72">
        <v>2</v>
      </c>
      <c r="T211" s="72">
        <v>2</v>
      </c>
      <c r="U211" s="213">
        <v>0</v>
      </c>
      <c r="V211" s="72">
        <v>0</v>
      </c>
      <c r="W211" s="72">
        <v>0</v>
      </c>
      <c r="X211" s="214" t="s">
        <v>257</v>
      </c>
    </row>
    <row r="212" spans="2:24">
      <c r="B212" s="213">
        <v>51001</v>
      </c>
      <c r="C212" s="213" t="s">
        <v>446</v>
      </c>
      <c r="D212" s="213" t="s">
        <v>261</v>
      </c>
      <c r="E212" s="213">
        <v>8</v>
      </c>
      <c r="F212" s="213">
        <v>26.98</v>
      </c>
      <c r="G212" s="213">
        <v>0.2</v>
      </c>
      <c r="H212" s="72">
        <v>1.0003596179967282</v>
      </c>
      <c r="I212" s="72">
        <v>0.91258747963405507</v>
      </c>
      <c r="J212" s="72">
        <v>0</v>
      </c>
      <c r="K212" s="213">
        <v>11</v>
      </c>
      <c r="L212" s="72">
        <v>285.23647760598504</v>
      </c>
      <c r="M212" s="72">
        <v>240.18036788029929</v>
      </c>
      <c r="N212" s="72">
        <v>4.5906068162926017</v>
      </c>
      <c r="O212" s="72">
        <v>4.2568578553615959</v>
      </c>
      <c r="P212" s="213">
        <v>0</v>
      </c>
      <c r="Q212" s="72">
        <v>0</v>
      </c>
      <c r="R212" s="72">
        <v>0</v>
      </c>
      <c r="S212" s="72">
        <v>0</v>
      </c>
      <c r="T212" s="72">
        <v>0</v>
      </c>
      <c r="U212" s="213">
        <v>6</v>
      </c>
      <c r="V212" s="72">
        <v>3.1870324189526182</v>
      </c>
      <c r="W212" s="72">
        <v>2.6558603491271819</v>
      </c>
      <c r="X212" s="214" t="s">
        <v>128</v>
      </c>
    </row>
    <row r="213" spans="2:24">
      <c r="B213" s="213">
        <v>51002</v>
      </c>
      <c r="C213" s="213" t="s">
        <v>447</v>
      </c>
      <c r="D213" s="213" t="s">
        <v>411</v>
      </c>
      <c r="E213" s="213">
        <v>812</v>
      </c>
      <c r="F213" s="213">
        <v>202.49</v>
      </c>
      <c r="G213" s="213">
        <v>0.34</v>
      </c>
      <c r="H213" s="72">
        <v>3.0006777474873787</v>
      </c>
      <c r="I213" s="72">
        <v>6.2583793497410776</v>
      </c>
      <c r="J213" s="72">
        <v>0.54364684639904504</v>
      </c>
      <c r="K213" s="213">
        <v>92</v>
      </c>
      <c r="L213" s="72">
        <v>447.03556919919589</v>
      </c>
      <c r="M213" s="72">
        <v>182.13534163675627</v>
      </c>
      <c r="N213" s="72">
        <v>2.3826048104847719</v>
      </c>
      <c r="O213" s="72">
        <v>1.1489065951795865</v>
      </c>
      <c r="P213" s="213">
        <v>25</v>
      </c>
      <c r="Q213" s="72">
        <v>59.851172194504436</v>
      </c>
      <c r="R213" s="72">
        <v>59.851172194504429</v>
      </c>
      <c r="S213" s="72">
        <v>0.24385037356963785</v>
      </c>
      <c r="T213" s="72">
        <v>0.24385037356963785</v>
      </c>
      <c r="U213" s="213">
        <v>2</v>
      </c>
      <c r="V213" s="72">
        <v>2.016134236850597</v>
      </c>
      <c r="W213" s="72">
        <v>2.016134236850597</v>
      </c>
      <c r="X213" s="214" t="s">
        <v>128</v>
      </c>
    </row>
    <row r="214" spans="2:24">
      <c r="B214" s="213">
        <v>51003</v>
      </c>
      <c r="C214" s="213" t="s">
        <v>448</v>
      </c>
      <c r="D214" s="213" t="s">
        <v>411</v>
      </c>
      <c r="E214" s="213">
        <v>1309</v>
      </c>
      <c r="F214" s="213">
        <v>383.13</v>
      </c>
      <c r="G214" s="213">
        <v>4.0199999999999996</v>
      </c>
      <c r="H214" s="72">
        <v>7.5724896664636043</v>
      </c>
      <c r="I214" s="72">
        <v>38.284402540363423</v>
      </c>
      <c r="J214" s="72">
        <v>6.7502186549267602</v>
      </c>
      <c r="K214" s="213">
        <v>216</v>
      </c>
      <c r="L214" s="72">
        <v>844.67960442255924</v>
      </c>
      <c r="M214" s="72">
        <v>801.82790656627537</v>
      </c>
      <c r="N214" s="72">
        <v>15.438247924420269</v>
      </c>
      <c r="O214" s="72">
        <v>15.283481248210707</v>
      </c>
      <c r="P214" s="213">
        <v>76</v>
      </c>
      <c r="Q214" s="72">
        <v>145.44625145720013</v>
      </c>
      <c r="R214" s="72">
        <v>145.44625145720016</v>
      </c>
      <c r="S214" s="72">
        <v>0.55699971371314061</v>
      </c>
      <c r="T214" s="72">
        <v>0.55699971371314061</v>
      </c>
      <c r="U214" s="213">
        <v>2</v>
      </c>
      <c r="V214" s="72">
        <v>2.036072144288577</v>
      </c>
      <c r="W214" s="72">
        <v>2.036072144288577</v>
      </c>
      <c r="X214" s="214" t="s">
        <v>257</v>
      </c>
    </row>
    <row r="215" spans="2:24">
      <c r="B215" s="213">
        <v>53001</v>
      </c>
      <c r="C215" s="213" t="s">
        <v>449</v>
      </c>
      <c r="D215" s="213" t="s">
        <v>261</v>
      </c>
      <c r="E215" s="213">
        <v>965</v>
      </c>
      <c r="F215" s="213">
        <v>27.02</v>
      </c>
      <c r="G215" s="213">
        <v>7.19</v>
      </c>
      <c r="H215" s="72">
        <v>6.0567081923619064</v>
      </c>
      <c r="I215" s="72">
        <v>4.3366506135687324</v>
      </c>
      <c r="J215" s="72">
        <v>1.3773856867360033</v>
      </c>
      <c r="K215" s="213">
        <v>27</v>
      </c>
      <c r="L215" s="72">
        <v>165.88742887071561</v>
      </c>
      <c r="M215" s="72">
        <v>155.49380270114256</v>
      </c>
      <c r="N215" s="72">
        <v>2.2199639206253758</v>
      </c>
      <c r="O215" s="72">
        <v>2.17919422730006</v>
      </c>
      <c r="P215" s="213">
        <v>2</v>
      </c>
      <c r="Q215" s="72">
        <v>59.31870595309681</v>
      </c>
      <c r="R215" s="72">
        <v>59.31870595309681</v>
      </c>
      <c r="S215" s="72">
        <v>0.1761876127480457</v>
      </c>
      <c r="T215" s="72">
        <v>0.1761876127480457</v>
      </c>
      <c r="U215" s="213">
        <v>0</v>
      </c>
      <c r="V215" s="72">
        <v>0</v>
      </c>
      <c r="W215" s="72">
        <v>0</v>
      </c>
      <c r="X215" s="214" t="s">
        <v>128</v>
      </c>
    </row>
    <row r="216" spans="2:24">
      <c r="B216" s="213">
        <v>53002</v>
      </c>
      <c r="C216" s="213" t="s">
        <v>450</v>
      </c>
      <c r="D216" s="213" t="s">
        <v>261</v>
      </c>
      <c r="E216" s="213">
        <v>1</v>
      </c>
      <c r="F216" s="213">
        <v>7.42</v>
      </c>
      <c r="G216" s="213">
        <v>1.98</v>
      </c>
      <c r="H216" s="72">
        <v>0.33692946235655635</v>
      </c>
      <c r="I216" s="72">
        <v>0</v>
      </c>
      <c r="J216" s="72">
        <v>1.2660001069307327</v>
      </c>
      <c r="K216" s="213">
        <v>0</v>
      </c>
      <c r="L216" s="72">
        <v>0</v>
      </c>
      <c r="M216" s="72">
        <v>0</v>
      </c>
      <c r="N216" s="72">
        <v>0</v>
      </c>
      <c r="O216" s="72">
        <v>0</v>
      </c>
      <c r="P216" s="213">
        <v>1</v>
      </c>
      <c r="Q216" s="72">
        <v>540</v>
      </c>
      <c r="R216" s="72">
        <v>540</v>
      </c>
      <c r="S216" s="72">
        <v>1</v>
      </c>
      <c r="T216" s="72">
        <v>1</v>
      </c>
      <c r="U216" s="213">
        <v>0</v>
      </c>
      <c r="V216" s="72">
        <v>0</v>
      </c>
      <c r="W216" s="72">
        <v>0</v>
      </c>
      <c r="X216" s="214" t="s">
        <v>128</v>
      </c>
    </row>
    <row r="217" spans="2:24">
      <c r="B217" s="213">
        <v>53003</v>
      </c>
      <c r="C217" s="213" t="s">
        <v>451</v>
      </c>
      <c r="D217" s="213" t="s">
        <v>261</v>
      </c>
      <c r="E217" s="213">
        <v>2042</v>
      </c>
      <c r="F217" s="213">
        <v>49.23</v>
      </c>
      <c r="G217" s="213">
        <v>5.85</v>
      </c>
      <c r="H217" s="72">
        <v>5.5753803889953977</v>
      </c>
      <c r="I217" s="72">
        <v>13.922742832019576</v>
      </c>
      <c r="J217" s="72">
        <v>0.29102981467764583</v>
      </c>
      <c r="K217" s="213">
        <v>76</v>
      </c>
      <c r="L217" s="72">
        <v>436.44916395432222</v>
      </c>
      <c r="M217" s="72">
        <v>428.22881954203893</v>
      </c>
      <c r="N217" s="72">
        <v>2.0669782853085614</v>
      </c>
      <c r="O217" s="72">
        <v>2.0430743742973787</v>
      </c>
      <c r="P217" s="213">
        <v>16</v>
      </c>
      <c r="Q217" s="72">
        <v>24.24672611679782</v>
      </c>
      <c r="R217" s="72">
        <v>24.24672611679782</v>
      </c>
      <c r="S217" s="72">
        <v>0.12762558428495355</v>
      </c>
      <c r="T217" s="72">
        <v>0.12762558428495355</v>
      </c>
      <c r="U217" s="213">
        <v>0</v>
      </c>
      <c r="V217" s="72">
        <v>0</v>
      </c>
      <c r="W217" s="72">
        <v>0</v>
      </c>
      <c r="X217" s="214" t="s">
        <v>128</v>
      </c>
    </row>
    <row r="218" spans="2:24">
      <c r="B218" s="213">
        <v>53004</v>
      </c>
      <c r="C218" s="213" t="s">
        <v>452</v>
      </c>
      <c r="D218" s="213" t="s">
        <v>261</v>
      </c>
      <c r="E218" s="213">
        <v>616</v>
      </c>
      <c r="F218" s="213">
        <v>66.13</v>
      </c>
      <c r="G218" s="213">
        <v>13.69</v>
      </c>
      <c r="H218" s="72">
        <v>3.8907330772126145</v>
      </c>
      <c r="I218" s="72">
        <v>3.9358329625576602</v>
      </c>
      <c r="J218" s="72">
        <v>0.61421963772955357</v>
      </c>
      <c r="K218" s="213">
        <v>37</v>
      </c>
      <c r="L218" s="72">
        <v>1654.0735171511046</v>
      </c>
      <c r="M218" s="72">
        <v>1652.4371090898385</v>
      </c>
      <c r="N218" s="72">
        <v>8.2276288659793817</v>
      </c>
      <c r="O218" s="72">
        <v>8.2153755522827687</v>
      </c>
      <c r="P218" s="213">
        <v>2</v>
      </c>
      <c r="Q218" s="72">
        <v>66.645066273932258</v>
      </c>
      <c r="R218" s="72">
        <v>66.645066273932258</v>
      </c>
      <c r="S218" s="72">
        <v>0.21325478645066273</v>
      </c>
      <c r="T218" s="72">
        <v>0.21325478645066273</v>
      </c>
      <c r="U218" s="213">
        <v>0</v>
      </c>
      <c r="V218" s="72">
        <v>0</v>
      </c>
      <c r="W218" s="72">
        <v>0</v>
      </c>
      <c r="X218" s="214" t="s">
        <v>257</v>
      </c>
    </row>
    <row r="219" spans="2:24">
      <c r="B219" s="213">
        <v>53006</v>
      </c>
      <c r="C219" s="213" t="s">
        <v>453</v>
      </c>
      <c r="D219" s="213" t="s">
        <v>261</v>
      </c>
      <c r="E219" s="213">
        <v>2</v>
      </c>
      <c r="F219" s="213">
        <v>0.48</v>
      </c>
      <c r="G219" s="213">
        <v>0.25</v>
      </c>
      <c r="H219" s="72">
        <v>0</v>
      </c>
      <c r="I219" s="72">
        <v>4.4873962653946949E-2</v>
      </c>
      <c r="J219" s="72">
        <v>0</v>
      </c>
      <c r="K219" s="213">
        <v>1</v>
      </c>
      <c r="L219" s="72">
        <v>429</v>
      </c>
      <c r="M219" s="72">
        <v>429</v>
      </c>
      <c r="N219" s="72">
        <v>1</v>
      </c>
      <c r="O219" s="72">
        <v>1</v>
      </c>
      <c r="P219" s="213">
        <v>0</v>
      </c>
      <c r="Q219" s="72">
        <v>0</v>
      </c>
      <c r="R219" s="72">
        <v>0</v>
      </c>
      <c r="S219" s="72">
        <v>0</v>
      </c>
      <c r="T219" s="72">
        <v>0</v>
      </c>
      <c r="U219" s="213">
        <v>0</v>
      </c>
      <c r="V219" s="72">
        <v>0</v>
      </c>
      <c r="W219" s="72">
        <v>0</v>
      </c>
      <c r="X219" s="214" t="s">
        <v>128</v>
      </c>
    </row>
    <row r="220" spans="2:24">
      <c r="B220" s="213">
        <v>53007</v>
      </c>
      <c r="C220" s="213" t="s">
        <v>454</v>
      </c>
      <c r="D220" s="213" t="s">
        <v>261</v>
      </c>
      <c r="E220" s="213">
        <v>5</v>
      </c>
      <c r="F220" s="213">
        <v>5.48</v>
      </c>
      <c r="G220" s="213">
        <v>1.19</v>
      </c>
      <c r="H220" s="72">
        <v>0.2005532514027121</v>
      </c>
      <c r="I220" s="72">
        <v>0.48892483987461027</v>
      </c>
      <c r="J220" s="72">
        <v>0</v>
      </c>
      <c r="K220" s="213">
        <v>3</v>
      </c>
      <c r="L220" s="72">
        <v>693.50445138632165</v>
      </c>
      <c r="M220" s="72">
        <v>555.79668798521266</v>
      </c>
      <c r="N220" s="72">
        <v>2.8484288354898335</v>
      </c>
      <c r="O220" s="72">
        <v>1.9242144177449167</v>
      </c>
      <c r="P220" s="213">
        <v>0</v>
      </c>
      <c r="Q220" s="72">
        <v>0</v>
      </c>
      <c r="R220" s="72">
        <v>0</v>
      </c>
      <c r="S220" s="72">
        <v>0</v>
      </c>
      <c r="T220" s="72">
        <v>0</v>
      </c>
      <c r="U220" s="213">
        <v>0</v>
      </c>
      <c r="V220" s="72">
        <v>0</v>
      </c>
      <c r="W220" s="72">
        <v>0</v>
      </c>
      <c r="X220" s="214" t="s">
        <v>128</v>
      </c>
    </row>
    <row r="221" spans="2:24">
      <c r="B221" s="213">
        <v>53008</v>
      </c>
      <c r="C221" s="213" t="s">
        <v>455</v>
      </c>
      <c r="D221" s="213" t="s">
        <v>411</v>
      </c>
      <c r="E221" s="213">
        <v>1216</v>
      </c>
      <c r="F221" s="213">
        <v>201.63</v>
      </c>
      <c r="G221" s="213">
        <v>1.43</v>
      </c>
      <c r="H221" s="72">
        <v>2.3264177162714605</v>
      </c>
      <c r="I221" s="72">
        <v>25.669063718211209</v>
      </c>
      <c r="J221" s="72">
        <v>0.82045886211004904</v>
      </c>
      <c r="K221" s="213">
        <v>118</v>
      </c>
      <c r="L221" s="72">
        <v>1385.2745241971124</v>
      </c>
      <c r="M221" s="72">
        <v>1326.5197658031091</v>
      </c>
      <c r="N221" s="72">
        <v>7.2151545217359354</v>
      </c>
      <c r="O221" s="72">
        <v>7.0599345900856205</v>
      </c>
      <c r="P221" s="213">
        <v>13</v>
      </c>
      <c r="Q221" s="72">
        <v>31.672735050159851</v>
      </c>
      <c r="R221" s="72">
        <v>31.672735050159851</v>
      </c>
      <c r="S221" s="72">
        <v>0.11244625730349465</v>
      </c>
      <c r="T221" s="72">
        <v>0.11244625730349465</v>
      </c>
      <c r="U221" s="213">
        <v>3</v>
      </c>
      <c r="V221" s="72">
        <v>3.0786021386837175</v>
      </c>
      <c r="W221" s="72">
        <v>3.0786021386837175</v>
      </c>
      <c r="X221" s="214" t="s">
        <v>257</v>
      </c>
    </row>
    <row r="222" spans="2:24">
      <c r="B222" s="213">
        <v>53009</v>
      </c>
      <c r="C222" s="213" t="s">
        <v>456</v>
      </c>
      <c r="D222" s="213" t="s">
        <v>261</v>
      </c>
      <c r="E222" s="213">
        <v>1596</v>
      </c>
      <c r="F222" s="213">
        <v>101.4</v>
      </c>
      <c r="G222" s="213">
        <v>3.29</v>
      </c>
      <c r="H222" s="72">
        <v>7.219917050497636</v>
      </c>
      <c r="I222" s="72">
        <v>9.7430306432663034</v>
      </c>
      <c r="J222" s="72">
        <v>1.5771760042131375</v>
      </c>
      <c r="K222" s="213">
        <v>73</v>
      </c>
      <c r="L222" s="72">
        <v>260.59926366900748</v>
      </c>
      <c r="M222" s="72">
        <v>258.9747334386704</v>
      </c>
      <c r="N222" s="72">
        <v>3.0994460049937578</v>
      </c>
      <c r="O222" s="72">
        <v>3.0894584893882646</v>
      </c>
      <c r="P222" s="213">
        <v>17</v>
      </c>
      <c r="Q222" s="72">
        <v>57.426024789325844</v>
      </c>
      <c r="R222" s="72">
        <v>44.639260393258432</v>
      </c>
      <c r="S222" s="72">
        <v>0.22015449438202248</v>
      </c>
      <c r="T222" s="72">
        <v>0.15285580524344569</v>
      </c>
      <c r="U222" s="213">
        <v>0</v>
      </c>
      <c r="V222" s="72">
        <v>0</v>
      </c>
      <c r="W222" s="72">
        <v>0</v>
      </c>
      <c r="X222" s="214" t="s">
        <v>128</v>
      </c>
    </row>
    <row r="223" spans="2:24">
      <c r="B223" s="213">
        <v>53010</v>
      </c>
      <c r="C223" s="213" t="s">
        <v>457</v>
      </c>
      <c r="D223" s="213" t="s">
        <v>1</v>
      </c>
      <c r="E223" s="213">
        <v>57</v>
      </c>
      <c r="F223" s="213">
        <v>7.59</v>
      </c>
      <c r="G223" s="213">
        <v>2.4300000000000002</v>
      </c>
      <c r="H223" s="72">
        <v>4.0912863286153272</v>
      </c>
      <c r="I223" s="72">
        <v>0.47809584413958567</v>
      </c>
      <c r="J223" s="72">
        <v>1.924896659805011E-9</v>
      </c>
      <c r="K223" s="213">
        <v>7</v>
      </c>
      <c r="L223" s="72">
        <v>317.02973756664773</v>
      </c>
      <c r="M223" s="72">
        <v>317.02973756664773</v>
      </c>
      <c r="N223" s="72">
        <v>3.0822461712989222</v>
      </c>
      <c r="O223" s="72">
        <v>3.0822461712989222</v>
      </c>
      <c r="P223" s="213">
        <v>1</v>
      </c>
      <c r="Q223" s="72">
        <v>47.687748156551336</v>
      </c>
      <c r="R223" s="72">
        <v>47.687748156551336</v>
      </c>
      <c r="S223" s="72">
        <v>0.1335791264889393</v>
      </c>
      <c r="T223" s="72">
        <v>0.1335791264889393</v>
      </c>
      <c r="U223" s="213">
        <v>1</v>
      </c>
      <c r="V223" s="72">
        <v>0.99943278502552468</v>
      </c>
      <c r="W223" s="72">
        <v>0.99943278502552468</v>
      </c>
      <c r="X223" s="214" t="s">
        <v>257</v>
      </c>
    </row>
    <row r="224" spans="2:24">
      <c r="B224" s="213">
        <v>54003</v>
      </c>
      <c r="C224" s="213" t="s">
        <v>458</v>
      </c>
      <c r="D224" s="213" t="s">
        <v>411</v>
      </c>
      <c r="E224" s="213">
        <v>1960</v>
      </c>
      <c r="F224" s="213">
        <v>284.02</v>
      </c>
      <c r="G224" s="213">
        <v>1.68</v>
      </c>
      <c r="H224" s="72">
        <v>4.5313001621928777</v>
      </c>
      <c r="I224" s="72">
        <v>33.017052778667875</v>
      </c>
      <c r="J224" s="72">
        <v>1.1093422810962223</v>
      </c>
      <c r="K224" s="213">
        <v>171</v>
      </c>
      <c r="L224" s="72">
        <v>1474.4411210276733</v>
      </c>
      <c r="M224" s="72">
        <v>919.40504934558317</v>
      </c>
      <c r="N224" s="72">
        <v>6.2099476053427791</v>
      </c>
      <c r="O224" s="72">
        <v>5.0482621208766885</v>
      </c>
      <c r="P224" s="213">
        <v>23</v>
      </c>
      <c r="Q224" s="72">
        <v>110.6309280296657</v>
      </c>
      <c r="R224" s="72">
        <v>110.6309280296657</v>
      </c>
      <c r="S224" s="72">
        <v>0.41841930484835066</v>
      </c>
      <c r="T224" s="72">
        <v>0.41841930484835066</v>
      </c>
      <c r="U224" s="213">
        <v>1</v>
      </c>
      <c r="V224" s="72">
        <v>1.0139104125156815</v>
      </c>
      <c r="W224" s="72">
        <v>1.0139104125156815</v>
      </c>
      <c r="X224" s="214" t="s">
        <v>257</v>
      </c>
    </row>
    <row r="225" spans="2:24">
      <c r="B225" s="213">
        <v>54004</v>
      </c>
      <c r="C225" s="213" t="s">
        <v>459</v>
      </c>
      <c r="D225" s="213" t="s">
        <v>261</v>
      </c>
      <c r="E225" s="213">
        <v>147</v>
      </c>
      <c r="F225" s="213">
        <v>30.29</v>
      </c>
      <c r="G225" s="213">
        <v>0.22</v>
      </c>
      <c r="H225" s="72">
        <v>0.829087141298812</v>
      </c>
      <c r="I225" s="72">
        <v>0.5682311680896811</v>
      </c>
      <c r="J225" s="72">
        <v>0.27727913346706196</v>
      </c>
      <c r="K225" s="213">
        <v>22</v>
      </c>
      <c r="L225" s="72">
        <v>89.440885368527105</v>
      </c>
      <c r="M225" s="72">
        <v>89.432825730405</v>
      </c>
      <c r="N225" s="72">
        <v>0.84948619786419499</v>
      </c>
      <c r="O225" s="72">
        <v>0.84787426959500301</v>
      </c>
      <c r="P225" s="213">
        <v>4</v>
      </c>
      <c r="Q225" s="72">
        <v>46.736485230707231</v>
      </c>
      <c r="R225" s="72">
        <v>46.736485230707231</v>
      </c>
      <c r="S225" s="72">
        <v>0.18073745718315534</v>
      </c>
      <c r="T225" s="72">
        <v>0.18073745718315534</v>
      </c>
      <c r="U225" s="213">
        <v>0</v>
      </c>
      <c r="V225" s="72">
        <v>0</v>
      </c>
      <c r="W225" s="72">
        <v>0</v>
      </c>
      <c r="X225" s="214" t="s">
        <v>128</v>
      </c>
    </row>
    <row r="226" spans="2:24">
      <c r="B226" s="213">
        <v>54005</v>
      </c>
      <c r="C226" s="213" t="s">
        <v>460</v>
      </c>
      <c r="D226" s="213" t="s">
        <v>411</v>
      </c>
      <c r="E226" s="213">
        <v>1492</v>
      </c>
      <c r="F226" s="213">
        <v>312.07</v>
      </c>
      <c r="G226" s="213">
        <v>2.12</v>
      </c>
      <c r="H226" s="72">
        <v>3.9176072129005783</v>
      </c>
      <c r="I226" s="72">
        <v>29.615573251461807</v>
      </c>
      <c r="J226" s="72">
        <v>1.0969331837448393</v>
      </c>
      <c r="K226" s="213">
        <v>176</v>
      </c>
      <c r="L226" s="72">
        <v>996.95391663286955</v>
      </c>
      <c r="M226" s="72">
        <v>754.26502159288032</v>
      </c>
      <c r="N226" s="72">
        <v>5.9734868954336662</v>
      </c>
      <c r="O226" s="72">
        <v>5.6123682788435554</v>
      </c>
      <c r="P226" s="213">
        <v>28</v>
      </c>
      <c r="Q226" s="72">
        <v>44.96531515955148</v>
      </c>
      <c r="R226" s="72">
        <v>44.96531515955148</v>
      </c>
      <c r="S226" s="72">
        <v>0.18005268846257769</v>
      </c>
      <c r="T226" s="72">
        <v>0.18005268846257769</v>
      </c>
      <c r="U226" s="213">
        <v>2</v>
      </c>
      <c r="V226" s="72">
        <v>2.0004728451769793</v>
      </c>
      <c r="W226" s="72">
        <v>2.0004728451769793</v>
      </c>
      <c r="X226" s="214" t="s">
        <v>128</v>
      </c>
    </row>
    <row r="227" spans="2:24">
      <c r="B227" s="213">
        <v>54006</v>
      </c>
      <c r="C227" s="213" t="s">
        <v>461</v>
      </c>
      <c r="D227" s="213" t="s">
        <v>261</v>
      </c>
      <c r="E227" s="213">
        <v>165</v>
      </c>
      <c r="F227" s="213">
        <v>72.22</v>
      </c>
      <c r="G227" s="213">
        <v>6.7</v>
      </c>
      <c r="H227" s="72">
        <v>0.73522821964234253</v>
      </c>
      <c r="I227" s="72">
        <v>2.0645447099099203</v>
      </c>
      <c r="J227" s="72">
        <v>1.974609258963269E-2</v>
      </c>
      <c r="K227" s="213">
        <v>37</v>
      </c>
      <c r="L227" s="72">
        <v>564.88475077851547</v>
      </c>
      <c r="M227" s="72">
        <v>517.98432832830429</v>
      </c>
      <c r="N227" s="72">
        <v>4.0110641721987523</v>
      </c>
      <c r="O227" s="72">
        <v>3.851538925769463</v>
      </c>
      <c r="P227" s="213">
        <v>5</v>
      </c>
      <c r="Q227" s="72">
        <v>7.4894375377187696</v>
      </c>
      <c r="R227" s="72">
        <v>7.4894375377187696</v>
      </c>
      <c r="S227" s="72">
        <v>7.8052705693019517E-2</v>
      </c>
      <c r="T227" s="72">
        <v>7.8052705693019517E-2</v>
      </c>
      <c r="U227" s="213">
        <v>4</v>
      </c>
      <c r="V227" s="72">
        <v>4.0402333534500103</v>
      </c>
      <c r="W227" s="72">
        <v>4.0402333534500103</v>
      </c>
      <c r="X227" s="214" t="s">
        <v>128</v>
      </c>
    </row>
    <row r="228" spans="2:24">
      <c r="B228" s="213">
        <v>54007</v>
      </c>
      <c r="C228" s="213" t="s">
        <v>462</v>
      </c>
      <c r="D228" s="213" t="s">
        <v>1</v>
      </c>
      <c r="E228" s="213">
        <v>1045</v>
      </c>
      <c r="F228" s="213">
        <v>10.39</v>
      </c>
      <c r="G228" s="213">
        <v>1.87</v>
      </c>
      <c r="H228" s="72">
        <v>4.1446334934884481</v>
      </c>
      <c r="I228" s="72">
        <v>0.80711449877784081</v>
      </c>
      <c r="J228" s="72">
        <v>1.2237296166525948</v>
      </c>
      <c r="K228" s="213">
        <v>19</v>
      </c>
      <c r="L228" s="72">
        <v>15.117556310790865</v>
      </c>
      <c r="M228" s="72">
        <v>10.639728360447956</v>
      </c>
      <c r="N228" s="72">
        <v>0.27945134126226234</v>
      </c>
      <c r="O228" s="72">
        <v>0.23535029082385625</v>
      </c>
      <c r="P228" s="213">
        <v>4</v>
      </c>
      <c r="Q228" s="72">
        <v>38.977341783140901</v>
      </c>
      <c r="R228" s="72">
        <v>38.977341783140901</v>
      </c>
      <c r="S228" s="72">
        <v>0.13091414185259137</v>
      </c>
      <c r="T228" s="72">
        <v>0.13091414185259137</v>
      </c>
      <c r="U228" s="213">
        <v>0</v>
      </c>
      <c r="V228" s="72">
        <v>0</v>
      </c>
      <c r="W228" s="72">
        <v>0</v>
      </c>
      <c r="X228" s="214" t="s">
        <v>128</v>
      </c>
    </row>
    <row r="229" spans="2:24">
      <c r="B229" s="213">
        <v>55001</v>
      </c>
      <c r="C229" s="213" t="s">
        <v>463</v>
      </c>
      <c r="D229" s="213" t="s">
        <v>261</v>
      </c>
      <c r="E229" s="213">
        <v>847</v>
      </c>
      <c r="F229" s="213">
        <v>152.44999999999999</v>
      </c>
      <c r="G229" s="213">
        <v>0.34</v>
      </c>
      <c r="H229" s="72">
        <v>4.0948962871405756</v>
      </c>
      <c r="I229" s="72">
        <v>5.544595605838432</v>
      </c>
      <c r="J229" s="72">
        <v>1.3433227122203162</v>
      </c>
      <c r="K229" s="213">
        <v>100</v>
      </c>
      <c r="L229" s="72">
        <v>403.5334446002563</v>
      </c>
      <c r="M229" s="72">
        <v>397.79030788509613</v>
      </c>
      <c r="N229" s="72">
        <v>5.0520711743772244</v>
      </c>
      <c r="O229" s="72">
        <v>5.0502491103202845</v>
      </c>
      <c r="P229" s="213">
        <v>23</v>
      </c>
      <c r="Q229" s="72">
        <v>116.08484957722418</v>
      </c>
      <c r="R229" s="72">
        <v>116.0848495772242</v>
      </c>
      <c r="S229" s="72">
        <v>0.55219928825622777</v>
      </c>
      <c r="T229" s="72">
        <v>0.55219928825622777</v>
      </c>
      <c r="U229" s="213">
        <v>1</v>
      </c>
      <c r="V229" s="72">
        <v>1.0089679715302491</v>
      </c>
      <c r="W229" s="72">
        <v>1.0089679715302491</v>
      </c>
      <c r="X229" s="214" t="s">
        <v>128</v>
      </c>
    </row>
    <row r="230" spans="2:24">
      <c r="B230" s="213">
        <v>55002</v>
      </c>
      <c r="C230" s="213" t="s">
        <v>464</v>
      </c>
      <c r="D230" s="213" t="s">
        <v>261</v>
      </c>
      <c r="E230" s="213">
        <v>618</v>
      </c>
      <c r="F230" s="213">
        <v>174.89</v>
      </c>
      <c r="G230" s="213">
        <v>13.65</v>
      </c>
      <c r="H230" s="72">
        <v>1.1363347224477667</v>
      </c>
      <c r="I230" s="72">
        <v>3.1118181510503171</v>
      </c>
      <c r="J230" s="72">
        <v>0.12855375788009549</v>
      </c>
      <c r="K230" s="213">
        <v>62</v>
      </c>
      <c r="L230" s="72">
        <v>768.54720846163082</v>
      </c>
      <c r="M230" s="72">
        <v>768.45638095263803</v>
      </c>
      <c r="N230" s="72">
        <v>4.5670463629096725</v>
      </c>
      <c r="O230" s="72">
        <v>4.5629496402877701</v>
      </c>
      <c r="P230" s="213">
        <v>19</v>
      </c>
      <c r="Q230" s="72">
        <v>67.553551918465217</v>
      </c>
      <c r="R230" s="72">
        <v>67.553551918465217</v>
      </c>
      <c r="S230" s="72">
        <v>0.20173860911270983</v>
      </c>
      <c r="T230" s="72">
        <v>0.20173860911270983</v>
      </c>
      <c r="U230" s="213">
        <v>4</v>
      </c>
      <c r="V230" s="72">
        <v>4.3137490007993602</v>
      </c>
      <c r="W230" s="72">
        <v>4.3137490007993602</v>
      </c>
      <c r="X230" s="214" t="s">
        <v>257</v>
      </c>
    </row>
    <row r="231" spans="2:24">
      <c r="B231" s="213">
        <v>55003</v>
      </c>
      <c r="C231" s="213" t="s">
        <v>465</v>
      </c>
      <c r="D231" s="213" t="s">
        <v>261</v>
      </c>
      <c r="E231" s="213">
        <v>280</v>
      </c>
      <c r="F231" s="213">
        <v>72.7</v>
      </c>
      <c r="G231" s="213">
        <v>1.28</v>
      </c>
      <c r="H231" s="72">
        <v>0.70695021119456014</v>
      </c>
      <c r="I231" s="72">
        <v>4.1887889294500402</v>
      </c>
      <c r="J231" s="72">
        <v>0.2614517445037941</v>
      </c>
      <c r="K231" s="213">
        <v>57</v>
      </c>
      <c r="L231" s="72">
        <v>993.74433210909115</v>
      </c>
      <c r="M231" s="72">
        <v>636.73463512000023</v>
      </c>
      <c r="N231" s="72">
        <v>5.9806060606060605</v>
      </c>
      <c r="O231" s="72">
        <v>4.9796363636363639</v>
      </c>
      <c r="P231" s="213">
        <v>29</v>
      </c>
      <c r="Q231" s="72">
        <v>57.086834479999993</v>
      </c>
      <c r="R231" s="72">
        <v>57.086834479999993</v>
      </c>
      <c r="S231" s="72">
        <v>0.41963636363636364</v>
      </c>
      <c r="T231" s="72">
        <v>0.41963636363636364</v>
      </c>
      <c r="U231" s="213">
        <v>19</v>
      </c>
      <c r="V231" s="72">
        <v>19</v>
      </c>
      <c r="W231" s="72">
        <v>15</v>
      </c>
      <c r="X231" s="214" t="s">
        <v>257</v>
      </c>
    </row>
    <row r="232" spans="2:24">
      <c r="B232" s="213">
        <v>56001</v>
      </c>
      <c r="C232" s="213" t="s">
        <v>466</v>
      </c>
      <c r="D232" s="213" t="s">
        <v>261</v>
      </c>
      <c r="E232" s="213">
        <v>96</v>
      </c>
      <c r="F232" s="213">
        <v>53.54</v>
      </c>
      <c r="G232" s="213">
        <v>0.19</v>
      </c>
      <c r="H232" s="72">
        <v>0.46528354325429211</v>
      </c>
      <c r="I232" s="72">
        <v>0.18676223696486147</v>
      </c>
      <c r="J232" s="72">
        <v>9.9999993108212948E-4</v>
      </c>
      <c r="K232" s="213">
        <v>14</v>
      </c>
      <c r="L232" s="72">
        <v>246.40313134603306</v>
      </c>
      <c r="M232" s="72">
        <v>246.40313134603306</v>
      </c>
      <c r="N232" s="72">
        <v>3.7534017165585096</v>
      </c>
      <c r="O232" s="72">
        <v>3.7534017165585096</v>
      </c>
      <c r="P232" s="213">
        <v>2</v>
      </c>
      <c r="Q232" s="72">
        <v>0.40192589491312541</v>
      </c>
      <c r="R232" s="72">
        <v>0.40192589491312541</v>
      </c>
      <c r="S232" s="72">
        <v>6.698764915218757E-3</v>
      </c>
      <c r="T232" s="72">
        <v>6.698764915218757E-3</v>
      </c>
      <c r="U232" s="213">
        <v>2</v>
      </c>
      <c r="V232" s="72">
        <v>2.0104668201800293</v>
      </c>
      <c r="W232" s="72">
        <v>2.0104668201800293</v>
      </c>
      <c r="X232" s="214" t="s">
        <v>128</v>
      </c>
    </row>
    <row r="233" spans="2:24">
      <c r="B233" s="213">
        <v>56002</v>
      </c>
      <c r="C233" s="213" t="s">
        <v>467</v>
      </c>
      <c r="D233" s="213" t="s">
        <v>261</v>
      </c>
      <c r="E233" s="213">
        <v>62</v>
      </c>
      <c r="F233" s="213">
        <v>31.82</v>
      </c>
      <c r="G233" s="213">
        <v>0.22</v>
      </c>
      <c r="H233" s="72">
        <v>0</v>
      </c>
      <c r="I233" s="72">
        <v>7.3147211949289165E-2</v>
      </c>
      <c r="J233" s="72">
        <v>0.1246539648421741</v>
      </c>
      <c r="K233" s="213">
        <v>8</v>
      </c>
      <c r="L233" s="72">
        <v>935.21034939182459</v>
      </c>
      <c r="M233" s="72">
        <v>806.21034939182448</v>
      </c>
      <c r="N233" s="72">
        <v>17.960119641076769</v>
      </c>
      <c r="O233" s="72">
        <v>16.960119641076769</v>
      </c>
      <c r="P233" s="213">
        <v>2</v>
      </c>
      <c r="Q233" s="72">
        <v>392.34812662013957</v>
      </c>
      <c r="R233" s="72">
        <v>392.34812662013957</v>
      </c>
      <c r="S233" s="72">
        <v>0.87736789631106682</v>
      </c>
      <c r="T233" s="72">
        <v>0.87736789631106682</v>
      </c>
      <c r="U233" s="213">
        <v>6</v>
      </c>
      <c r="V233" s="72">
        <v>6</v>
      </c>
      <c r="W233" s="72">
        <v>6</v>
      </c>
      <c r="X233" s="214" t="s">
        <v>257</v>
      </c>
    </row>
    <row r="234" spans="2:24">
      <c r="B234" s="213">
        <v>56003</v>
      </c>
      <c r="C234" s="213" t="s">
        <v>468</v>
      </c>
      <c r="D234" s="213" t="s">
        <v>261</v>
      </c>
      <c r="E234" s="213">
        <v>486</v>
      </c>
      <c r="F234" s="213">
        <v>163.16</v>
      </c>
      <c r="G234" s="213">
        <v>0.37</v>
      </c>
      <c r="H234" s="72">
        <v>2.743568479189102</v>
      </c>
      <c r="I234" s="72">
        <v>6.0938683378417213</v>
      </c>
      <c r="J234" s="72">
        <v>4.4775299656036456</v>
      </c>
      <c r="K234" s="213">
        <v>40</v>
      </c>
      <c r="L234" s="72">
        <v>667.0853809919297</v>
      </c>
      <c r="M234" s="72">
        <v>606.62095959794567</v>
      </c>
      <c r="N234" s="72">
        <v>5.8845194424064564</v>
      </c>
      <c r="O234" s="72">
        <v>5.6152604548789435</v>
      </c>
      <c r="P234" s="213">
        <v>17</v>
      </c>
      <c r="Q234" s="72">
        <v>521.34169879677188</v>
      </c>
      <c r="R234" s="72">
        <v>521.34169879677177</v>
      </c>
      <c r="S234" s="72">
        <v>1.5424798239178283</v>
      </c>
      <c r="T234" s="72">
        <v>1.5424798239178283</v>
      </c>
      <c r="U234" s="213">
        <v>1</v>
      </c>
      <c r="V234" s="72">
        <v>1.0385913426265592</v>
      </c>
      <c r="W234" s="72">
        <v>1.0385913426265592</v>
      </c>
      <c r="X234" s="214" t="s">
        <v>257</v>
      </c>
    </row>
    <row r="235" spans="2:24">
      <c r="B235" s="213">
        <v>56004</v>
      </c>
      <c r="C235" s="213" t="s">
        <v>469</v>
      </c>
      <c r="D235" s="213" t="s">
        <v>411</v>
      </c>
      <c r="E235" s="213">
        <v>1758</v>
      </c>
      <c r="F235" s="213">
        <v>502.89</v>
      </c>
      <c r="G235" s="213">
        <v>3.28</v>
      </c>
      <c r="H235" s="72">
        <v>6.4658368252234384</v>
      </c>
      <c r="I235" s="72">
        <v>21.847803480915115</v>
      </c>
      <c r="J235" s="72">
        <v>4.4875521879743001</v>
      </c>
      <c r="K235" s="213">
        <v>163</v>
      </c>
      <c r="L235" s="72">
        <v>617.30814511364679</v>
      </c>
      <c r="M235" s="72">
        <v>518.44782241297548</v>
      </c>
      <c r="N235" s="72">
        <v>6.3866078748532047</v>
      </c>
      <c r="O235" s="72">
        <v>6.0751811393498922</v>
      </c>
      <c r="P235" s="213">
        <v>58</v>
      </c>
      <c r="Q235" s="72">
        <v>232.14627575724003</v>
      </c>
      <c r="R235" s="72">
        <v>232.14627575724003</v>
      </c>
      <c r="S235" s="72">
        <v>0.74434424231681107</v>
      </c>
      <c r="T235" s="72">
        <v>0.74434424231681107</v>
      </c>
      <c r="U235" s="213">
        <v>6</v>
      </c>
      <c r="V235" s="72">
        <v>6.2338525625401608</v>
      </c>
      <c r="W235" s="72">
        <v>6.2338525625401608</v>
      </c>
      <c r="X235" s="214" t="s">
        <v>128</v>
      </c>
    </row>
    <row r="236" spans="2:24">
      <c r="B236" s="213">
        <v>57003</v>
      </c>
      <c r="C236" s="213" t="s">
        <v>470</v>
      </c>
      <c r="D236" s="213" t="s">
        <v>261</v>
      </c>
      <c r="E236" s="213">
        <v>518</v>
      </c>
      <c r="F236" s="213">
        <v>34.83</v>
      </c>
      <c r="G236" s="213">
        <v>6.95</v>
      </c>
      <c r="H236" s="72">
        <v>1.0829875575746455</v>
      </c>
      <c r="I236" s="72">
        <v>6.5985431530474065E-2</v>
      </c>
      <c r="J236" s="72">
        <v>1.6915635150388568</v>
      </c>
      <c r="K236" s="213">
        <v>14</v>
      </c>
      <c r="L236" s="72">
        <v>10.903486051261513</v>
      </c>
      <c r="M236" s="72">
        <v>10.903486051261513</v>
      </c>
      <c r="N236" s="72">
        <v>9.2110532639167006E-2</v>
      </c>
      <c r="O236" s="72">
        <v>9.2110532639167006E-2</v>
      </c>
      <c r="P236" s="213">
        <v>3</v>
      </c>
      <c r="Q236" s="72">
        <v>84.902902082498997</v>
      </c>
      <c r="R236" s="72">
        <v>84.902902082498997</v>
      </c>
      <c r="S236" s="72">
        <v>0.22627152583099719</v>
      </c>
      <c r="T236" s="72">
        <v>0.22627152583099719</v>
      </c>
      <c r="U236" s="213">
        <v>5</v>
      </c>
      <c r="V236" s="72">
        <v>5.0010012014417304</v>
      </c>
      <c r="W236" s="72">
        <v>5.0010012014417304</v>
      </c>
      <c r="X236" s="214" t="s">
        <v>128</v>
      </c>
    </row>
    <row r="237" spans="2:24">
      <c r="B237" s="213">
        <v>57004</v>
      </c>
      <c r="C237" s="213" t="s">
        <v>471</v>
      </c>
      <c r="D237" s="213" t="s">
        <v>411</v>
      </c>
      <c r="E237" s="213">
        <v>1951</v>
      </c>
      <c r="F237" s="213">
        <v>214.58</v>
      </c>
      <c r="G237" s="213">
        <v>4.66</v>
      </c>
      <c r="H237" s="72">
        <v>4.5325034817012941</v>
      </c>
      <c r="I237" s="72">
        <v>2.1271427245515855</v>
      </c>
      <c r="J237" s="72">
        <v>2.6744683716063666</v>
      </c>
      <c r="K237" s="213">
        <v>63</v>
      </c>
      <c r="L237" s="72">
        <v>51.382550953046959</v>
      </c>
      <c r="M237" s="72">
        <v>51.239050059274064</v>
      </c>
      <c r="N237" s="72">
        <v>1.525985125985126</v>
      </c>
      <c r="O237" s="72">
        <v>1.5245643245643246</v>
      </c>
      <c r="P237" s="213">
        <v>26</v>
      </c>
      <c r="Q237" s="72">
        <v>62.05305856809855</v>
      </c>
      <c r="R237" s="72">
        <v>62.05305856809855</v>
      </c>
      <c r="S237" s="72">
        <v>0.21098901098901099</v>
      </c>
      <c r="T237" s="72">
        <v>0.21098901098901099</v>
      </c>
      <c r="U237" s="213">
        <v>3</v>
      </c>
      <c r="V237" s="72">
        <v>2.3142191142191142</v>
      </c>
      <c r="W237" s="72">
        <v>2.3142191142191142</v>
      </c>
      <c r="X237" s="214" t="s">
        <v>128</v>
      </c>
    </row>
    <row r="238" spans="2:24">
      <c r="B238" s="213">
        <v>57005</v>
      </c>
      <c r="C238" s="213" t="s">
        <v>472</v>
      </c>
      <c r="D238" s="213" t="s">
        <v>261</v>
      </c>
      <c r="E238" s="213">
        <v>284</v>
      </c>
      <c r="F238" s="213">
        <v>50.41</v>
      </c>
      <c r="G238" s="213">
        <v>0.36</v>
      </c>
      <c r="H238" s="72">
        <v>2.1258644648687484</v>
      </c>
      <c r="I238" s="72">
        <v>0.79588312920488191</v>
      </c>
      <c r="J238" s="72">
        <v>4.0440615731266902</v>
      </c>
      <c r="K238" s="213">
        <v>12</v>
      </c>
      <c r="L238" s="72">
        <v>96.814008619229995</v>
      </c>
      <c r="M238" s="72">
        <v>96.803258077000606</v>
      </c>
      <c r="N238" s="72">
        <v>1.0479070079956998</v>
      </c>
      <c r="O238" s="72">
        <v>1.0468319559228649</v>
      </c>
      <c r="P238" s="213">
        <v>17</v>
      </c>
      <c r="Q238" s="72">
        <v>597.10676968353152</v>
      </c>
      <c r="R238" s="72">
        <v>597.10676968353152</v>
      </c>
      <c r="S238" s="72">
        <v>1.5680978297386279</v>
      </c>
      <c r="T238" s="72">
        <v>1.5680978297386279</v>
      </c>
      <c r="U238" s="213">
        <v>5</v>
      </c>
      <c r="V238" s="72">
        <v>5.0016797688638039</v>
      </c>
      <c r="W238" s="72">
        <v>5.0016797688638039</v>
      </c>
      <c r="X238" s="214" t="s">
        <v>257</v>
      </c>
    </row>
    <row r="239" spans="2:24">
      <c r="B239" s="213">
        <v>57006</v>
      </c>
      <c r="C239" s="213" t="s">
        <v>473</v>
      </c>
      <c r="D239" s="213" t="s">
        <v>411</v>
      </c>
      <c r="E239" s="213">
        <v>3318</v>
      </c>
      <c r="F239" s="213">
        <v>216.33</v>
      </c>
      <c r="G239" s="213">
        <v>19.38</v>
      </c>
      <c r="H239" s="72">
        <v>7.0995850996560081</v>
      </c>
      <c r="I239" s="72">
        <v>31.457663498133343</v>
      </c>
      <c r="J239" s="72">
        <v>7.3546117596118341</v>
      </c>
      <c r="K239" s="213">
        <v>126</v>
      </c>
      <c r="L239" s="72">
        <v>1422.703239848619</v>
      </c>
      <c r="M239" s="72">
        <v>784.11594577583298</v>
      </c>
      <c r="N239" s="72">
        <v>13.065118997912318</v>
      </c>
      <c r="O239" s="72">
        <v>11.192116910229645</v>
      </c>
      <c r="P239" s="213">
        <v>50</v>
      </c>
      <c r="Q239" s="72">
        <v>126.675939486263</v>
      </c>
      <c r="R239" s="72">
        <v>126.67593948626302</v>
      </c>
      <c r="S239" s="72">
        <v>0.43139874739039669</v>
      </c>
      <c r="T239" s="72">
        <v>0.43139874739039669</v>
      </c>
      <c r="U239" s="213">
        <v>5</v>
      </c>
      <c r="V239" s="72">
        <v>5.0294780793319411</v>
      </c>
      <c r="W239" s="72">
        <v>4.0235824634655533</v>
      </c>
      <c r="X239" s="214" t="s">
        <v>257</v>
      </c>
    </row>
    <row r="240" spans="2:24">
      <c r="B240" s="213">
        <v>61021</v>
      </c>
      <c r="C240" s="213" t="s">
        <v>474</v>
      </c>
      <c r="D240" s="213" t="s">
        <v>261</v>
      </c>
      <c r="E240" s="213">
        <v>1438</v>
      </c>
      <c r="F240" s="213">
        <v>105.51</v>
      </c>
      <c r="G240" s="213">
        <v>5.3</v>
      </c>
      <c r="H240" s="72">
        <v>5.9496127561128578</v>
      </c>
      <c r="I240" s="72">
        <v>1.3998072734314757</v>
      </c>
      <c r="J240" s="72">
        <v>1.5203978437920829</v>
      </c>
      <c r="K240" s="213">
        <v>33</v>
      </c>
      <c r="L240" s="72">
        <v>77.219144739495789</v>
      </c>
      <c r="M240" s="72">
        <v>77.203010285714313</v>
      </c>
      <c r="N240" s="72">
        <v>0.69708683473389355</v>
      </c>
      <c r="O240" s="72">
        <v>0.69663865546218484</v>
      </c>
      <c r="P240" s="213">
        <v>18</v>
      </c>
      <c r="Q240" s="72">
        <v>69.108393058823538</v>
      </c>
      <c r="R240" s="72">
        <v>69.108393058823538</v>
      </c>
      <c r="S240" s="72">
        <v>0.28319327731092436</v>
      </c>
      <c r="T240" s="72">
        <v>0.28319327731092436</v>
      </c>
      <c r="U240" s="213">
        <v>6</v>
      </c>
      <c r="V240" s="72">
        <v>6.0003361344537813</v>
      </c>
      <c r="W240" s="72">
        <v>6.0003361344537813</v>
      </c>
      <c r="X240" s="214" t="s">
        <v>128</v>
      </c>
    </row>
    <row r="241" spans="2:24">
      <c r="B241" s="213">
        <v>61022</v>
      </c>
      <c r="C241" s="213" t="s">
        <v>475</v>
      </c>
      <c r="D241" s="213" t="s">
        <v>261</v>
      </c>
      <c r="E241" s="213">
        <v>7</v>
      </c>
      <c r="F241" s="213">
        <v>6.56</v>
      </c>
      <c r="G241" s="213">
        <v>0.91</v>
      </c>
      <c r="H241" s="72">
        <v>0</v>
      </c>
      <c r="I241" s="72">
        <v>4.8116655612580245E-2</v>
      </c>
      <c r="J241" s="72">
        <v>0</v>
      </c>
      <c r="K241" s="213">
        <v>1</v>
      </c>
      <c r="L241" s="72">
        <v>184.00019999999998</v>
      </c>
      <c r="M241" s="72">
        <v>184.00019999999998</v>
      </c>
      <c r="N241" s="72">
        <v>1</v>
      </c>
      <c r="O241" s="72">
        <v>1</v>
      </c>
      <c r="P241" s="213">
        <v>0</v>
      </c>
      <c r="Q241" s="72">
        <v>0</v>
      </c>
      <c r="R241" s="72">
        <v>0</v>
      </c>
      <c r="S241" s="72">
        <v>0</v>
      </c>
      <c r="T241" s="72">
        <v>0</v>
      </c>
      <c r="U241" s="213">
        <v>0</v>
      </c>
      <c r="V241" s="72">
        <v>0</v>
      </c>
      <c r="W241" s="72">
        <v>0</v>
      </c>
      <c r="X241" s="214" t="s">
        <v>128</v>
      </c>
    </row>
    <row r="242" spans="2:24">
      <c r="B242" s="213">
        <v>61023</v>
      </c>
      <c r="C242" s="213" t="s">
        <v>476</v>
      </c>
      <c r="D242" s="213" t="s">
        <v>411</v>
      </c>
      <c r="E242" s="213">
        <v>1660</v>
      </c>
      <c r="F242" s="213">
        <v>321.77</v>
      </c>
      <c r="G242" s="213">
        <v>0.8</v>
      </c>
      <c r="H242" s="72">
        <v>5.2171922819901528</v>
      </c>
      <c r="I242" s="72">
        <v>8.6342742630626663</v>
      </c>
      <c r="J242" s="72">
        <v>0.89864111175508887</v>
      </c>
      <c r="K242" s="213">
        <v>171</v>
      </c>
      <c r="L242" s="72">
        <v>662.75151121847409</v>
      </c>
      <c r="M242" s="72">
        <v>565.23359773280106</v>
      </c>
      <c r="N242" s="72">
        <v>8.5640591625357683</v>
      </c>
      <c r="O242" s="72">
        <v>8.3445371377906739</v>
      </c>
      <c r="P242" s="213">
        <v>58</v>
      </c>
      <c r="Q242" s="72">
        <v>52.252181973159232</v>
      </c>
      <c r="R242" s="72">
        <v>52.089968818764355</v>
      </c>
      <c r="S242" s="72">
        <v>0.2763873775843308</v>
      </c>
      <c r="T242" s="72">
        <v>0.27537984121226777</v>
      </c>
      <c r="U242" s="213">
        <v>8</v>
      </c>
      <c r="V242" s="72">
        <v>8.0377221617700396</v>
      </c>
      <c r="W242" s="72">
        <v>8.0377221617700396</v>
      </c>
      <c r="X242" s="214" t="s">
        <v>128</v>
      </c>
    </row>
    <row r="243" spans="2:24">
      <c r="B243" s="213">
        <v>61024</v>
      </c>
      <c r="C243" s="213" t="s">
        <v>477</v>
      </c>
      <c r="D243" s="213" t="s">
        <v>1</v>
      </c>
      <c r="E243" s="213">
        <v>322</v>
      </c>
      <c r="F243" s="213">
        <v>0</v>
      </c>
      <c r="G243" s="213">
        <v>6.9</v>
      </c>
      <c r="H243" s="72">
        <v>7.9017981052668569</v>
      </c>
      <c r="I243" s="72">
        <v>0.24676230018468101</v>
      </c>
      <c r="J243" s="72">
        <v>0.41997760002320783</v>
      </c>
      <c r="K243" s="213">
        <v>3</v>
      </c>
      <c r="L243" s="72">
        <v>12.563611171496438</v>
      </c>
      <c r="M243" s="72">
        <v>1.0196681786223278</v>
      </c>
      <c r="N243" s="72">
        <v>8.3515439429928742E-2</v>
      </c>
      <c r="O243" s="72">
        <v>3.6009501187648459E-2</v>
      </c>
      <c r="P243" s="213">
        <v>3</v>
      </c>
      <c r="Q243" s="72">
        <v>30.878850356294539</v>
      </c>
      <c r="R243" s="72">
        <v>30.878850356294539</v>
      </c>
      <c r="S243" s="72">
        <v>0.11876484560570071</v>
      </c>
      <c r="T243" s="72">
        <v>0.11876484560570071</v>
      </c>
      <c r="U243" s="213">
        <v>0</v>
      </c>
      <c r="V243" s="72">
        <v>0</v>
      </c>
      <c r="W243" s="72">
        <v>0</v>
      </c>
      <c r="X243" s="214" t="s">
        <v>128</v>
      </c>
    </row>
    <row r="244" spans="2:24">
      <c r="B244" s="213">
        <v>61025</v>
      </c>
      <c r="C244" s="213" t="s">
        <v>478</v>
      </c>
      <c r="D244" s="213" t="s">
        <v>1</v>
      </c>
      <c r="E244" s="213">
        <v>1707</v>
      </c>
      <c r="F244" s="213">
        <v>12.75</v>
      </c>
      <c r="G244" s="213">
        <v>4.78</v>
      </c>
      <c r="H244" s="72">
        <v>5.7245920080390142</v>
      </c>
      <c r="I244" s="72">
        <v>3.1108891194731756</v>
      </c>
      <c r="J244" s="72">
        <v>1.4747101801532181</v>
      </c>
      <c r="K244" s="213">
        <v>32</v>
      </c>
      <c r="L244" s="72">
        <v>142.36400842049665</v>
      </c>
      <c r="M244" s="72">
        <v>137.50526178336938</v>
      </c>
      <c r="N244" s="72">
        <v>4.1373289806697722</v>
      </c>
      <c r="O244" s="72">
        <v>4.1203095770824927</v>
      </c>
      <c r="P244" s="213">
        <v>4</v>
      </c>
      <c r="Q244" s="72">
        <v>30.829326303048084</v>
      </c>
      <c r="R244" s="72">
        <v>30.829326303048088</v>
      </c>
      <c r="S244" s="72">
        <v>0.1760627957304772</v>
      </c>
      <c r="T244" s="72">
        <v>0.1760627957304772</v>
      </c>
      <c r="U244" s="213">
        <v>12</v>
      </c>
      <c r="V244" s="72">
        <v>12.028610204306203</v>
      </c>
      <c r="W244" s="72">
        <v>11.026226020614018</v>
      </c>
      <c r="X244" s="214" t="s">
        <v>128</v>
      </c>
    </row>
    <row r="245" spans="2:24">
      <c r="B245" s="213">
        <v>61026</v>
      </c>
      <c r="C245" s="213" t="s">
        <v>479</v>
      </c>
      <c r="D245" s="213" t="s">
        <v>1</v>
      </c>
      <c r="E245" s="213">
        <v>184</v>
      </c>
      <c r="F245" s="213">
        <v>1.45</v>
      </c>
      <c r="G245" s="213">
        <v>5</v>
      </c>
      <c r="H245" s="72">
        <v>4.8104702881454529</v>
      </c>
      <c r="I245" s="72">
        <v>0.86796446158867746</v>
      </c>
      <c r="J245" s="72">
        <v>2.734933984303209</v>
      </c>
      <c r="K245" s="213">
        <v>2</v>
      </c>
      <c r="L245" s="72">
        <v>62.004228461666216</v>
      </c>
      <c r="M245" s="72">
        <v>61.999800000000008</v>
      </c>
      <c r="N245" s="72">
        <v>1.00044284528093</v>
      </c>
      <c r="O245" s="72">
        <v>1</v>
      </c>
      <c r="P245" s="213">
        <v>3</v>
      </c>
      <c r="Q245" s="72">
        <v>29.709382784389703</v>
      </c>
      <c r="R245" s="72">
        <v>29.709382784389703</v>
      </c>
      <c r="S245" s="72">
        <v>0.10517575422086908</v>
      </c>
      <c r="T245" s="72">
        <v>0.10517575422086908</v>
      </c>
      <c r="U245" s="213">
        <v>0</v>
      </c>
      <c r="V245" s="72">
        <v>0</v>
      </c>
      <c r="W245" s="72">
        <v>0</v>
      </c>
      <c r="X245" s="214" t="s">
        <v>128</v>
      </c>
    </row>
    <row r="246" spans="2:24">
      <c r="B246" s="213">
        <v>61027</v>
      </c>
      <c r="C246" s="213" t="s">
        <v>480</v>
      </c>
      <c r="D246" s="213" t="s">
        <v>1</v>
      </c>
      <c r="E246" s="213">
        <v>2269</v>
      </c>
      <c r="F246" s="213">
        <v>12.43</v>
      </c>
      <c r="G246" s="213">
        <v>3.89</v>
      </c>
      <c r="H246" s="72">
        <v>7.312171546142884</v>
      </c>
      <c r="I246" s="72">
        <v>7.4673143353813867</v>
      </c>
      <c r="J246" s="72">
        <v>0.4499001712145369</v>
      </c>
      <c r="K246" s="213">
        <v>52</v>
      </c>
      <c r="L246" s="72">
        <v>365.76822434484137</v>
      </c>
      <c r="M246" s="72">
        <v>364.8157036487479</v>
      </c>
      <c r="N246" s="72">
        <v>3.8252420701168615</v>
      </c>
      <c r="O246" s="72">
        <v>3.8204340567612687</v>
      </c>
      <c r="P246" s="213">
        <v>8</v>
      </c>
      <c r="Q246" s="72">
        <v>51.530888414023373</v>
      </c>
      <c r="R246" s="72">
        <v>51.530888414023373</v>
      </c>
      <c r="S246" s="72">
        <v>0.18464106844741235</v>
      </c>
      <c r="T246" s="72">
        <v>0.18464106844741235</v>
      </c>
      <c r="U246" s="213">
        <v>13</v>
      </c>
      <c r="V246" s="72">
        <v>13</v>
      </c>
      <c r="W246" s="72">
        <v>13</v>
      </c>
      <c r="X246" s="214" t="s">
        <v>257</v>
      </c>
    </row>
    <row r="247" spans="2:24">
      <c r="B247" s="213">
        <v>61028</v>
      </c>
      <c r="C247" s="213" t="s">
        <v>481</v>
      </c>
      <c r="D247" s="213" t="s">
        <v>261</v>
      </c>
      <c r="E247" s="213">
        <v>1554</v>
      </c>
      <c r="F247" s="213">
        <v>69.53</v>
      </c>
      <c r="G247" s="213">
        <v>2.77</v>
      </c>
      <c r="H247" s="72">
        <v>4.9059336358131436</v>
      </c>
      <c r="I247" s="72">
        <v>9.0686167998438503</v>
      </c>
      <c r="J247" s="72">
        <v>9.411552663973545</v>
      </c>
      <c r="K247" s="213">
        <v>58</v>
      </c>
      <c r="L247" s="72">
        <v>660.0476404663666</v>
      </c>
      <c r="M247" s="72">
        <v>486.97811656382413</v>
      </c>
      <c r="N247" s="72">
        <v>9.2760195974576263</v>
      </c>
      <c r="O247" s="72">
        <v>8.6105005296610173</v>
      </c>
      <c r="P247" s="213">
        <v>26</v>
      </c>
      <c r="Q247" s="72">
        <v>197.66296407838985</v>
      </c>
      <c r="R247" s="72">
        <v>197.66296407838988</v>
      </c>
      <c r="S247" s="72">
        <v>1.1593617584745763</v>
      </c>
      <c r="T247" s="72">
        <v>1.1593617584745763</v>
      </c>
      <c r="U247" s="213">
        <v>5</v>
      </c>
      <c r="V247" s="72">
        <v>5.0129104872881358</v>
      </c>
      <c r="W247" s="72">
        <v>5.0129104872881358</v>
      </c>
      <c r="X247" s="214" t="s">
        <v>257</v>
      </c>
    </row>
    <row r="248" spans="2:24">
      <c r="B248" s="213">
        <v>61029</v>
      </c>
      <c r="C248" s="213" t="s">
        <v>482</v>
      </c>
      <c r="D248" s="213" t="s">
        <v>1</v>
      </c>
      <c r="E248" s="213">
        <v>1947</v>
      </c>
      <c r="F248" s="213">
        <v>13.53</v>
      </c>
      <c r="G248" s="213">
        <v>12.63</v>
      </c>
      <c r="H248" s="72">
        <v>11.099018039128893</v>
      </c>
      <c r="I248" s="72">
        <v>2.0580086829407578</v>
      </c>
      <c r="J248" s="72">
        <v>2.0208311343541974</v>
      </c>
      <c r="K248" s="213">
        <v>23</v>
      </c>
      <c r="L248" s="72">
        <v>94.136287930148228</v>
      </c>
      <c r="M248" s="72">
        <v>94.032636845403658</v>
      </c>
      <c r="N248" s="72">
        <v>2.0437277752350105</v>
      </c>
      <c r="O248" s="72">
        <v>2.042882794071049</v>
      </c>
      <c r="P248" s="213">
        <v>11</v>
      </c>
      <c r="Q248" s="72">
        <v>21.328911030524942</v>
      </c>
      <c r="R248" s="72">
        <v>21.328911030524946</v>
      </c>
      <c r="S248" s="72">
        <v>8.6223286272576846E-2</v>
      </c>
      <c r="T248" s="72">
        <v>8.6223286272576846E-2</v>
      </c>
      <c r="U248" s="213">
        <v>0</v>
      </c>
      <c r="V248" s="72">
        <v>0</v>
      </c>
      <c r="W248" s="72">
        <v>0</v>
      </c>
      <c r="X248" s="214" t="s">
        <v>128</v>
      </c>
    </row>
    <row r="249" spans="2:24">
      <c r="B249" s="213">
        <v>61037</v>
      </c>
      <c r="C249" s="213" t="s">
        <v>483</v>
      </c>
      <c r="D249" s="213" t="s">
        <v>261</v>
      </c>
      <c r="E249" s="213">
        <v>821</v>
      </c>
      <c r="F249" s="213">
        <v>22.93</v>
      </c>
      <c r="G249" s="213">
        <v>1.78</v>
      </c>
      <c r="H249" s="72">
        <v>3.2758368084118996</v>
      </c>
      <c r="I249" s="72">
        <v>0.10086164222341672</v>
      </c>
      <c r="J249" s="72">
        <v>0.25781474274354826</v>
      </c>
      <c r="K249" s="213">
        <v>20</v>
      </c>
      <c r="L249" s="72">
        <v>78.319126108218555</v>
      </c>
      <c r="M249" s="72">
        <v>75.912218401107225</v>
      </c>
      <c r="N249" s="72">
        <v>1.0389507678112437</v>
      </c>
      <c r="O249" s="72">
        <v>1.0269557767086273</v>
      </c>
      <c r="P249" s="213">
        <v>7</v>
      </c>
      <c r="Q249" s="72">
        <v>18.390559546562976</v>
      </c>
      <c r="R249" s="72">
        <v>18.390559546562972</v>
      </c>
      <c r="S249" s="72">
        <v>7.0124563369142551E-2</v>
      </c>
      <c r="T249" s="72">
        <v>7.0124563369142551E-2</v>
      </c>
      <c r="U249" s="213">
        <v>3</v>
      </c>
      <c r="V249" s="72">
        <v>3.0448823568180319</v>
      </c>
      <c r="W249" s="72">
        <v>3.0448823568180319</v>
      </c>
      <c r="X249" s="214" t="s">
        <v>128</v>
      </c>
    </row>
    <row r="250" spans="2:24">
      <c r="B250" s="213">
        <v>61039</v>
      </c>
      <c r="C250" s="213" t="s">
        <v>484</v>
      </c>
      <c r="D250" s="213" t="s">
        <v>1</v>
      </c>
      <c r="E250" s="213">
        <v>617</v>
      </c>
      <c r="F250" s="213">
        <v>0</v>
      </c>
      <c r="G250" s="213">
        <v>7.78</v>
      </c>
      <c r="H250" s="72">
        <v>6.9792531488143812</v>
      </c>
      <c r="I250" s="72">
        <v>1.1000824990686269</v>
      </c>
      <c r="J250" s="72">
        <v>0</v>
      </c>
      <c r="K250" s="213">
        <v>14</v>
      </c>
      <c r="L250" s="72">
        <v>103.93520988976377</v>
      </c>
      <c r="M250" s="72">
        <v>51.962506469291341</v>
      </c>
      <c r="N250" s="72">
        <v>0.44955380577427823</v>
      </c>
      <c r="O250" s="72">
        <v>0.37039370078740158</v>
      </c>
      <c r="P250" s="213">
        <v>0</v>
      </c>
      <c r="Q250" s="72">
        <v>0</v>
      </c>
      <c r="R250" s="72">
        <v>0</v>
      </c>
      <c r="S250" s="72">
        <v>0</v>
      </c>
      <c r="T250" s="72">
        <v>0</v>
      </c>
      <c r="U250" s="213">
        <v>0</v>
      </c>
      <c r="V250" s="72">
        <v>0</v>
      </c>
      <c r="W250" s="72">
        <v>0</v>
      </c>
      <c r="X250" s="214" t="s">
        <v>128</v>
      </c>
    </row>
    <row r="251" spans="2:24">
      <c r="B251" s="213">
        <v>61040</v>
      </c>
      <c r="C251" s="213" t="s">
        <v>485</v>
      </c>
      <c r="D251" s="213" t="s">
        <v>1</v>
      </c>
      <c r="E251" s="213">
        <v>1137</v>
      </c>
      <c r="F251" s="213">
        <v>0</v>
      </c>
      <c r="G251" s="213">
        <v>8.82</v>
      </c>
      <c r="H251" s="72">
        <v>8.0353665707010631</v>
      </c>
      <c r="I251" s="72">
        <v>0.91751079420847026</v>
      </c>
      <c r="J251" s="72">
        <v>1.6451762791578198E-3</v>
      </c>
      <c r="K251" s="213">
        <v>23</v>
      </c>
      <c r="L251" s="72">
        <v>42.277783462773726</v>
      </c>
      <c r="M251" s="72">
        <v>38.917776070072996</v>
      </c>
      <c r="N251" s="72">
        <v>0.19026763990267639</v>
      </c>
      <c r="O251" s="72">
        <v>0.15221411192214113</v>
      </c>
      <c r="P251" s="213">
        <v>1</v>
      </c>
      <c r="Q251" s="72">
        <v>0.72992700729927007</v>
      </c>
      <c r="R251" s="72">
        <v>0.72992700729927007</v>
      </c>
      <c r="S251" s="72">
        <v>4.8661800486618008E-2</v>
      </c>
      <c r="T251" s="72">
        <v>4.8661800486618008E-2</v>
      </c>
      <c r="U251" s="213">
        <v>0</v>
      </c>
      <c r="V251" s="72">
        <v>0</v>
      </c>
      <c r="W251" s="72">
        <v>0</v>
      </c>
      <c r="X251" s="214" t="s">
        <v>128</v>
      </c>
    </row>
    <row r="252" spans="2:24">
      <c r="B252" s="213">
        <v>61041</v>
      </c>
      <c r="C252" s="213" t="s">
        <v>486</v>
      </c>
      <c r="D252" s="213" t="s">
        <v>1</v>
      </c>
      <c r="E252" s="213">
        <v>1670</v>
      </c>
      <c r="F252" s="213">
        <v>17.43</v>
      </c>
      <c r="G252" s="213">
        <v>2.27</v>
      </c>
      <c r="H252" s="72">
        <v>6.7438036316675971</v>
      </c>
      <c r="I252" s="72">
        <v>0.6497069094387472</v>
      </c>
      <c r="J252" s="72">
        <v>1.2944771506224946</v>
      </c>
      <c r="K252" s="213">
        <v>26</v>
      </c>
      <c r="L252" s="72">
        <v>56.862178076796191</v>
      </c>
      <c r="M252" s="72">
        <v>56.824979937903123</v>
      </c>
      <c r="N252" s="72">
        <v>1.1411429428528574</v>
      </c>
      <c r="O252" s="72">
        <v>1.1381430928453578</v>
      </c>
      <c r="P252" s="213">
        <v>20</v>
      </c>
      <c r="Q252" s="72">
        <v>79.489306329683515</v>
      </c>
      <c r="R252" s="72">
        <v>79.489306329683515</v>
      </c>
      <c r="S252" s="72">
        <v>0.29668516574171294</v>
      </c>
      <c r="T252" s="72">
        <v>0.29668516574171294</v>
      </c>
      <c r="U252" s="213">
        <v>8</v>
      </c>
      <c r="V252" s="72">
        <v>8</v>
      </c>
      <c r="W252" s="72">
        <v>8</v>
      </c>
      <c r="X252" s="214" t="s">
        <v>128</v>
      </c>
    </row>
    <row r="253" spans="2:24">
      <c r="B253" s="213">
        <v>61043</v>
      </c>
      <c r="C253" s="213" t="s">
        <v>487</v>
      </c>
      <c r="D253" s="213" t="s">
        <v>261</v>
      </c>
      <c r="E253" s="213">
        <v>2787</v>
      </c>
      <c r="F253" s="213">
        <v>104.54</v>
      </c>
      <c r="G253" s="213">
        <v>8.16</v>
      </c>
      <c r="H253" s="72">
        <v>9.800235183044931</v>
      </c>
      <c r="I253" s="72">
        <v>1.3025925163806744</v>
      </c>
      <c r="J253" s="72">
        <v>1.8402983506139707</v>
      </c>
      <c r="K253" s="213">
        <v>85</v>
      </c>
      <c r="L253" s="72">
        <v>60.942748916031128</v>
      </c>
      <c r="M253" s="72">
        <v>48.287882285868754</v>
      </c>
      <c r="N253" s="72">
        <v>0.45203019713088644</v>
      </c>
      <c r="O253" s="72">
        <v>0.40970787558164229</v>
      </c>
      <c r="P253" s="213">
        <v>32</v>
      </c>
      <c r="Q253" s="72">
        <v>65.960825791130077</v>
      </c>
      <c r="R253" s="72">
        <v>65.960825791130063</v>
      </c>
      <c r="S253" s="72">
        <v>0.32471569517116211</v>
      </c>
      <c r="T253" s="72">
        <v>0.32471569517116211</v>
      </c>
      <c r="U253" s="213">
        <v>6</v>
      </c>
      <c r="V253" s="72">
        <v>6.0652211688838262</v>
      </c>
      <c r="W253" s="72">
        <v>6.0652211688838262</v>
      </c>
      <c r="X253" s="214" t="s">
        <v>128</v>
      </c>
    </row>
    <row r="254" spans="2:24">
      <c r="B254" s="213">
        <v>62004</v>
      </c>
      <c r="C254" s="213" t="s">
        <v>488</v>
      </c>
      <c r="D254" s="213" t="s">
        <v>1</v>
      </c>
      <c r="E254" s="213">
        <v>354</v>
      </c>
      <c r="F254" s="213">
        <v>2.98</v>
      </c>
      <c r="G254" s="213">
        <v>2.33</v>
      </c>
      <c r="H254" s="72">
        <v>3.9099861893472756</v>
      </c>
      <c r="I254" s="72">
        <v>1.2668009079402633</v>
      </c>
      <c r="J254" s="72">
        <v>1.126041092686147E-2</v>
      </c>
      <c r="K254" s="213">
        <v>3</v>
      </c>
      <c r="L254" s="72">
        <v>47.3750644516129</v>
      </c>
      <c r="M254" s="72">
        <v>47.3750644516129</v>
      </c>
      <c r="N254" s="72">
        <v>2.0008602150537635</v>
      </c>
      <c r="O254" s="72">
        <v>2.0008602150537635</v>
      </c>
      <c r="P254" s="213">
        <v>2</v>
      </c>
      <c r="Q254" s="72">
        <v>0.1032258064516129</v>
      </c>
      <c r="R254" s="72">
        <v>0.1032258064516129</v>
      </c>
      <c r="S254" s="72">
        <v>1.7204301075268817E-3</v>
      </c>
      <c r="T254" s="72">
        <v>1.7204301075268817E-3</v>
      </c>
      <c r="U254" s="213">
        <v>0</v>
      </c>
      <c r="V254" s="72">
        <v>0</v>
      </c>
      <c r="W254" s="72">
        <v>0</v>
      </c>
      <c r="X254" s="214" t="s">
        <v>128</v>
      </c>
    </row>
    <row r="255" spans="2:24">
      <c r="B255" s="213">
        <v>62005</v>
      </c>
      <c r="C255" s="213" t="s">
        <v>489</v>
      </c>
      <c r="D255" s="213" t="s">
        <v>1</v>
      </c>
      <c r="E255" s="213">
        <v>1118</v>
      </c>
      <c r="F255" s="213">
        <v>6.14</v>
      </c>
      <c r="G255" s="213">
        <v>3.19</v>
      </c>
      <c r="H255" s="72">
        <v>5.3868603326768474</v>
      </c>
      <c r="I255" s="72">
        <v>2.2717182840751087</v>
      </c>
      <c r="J255" s="72">
        <v>1.7801652975632727</v>
      </c>
      <c r="K255" s="213">
        <v>21</v>
      </c>
      <c r="L255" s="72">
        <v>42.718160878842667</v>
      </c>
      <c r="M255" s="72">
        <v>42.697425515370711</v>
      </c>
      <c r="N255" s="72">
        <v>1.0905967450271248</v>
      </c>
      <c r="O255" s="72">
        <v>1.0896323086196504</v>
      </c>
      <c r="P255" s="213">
        <v>10</v>
      </c>
      <c r="Q255" s="72">
        <v>58.518980108499093</v>
      </c>
      <c r="R255" s="72">
        <v>58.518980108499093</v>
      </c>
      <c r="S255" s="72">
        <v>0.17070524412296564</v>
      </c>
      <c r="T255" s="72">
        <v>0.17070524412296564</v>
      </c>
      <c r="U255" s="213">
        <v>8</v>
      </c>
      <c r="V255" s="72">
        <v>8.3013863773357439</v>
      </c>
      <c r="W255" s="72">
        <v>8.3013863773357439</v>
      </c>
      <c r="X255" s="214" t="s">
        <v>128</v>
      </c>
    </row>
    <row r="256" spans="2:24">
      <c r="B256" s="213">
        <v>62006</v>
      </c>
      <c r="C256" s="213" t="s">
        <v>490</v>
      </c>
      <c r="D256" s="213" t="s">
        <v>261</v>
      </c>
      <c r="E256" s="213">
        <v>915</v>
      </c>
      <c r="F256" s="213">
        <v>6.9</v>
      </c>
      <c r="G256" s="213">
        <v>4.2699999999999996</v>
      </c>
      <c r="H256" s="72">
        <v>3.3311895057990482</v>
      </c>
      <c r="I256" s="72">
        <v>0.20515249546257386</v>
      </c>
      <c r="J256" s="72">
        <v>1.0838401354110938E-2</v>
      </c>
      <c r="K256" s="213">
        <v>34</v>
      </c>
      <c r="L256" s="72">
        <v>7.4139148284736898</v>
      </c>
      <c r="M256" s="72">
        <v>7.2803424824890044</v>
      </c>
      <c r="N256" s="72">
        <v>8.2668187001140245E-2</v>
      </c>
      <c r="O256" s="72">
        <v>7.419775207688549E-2</v>
      </c>
      <c r="P256" s="213">
        <v>13</v>
      </c>
      <c r="Q256" s="72">
        <v>16.637913015149046</v>
      </c>
      <c r="R256" s="72">
        <v>16.559724385079004</v>
      </c>
      <c r="S256" s="72">
        <v>0.14562632350545693</v>
      </c>
      <c r="T256" s="72">
        <v>0.14432317967095618</v>
      </c>
      <c r="U256" s="213">
        <v>3</v>
      </c>
      <c r="V256" s="72">
        <v>2.9034859097572894</v>
      </c>
      <c r="W256" s="72">
        <v>2.9034859097572894</v>
      </c>
      <c r="X256" s="214" t="s">
        <v>128</v>
      </c>
    </row>
    <row r="257" spans="2:24">
      <c r="B257" s="213">
        <v>62008</v>
      </c>
      <c r="C257" s="213" t="s">
        <v>491</v>
      </c>
      <c r="D257" s="213" t="s">
        <v>1</v>
      </c>
      <c r="E257" s="213">
        <v>1766</v>
      </c>
      <c r="F257" s="213">
        <v>8.66</v>
      </c>
      <c r="G257" s="213">
        <v>3.52</v>
      </c>
      <c r="H257" s="72">
        <v>7.1232503833215288</v>
      </c>
      <c r="I257" s="72">
        <v>1.165512689582916</v>
      </c>
      <c r="J257" s="72">
        <v>0.84039284621777433</v>
      </c>
      <c r="K257" s="213">
        <v>25</v>
      </c>
      <c r="L257" s="72">
        <v>13.449184385948927</v>
      </c>
      <c r="M257" s="72">
        <v>7.4556576563961174</v>
      </c>
      <c r="N257" s="72">
        <v>0.1207049514446709</v>
      </c>
      <c r="O257" s="72">
        <v>8.2436158733964746E-2</v>
      </c>
      <c r="P257" s="213">
        <v>9</v>
      </c>
      <c r="Q257" s="72">
        <v>24.755780026375735</v>
      </c>
      <c r="R257" s="72">
        <v>24.755780026375735</v>
      </c>
      <c r="S257" s="72">
        <v>7.9319026495624029E-2</v>
      </c>
      <c r="T257" s="72">
        <v>7.9319026495624029E-2</v>
      </c>
      <c r="U257" s="213">
        <v>0</v>
      </c>
      <c r="V257" s="72">
        <v>0</v>
      </c>
      <c r="W257" s="72">
        <v>0</v>
      </c>
      <c r="X257" s="214" t="s">
        <v>128</v>
      </c>
    </row>
    <row r="258" spans="2:24">
      <c r="B258" s="213">
        <v>62009</v>
      </c>
      <c r="C258" s="213" t="s">
        <v>492</v>
      </c>
      <c r="D258" s="213" t="s">
        <v>1</v>
      </c>
      <c r="E258" s="213">
        <v>830</v>
      </c>
      <c r="F258" s="213">
        <v>9.0399999999999991</v>
      </c>
      <c r="G258" s="213">
        <v>3.44</v>
      </c>
      <c r="H258" s="72">
        <v>5.9095021058323152</v>
      </c>
      <c r="I258" s="72">
        <v>3.8780445479619101</v>
      </c>
      <c r="J258" s="72">
        <v>1.4996008809704811</v>
      </c>
      <c r="K258" s="213">
        <v>23</v>
      </c>
      <c r="L258" s="72">
        <v>188.31595429136189</v>
      </c>
      <c r="M258" s="72">
        <v>188.25270060486261</v>
      </c>
      <c r="N258" s="72">
        <v>3.622652698161692</v>
      </c>
      <c r="O258" s="72">
        <v>3.6186993476971732</v>
      </c>
      <c r="P258" s="213">
        <v>9</v>
      </c>
      <c r="Q258" s="72">
        <v>19.982996619885355</v>
      </c>
      <c r="R258" s="72">
        <v>19.982996619885355</v>
      </c>
      <c r="S258" s="72">
        <v>7.3235817355208538E-2</v>
      </c>
      <c r="T258" s="72">
        <v>7.3235817355208538E-2</v>
      </c>
      <c r="U258" s="213">
        <v>10</v>
      </c>
      <c r="V258" s="72">
        <v>10.001976675232259</v>
      </c>
      <c r="W258" s="72">
        <v>10.001976675232259</v>
      </c>
      <c r="X258" s="214" t="s">
        <v>128</v>
      </c>
    </row>
    <row r="259" spans="2:24">
      <c r="B259" s="213">
        <v>62010</v>
      </c>
      <c r="C259" s="213" t="s">
        <v>493</v>
      </c>
      <c r="D259" s="213" t="s">
        <v>261</v>
      </c>
      <c r="E259" s="213">
        <v>1620</v>
      </c>
      <c r="F259" s="213">
        <v>14.27</v>
      </c>
      <c r="G259" s="213">
        <v>5.16</v>
      </c>
      <c r="H259" s="72">
        <v>5.5473029337990178</v>
      </c>
      <c r="I259" s="72">
        <v>0.39216422958414676</v>
      </c>
      <c r="J259" s="72">
        <v>5.0092588287552076</v>
      </c>
      <c r="K259" s="213">
        <v>21</v>
      </c>
      <c r="L259" s="72">
        <v>3.6922830125636681</v>
      </c>
      <c r="M259" s="72">
        <v>3.62527670401811</v>
      </c>
      <c r="N259" s="72">
        <v>4.8594604791548764E-2</v>
      </c>
      <c r="O259" s="72">
        <v>4.3765327296736461E-2</v>
      </c>
      <c r="P259" s="213">
        <v>11</v>
      </c>
      <c r="Q259" s="72">
        <v>82.651585738539907</v>
      </c>
      <c r="R259" s="72">
        <v>82.651585738539907</v>
      </c>
      <c r="S259" s="72">
        <v>0.2379173740803622</v>
      </c>
      <c r="T259" s="72">
        <v>0.2379173740803622</v>
      </c>
      <c r="U259" s="213">
        <v>13</v>
      </c>
      <c r="V259" s="72">
        <v>13.595925297113752</v>
      </c>
      <c r="W259" s="72">
        <v>13.595925297113752</v>
      </c>
      <c r="X259" s="214" t="s">
        <v>128</v>
      </c>
    </row>
    <row r="260" spans="2:24">
      <c r="B260" s="213">
        <v>62013</v>
      </c>
      <c r="C260" s="213" t="s">
        <v>494</v>
      </c>
      <c r="D260" s="213" t="s">
        <v>1</v>
      </c>
      <c r="E260" s="213">
        <v>668</v>
      </c>
      <c r="F260" s="213">
        <v>5.59</v>
      </c>
      <c r="G260" s="213">
        <v>4.37</v>
      </c>
      <c r="H260" s="72">
        <v>6.2857400054638033</v>
      </c>
      <c r="I260" s="72">
        <v>0.26817816134332495</v>
      </c>
      <c r="J260" s="72">
        <v>0.42287725884744881</v>
      </c>
      <c r="K260" s="213">
        <v>14</v>
      </c>
      <c r="L260" s="72">
        <v>19.841269772893771</v>
      </c>
      <c r="M260" s="72">
        <v>19.286935208791206</v>
      </c>
      <c r="N260" s="72">
        <v>1.0212454212454212</v>
      </c>
      <c r="O260" s="72">
        <v>1.0202686202686202</v>
      </c>
      <c r="P260" s="213">
        <v>7</v>
      </c>
      <c r="Q260" s="72">
        <v>52.620282527472526</v>
      </c>
      <c r="R260" s="72">
        <v>52.620282527472526</v>
      </c>
      <c r="S260" s="72">
        <v>0.20463980463980463</v>
      </c>
      <c r="T260" s="72">
        <v>0.20463980463980463</v>
      </c>
      <c r="U260" s="213">
        <v>0</v>
      </c>
      <c r="V260" s="72">
        <v>0</v>
      </c>
      <c r="W260" s="72">
        <v>0</v>
      </c>
      <c r="X260" s="214" t="s">
        <v>128</v>
      </c>
    </row>
    <row r="261" spans="2:24">
      <c r="B261" s="213">
        <v>65060</v>
      </c>
      <c r="C261" s="213" t="s">
        <v>495</v>
      </c>
      <c r="D261" s="213" t="s">
        <v>1</v>
      </c>
      <c r="E261" s="213">
        <v>242</v>
      </c>
      <c r="F261" s="213">
        <v>0.59</v>
      </c>
      <c r="G261" s="213">
        <v>3.29</v>
      </c>
      <c r="H261" s="72">
        <v>9.1773167841881058</v>
      </c>
      <c r="I261" s="72">
        <v>4.3187605181944644</v>
      </c>
      <c r="J261" s="72">
        <v>0.19878851008848708</v>
      </c>
      <c r="K261" s="213">
        <v>30</v>
      </c>
      <c r="L261" s="72">
        <v>88.293538319999982</v>
      </c>
      <c r="M261" s="72">
        <v>87.933538511999984</v>
      </c>
      <c r="N261" s="72">
        <v>4.0599999999999996</v>
      </c>
      <c r="O261" s="72">
        <v>4.0519999999999996</v>
      </c>
      <c r="P261" s="213">
        <v>12</v>
      </c>
      <c r="Q261" s="72">
        <v>1.1519999999999999</v>
      </c>
      <c r="R261" s="72">
        <v>1.1519999999999999</v>
      </c>
      <c r="S261" s="72">
        <v>1.9199999999999998E-2</v>
      </c>
      <c r="T261" s="72">
        <v>1.9199999999999998E-2</v>
      </c>
      <c r="U261" s="213">
        <v>0</v>
      </c>
      <c r="V261" s="72">
        <v>0</v>
      </c>
      <c r="W261" s="72">
        <v>0</v>
      </c>
      <c r="X261" s="214" t="s">
        <v>128</v>
      </c>
    </row>
    <row r="262" spans="2:24">
      <c r="B262" s="213">
        <v>65061</v>
      </c>
      <c r="C262" s="213" t="s">
        <v>496</v>
      </c>
      <c r="D262" s="213" t="s">
        <v>261</v>
      </c>
      <c r="E262" s="213">
        <v>864</v>
      </c>
      <c r="F262" s="213">
        <v>5.56</v>
      </c>
      <c r="G262" s="213">
        <v>3.8</v>
      </c>
      <c r="H262" s="72">
        <v>0.2005532514027121</v>
      </c>
      <c r="I262" s="72">
        <v>0.14102088144791061</v>
      </c>
      <c r="J262" s="72">
        <v>7.9484278683940469E-3</v>
      </c>
      <c r="K262" s="213">
        <v>8</v>
      </c>
      <c r="L262" s="72">
        <v>24.646846310043664</v>
      </c>
      <c r="M262" s="72">
        <v>24.646846310043664</v>
      </c>
      <c r="N262" s="72">
        <v>0.99727074235807855</v>
      </c>
      <c r="O262" s="72">
        <v>0.99727074235807855</v>
      </c>
      <c r="P262" s="213">
        <v>1</v>
      </c>
      <c r="Q262" s="72">
        <v>0.54585196506550215</v>
      </c>
      <c r="R262" s="72">
        <v>0.54585196506550215</v>
      </c>
      <c r="S262" s="72">
        <v>2.1834061135371178E-2</v>
      </c>
      <c r="T262" s="72">
        <v>2.1834061135371178E-2</v>
      </c>
      <c r="U262" s="213">
        <v>0</v>
      </c>
      <c r="V262" s="72">
        <v>0</v>
      </c>
      <c r="W262" s="72">
        <v>0</v>
      </c>
      <c r="X262" s="214" t="s">
        <v>128</v>
      </c>
    </row>
    <row r="263" spans="2:24">
      <c r="B263" s="213">
        <v>65062</v>
      </c>
      <c r="C263" s="213" t="s">
        <v>497</v>
      </c>
      <c r="D263" s="213" t="s">
        <v>1</v>
      </c>
      <c r="E263" s="213">
        <v>1183</v>
      </c>
      <c r="F263" s="213">
        <v>7.47</v>
      </c>
      <c r="G263" s="213">
        <v>2.95</v>
      </c>
      <c r="H263" s="72">
        <v>5.0820193905447244</v>
      </c>
      <c r="I263" s="72">
        <v>2.0580703861595864</v>
      </c>
      <c r="J263" s="72">
        <v>0.78220165089794991</v>
      </c>
      <c r="K263" s="213">
        <v>18</v>
      </c>
      <c r="L263" s="72">
        <v>24.465587014282178</v>
      </c>
      <c r="M263" s="72">
        <v>24.398881822834973</v>
      </c>
      <c r="N263" s="72">
        <v>7.6611904565343017E-2</v>
      </c>
      <c r="O263" s="72">
        <v>7.5291009659044006E-2</v>
      </c>
      <c r="P263" s="213">
        <v>8</v>
      </c>
      <c r="Q263" s="72">
        <v>57.784190539090226</v>
      </c>
      <c r="R263" s="72">
        <v>57.784190539090226</v>
      </c>
      <c r="S263" s="72">
        <v>0.23726574754396104</v>
      </c>
      <c r="T263" s="72">
        <v>0.23726574754396104</v>
      </c>
      <c r="U263" s="213">
        <v>1</v>
      </c>
      <c r="V263" s="72">
        <v>1.0206389829109221</v>
      </c>
      <c r="W263" s="72">
        <v>0</v>
      </c>
      <c r="X263" s="214" t="s">
        <v>128</v>
      </c>
    </row>
    <row r="264" spans="2:24">
      <c r="B264" s="213">
        <v>65063</v>
      </c>
      <c r="C264" s="213" t="s">
        <v>498</v>
      </c>
      <c r="D264" s="213" t="s">
        <v>1</v>
      </c>
      <c r="E264" s="213">
        <v>509</v>
      </c>
      <c r="F264" s="213">
        <v>5.73</v>
      </c>
      <c r="G264" s="213">
        <v>1.59</v>
      </c>
      <c r="H264" s="72">
        <v>2.9681881207601393</v>
      </c>
      <c r="I264" s="72">
        <v>0.31250647671533921</v>
      </c>
      <c r="J264" s="72">
        <v>0.43012574108391705</v>
      </c>
      <c r="K264" s="213">
        <v>11</v>
      </c>
      <c r="L264" s="72">
        <v>31.117632054363757</v>
      </c>
      <c r="M264" s="72">
        <v>31.106972498334446</v>
      </c>
      <c r="N264" s="72">
        <v>0.40293137908061294</v>
      </c>
      <c r="O264" s="72">
        <v>0.40079946702198532</v>
      </c>
      <c r="P264" s="213">
        <v>10</v>
      </c>
      <c r="Q264" s="72">
        <v>88.722179880079935</v>
      </c>
      <c r="R264" s="72">
        <v>88.722179880079935</v>
      </c>
      <c r="S264" s="72">
        <v>0.39920053297801467</v>
      </c>
      <c r="T264" s="72">
        <v>0.39920053297801467</v>
      </c>
      <c r="U264" s="213">
        <v>1</v>
      </c>
      <c r="V264" s="72">
        <v>1.0334443704197203</v>
      </c>
      <c r="W264" s="72">
        <v>1.0334443704197203</v>
      </c>
      <c r="X264" s="214" t="s">
        <v>128</v>
      </c>
    </row>
    <row r="265" spans="2:24">
      <c r="B265" s="213">
        <v>65064</v>
      </c>
      <c r="C265" s="213" t="s">
        <v>499</v>
      </c>
      <c r="D265" s="213" t="s">
        <v>1</v>
      </c>
      <c r="E265" s="213">
        <v>1000</v>
      </c>
      <c r="F265" s="213">
        <v>5.99</v>
      </c>
      <c r="G265" s="213">
        <v>2.11</v>
      </c>
      <c r="H265" s="72">
        <v>3.2489626727239362</v>
      </c>
      <c r="I265" s="72">
        <v>1.3829474704598113</v>
      </c>
      <c r="J265" s="72">
        <v>2.690000057220459E-3</v>
      </c>
      <c r="K265" s="213">
        <v>17</v>
      </c>
      <c r="L265" s="72">
        <v>46.863948680540112</v>
      </c>
      <c r="M265" s="72">
        <v>46.863948680540112</v>
      </c>
      <c r="N265" s="72">
        <v>0.15949166004765686</v>
      </c>
      <c r="O265" s="72">
        <v>0.15949166004765686</v>
      </c>
      <c r="P265" s="213">
        <v>1</v>
      </c>
      <c r="Q265" s="72">
        <v>7.6250992851469426E-2</v>
      </c>
      <c r="R265" s="72">
        <v>7.6250992851469426E-2</v>
      </c>
      <c r="S265" s="72">
        <v>1.2708498808578236E-3</v>
      </c>
      <c r="T265" s="72">
        <v>1.2708498808578236E-3</v>
      </c>
      <c r="U265" s="213">
        <v>0</v>
      </c>
      <c r="V265" s="72">
        <v>0</v>
      </c>
      <c r="W265" s="72">
        <v>0</v>
      </c>
      <c r="X265" s="214" t="s">
        <v>128</v>
      </c>
    </row>
    <row r="266" spans="2:24">
      <c r="B266" s="213">
        <v>65065</v>
      </c>
      <c r="C266" s="213" t="s">
        <v>500</v>
      </c>
      <c r="D266" s="213" t="s">
        <v>1</v>
      </c>
      <c r="E266" s="213">
        <v>991</v>
      </c>
      <c r="F266" s="213">
        <v>5.74</v>
      </c>
      <c r="G266" s="213">
        <v>4.9400000000000004</v>
      </c>
      <c r="H266" s="72">
        <v>8.1745505271745458</v>
      </c>
      <c r="I266" s="72">
        <v>1.28141729845681</v>
      </c>
      <c r="J266" s="72">
        <v>0.90162993232185262</v>
      </c>
      <c r="K266" s="213">
        <v>6</v>
      </c>
      <c r="L266" s="72">
        <v>133.78316657126501</v>
      </c>
      <c r="M266" s="72">
        <v>133.78316657126501</v>
      </c>
      <c r="N266" s="72">
        <v>2.0229727151307002</v>
      </c>
      <c r="O266" s="72">
        <v>2.0229727151307002</v>
      </c>
      <c r="P266" s="213">
        <v>3</v>
      </c>
      <c r="Q266" s="72">
        <v>19.814927303949627</v>
      </c>
      <c r="R266" s="72">
        <v>19.814927303949627</v>
      </c>
      <c r="S266" s="72">
        <v>9.3493608090059147E-2</v>
      </c>
      <c r="T266" s="72">
        <v>9.3493608090059147E-2</v>
      </c>
      <c r="U266" s="213">
        <v>3</v>
      </c>
      <c r="V266" s="72">
        <v>3.000801373783629</v>
      </c>
      <c r="W266" s="72">
        <v>3.000801373783629</v>
      </c>
      <c r="X266" s="214" t="s">
        <v>128</v>
      </c>
    </row>
    <row r="267" spans="2:24">
      <c r="B267" s="213">
        <v>65066</v>
      </c>
      <c r="C267" s="213" t="s">
        <v>501</v>
      </c>
      <c r="D267" s="213" t="s">
        <v>411</v>
      </c>
      <c r="E267" s="213">
        <v>1319</v>
      </c>
      <c r="F267" s="213">
        <v>250.85</v>
      </c>
      <c r="G267" s="213">
        <v>3.15</v>
      </c>
      <c r="H267" s="72">
        <v>10.513001438530171</v>
      </c>
      <c r="I267" s="72">
        <v>14.491113761631023</v>
      </c>
      <c r="J267" s="72">
        <v>7.954130225413456</v>
      </c>
      <c r="K267" s="213">
        <v>98</v>
      </c>
      <c r="L267" s="72">
        <v>729.40894400019249</v>
      </c>
      <c r="M267" s="72">
        <v>725.91340430347498</v>
      </c>
      <c r="N267" s="72">
        <v>10.630611999519058</v>
      </c>
      <c r="O267" s="72">
        <v>10.611999519057353</v>
      </c>
      <c r="P267" s="213">
        <v>36</v>
      </c>
      <c r="Q267" s="72">
        <v>238.63658784657929</v>
      </c>
      <c r="R267" s="72">
        <v>238.63658784657935</v>
      </c>
      <c r="S267" s="72">
        <v>0.71189130696164482</v>
      </c>
      <c r="T267" s="72">
        <v>0.71189130696164482</v>
      </c>
      <c r="U267" s="213">
        <v>2</v>
      </c>
      <c r="V267" s="72">
        <v>2.0597811710953469</v>
      </c>
      <c r="W267" s="72">
        <v>2.0597811710953469</v>
      </c>
      <c r="X267" s="214" t="s">
        <v>257</v>
      </c>
    </row>
    <row r="268" spans="2:24">
      <c r="B268" s="213">
        <v>65067</v>
      </c>
      <c r="C268" s="213" t="s">
        <v>502</v>
      </c>
      <c r="D268" s="213" t="s">
        <v>261</v>
      </c>
      <c r="E268" s="213">
        <v>582</v>
      </c>
      <c r="F268" s="213">
        <v>143.63</v>
      </c>
      <c r="G268" s="213">
        <v>3.09</v>
      </c>
      <c r="H268" s="72">
        <v>7.2600277007781777</v>
      </c>
      <c r="I268" s="72">
        <v>14.468438085668685</v>
      </c>
      <c r="J268" s="72">
        <v>1.2958223890076641</v>
      </c>
      <c r="K268" s="213">
        <v>85</v>
      </c>
      <c r="L268" s="72">
        <v>1187.443436657453</v>
      </c>
      <c r="M268" s="72">
        <v>1172.4664047288966</v>
      </c>
      <c r="N268" s="72">
        <v>4.2923665745268975</v>
      </c>
      <c r="O268" s="72">
        <v>4.056665957899213</v>
      </c>
      <c r="P268" s="213">
        <v>36</v>
      </c>
      <c r="Q268" s="72">
        <v>168.21114386561769</v>
      </c>
      <c r="R268" s="72">
        <v>168.21114386561766</v>
      </c>
      <c r="S268" s="72">
        <v>0.48734850095683607</v>
      </c>
      <c r="T268" s="72">
        <v>0.48734850095683607</v>
      </c>
      <c r="U268" s="213">
        <v>1</v>
      </c>
      <c r="V268" s="72">
        <v>1.0057410163725282</v>
      </c>
      <c r="W268" s="72">
        <v>1.0057410163725282</v>
      </c>
      <c r="X268" s="214" t="s">
        <v>257</v>
      </c>
    </row>
    <row r="269" spans="2:24">
      <c r="B269" s="213">
        <v>66101</v>
      </c>
      <c r="C269" s="213" t="s">
        <v>503</v>
      </c>
      <c r="D269" s="213" t="s">
        <v>261</v>
      </c>
      <c r="E269" s="213">
        <v>654</v>
      </c>
      <c r="F269" s="213">
        <v>13.42</v>
      </c>
      <c r="G269" s="213">
        <v>1.65</v>
      </c>
      <c r="H269" s="72">
        <v>1.5974066474226019</v>
      </c>
      <c r="I269" s="72">
        <v>1.0348005195633032</v>
      </c>
      <c r="J269" s="72">
        <v>0.74003295630864563</v>
      </c>
      <c r="K269" s="213">
        <v>17</v>
      </c>
      <c r="L269" s="72">
        <v>94.759861550956657</v>
      </c>
      <c r="M269" s="72">
        <v>94.086999650136661</v>
      </c>
      <c r="N269" s="72">
        <v>2.5438500585708708</v>
      </c>
      <c r="O269" s="72">
        <v>2.5385396329558767</v>
      </c>
      <c r="P269" s="213">
        <v>3</v>
      </c>
      <c r="Q269" s="72">
        <v>56.761723857868027</v>
      </c>
      <c r="R269" s="72">
        <v>56.761723857868027</v>
      </c>
      <c r="S269" s="72">
        <v>1.0737992971495509</v>
      </c>
      <c r="T269" s="72">
        <v>1.0737992971495509</v>
      </c>
      <c r="U269" s="213">
        <v>0</v>
      </c>
      <c r="V269" s="72">
        <v>0</v>
      </c>
      <c r="W269" s="72">
        <v>0</v>
      </c>
      <c r="X269" s="214" t="s">
        <v>128</v>
      </c>
    </row>
    <row r="270" spans="2:24">
      <c r="B270" s="213">
        <v>66102</v>
      </c>
      <c r="C270" s="213" t="s">
        <v>504</v>
      </c>
      <c r="D270" s="213" t="s">
        <v>1</v>
      </c>
      <c r="E270" s="213">
        <v>1835</v>
      </c>
      <c r="F270" s="213">
        <v>7.49</v>
      </c>
      <c r="G270" s="213">
        <v>2.37</v>
      </c>
      <c r="H270" s="72">
        <v>3.8554357049657373</v>
      </c>
      <c r="I270" s="72">
        <v>3.3598199087055369</v>
      </c>
      <c r="J270" s="72">
        <v>2.378801486115377</v>
      </c>
      <c r="K270" s="213">
        <v>8</v>
      </c>
      <c r="L270" s="72">
        <v>147.62638732214768</v>
      </c>
      <c r="M270" s="72">
        <v>147.62638732214768</v>
      </c>
      <c r="N270" s="72">
        <v>1.5686800894854587</v>
      </c>
      <c r="O270" s="72">
        <v>1.5686800894854587</v>
      </c>
      <c r="P270" s="213">
        <v>7</v>
      </c>
      <c r="Q270" s="72">
        <v>53.187912046979868</v>
      </c>
      <c r="R270" s="72">
        <v>53.187912046979861</v>
      </c>
      <c r="S270" s="72">
        <v>0.34843400447427292</v>
      </c>
      <c r="T270" s="72">
        <v>0.34843400447427292</v>
      </c>
      <c r="U270" s="213">
        <v>0</v>
      </c>
      <c r="V270" s="72">
        <v>0</v>
      </c>
      <c r="W270" s="72">
        <v>0</v>
      </c>
      <c r="X270" s="214" t="s">
        <v>128</v>
      </c>
    </row>
    <row r="271" spans="2:24">
      <c r="B271" s="213">
        <v>66103</v>
      </c>
      <c r="C271" s="213" t="s">
        <v>505</v>
      </c>
      <c r="D271" s="213" t="s">
        <v>1</v>
      </c>
      <c r="E271" s="213">
        <v>1504</v>
      </c>
      <c r="F271" s="213">
        <v>8.82</v>
      </c>
      <c r="G271" s="213">
        <v>3.53</v>
      </c>
      <c r="H271" s="72">
        <v>7.4004149767600769</v>
      </c>
      <c r="I271" s="72">
        <v>0.59849923963621288</v>
      </c>
      <c r="J271" s="72">
        <v>4.8897878877047829E-2</v>
      </c>
      <c r="K271" s="213">
        <v>24</v>
      </c>
      <c r="L271" s="72">
        <v>9.8874807120557957</v>
      </c>
      <c r="M271" s="72">
        <v>4.286019339754235</v>
      </c>
      <c r="N271" s="72">
        <v>0.11524410494852208</v>
      </c>
      <c r="O271" s="72">
        <v>6.0644304217867817E-2</v>
      </c>
      <c r="P271" s="213">
        <v>8</v>
      </c>
      <c r="Q271" s="72">
        <v>1.7416140817004317</v>
      </c>
      <c r="R271" s="72">
        <v>1.7416140817004317</v>
      </c>
      <c r="S271" s="72">
        <v>9.0069744271006308E-2</v>
      </c>
      <c r="T271" s="72">
        <v>9.0069744271006308E-2</v>
      </c>
      <c r="U271" s="213">
        <v>0</v>
      </c>
      <c r="V271" s="72">
        <v>0</v>
      </c>
      <c r="W271" s="72">
        <v>0</v>
      </c>
      <c r="X271" s="214" t="s">
        <v>128</v>
      </c>
    </row>
    <row r="272" spans="2:24">
      <c r="B272" s="213">
        <v>66105</v>
      </c>
      <c r="C272" s="213" t="s">
        <v>506</v>
      </c>
      <c r="D272" s="213" t="s">
        <v>1</v>
      </c>
      <c r="E272" s="213">
        <v>1256</v>
      </c>
      <c r="F272" s="213">
        <v>7.63</v>
      </c>
      <c r="G272" s="213">
        <v>3.49</v>
      </c>
      <c r="H272" s="72">
        <v>3.4842116366193174</v>
      </c>
      <c r="I272" s="72">
        <v>1.3893812565706363</v>
      </c>
      <c r="J272" s="72">
        <v>0.86489221852627274</v>
      </c>
      <c r="K272" s="213">
        <v>24</v>
      </c>
      <c r="L272" s="72">
        <v>64.32054258922156</v>
      </c>
      <c r="M272" s="72">
        <v>64.308566526946095</v>
      </c>
      <c r="N272" s="72">
        <v>1.1126746506986027</v>
      </c>
      <c r="O272" s="72">
        <v>1.1110778443113773</v>
      </c>
      <c r="P272" s="213">
        <v>7</v>
      </c>
      <c r="Q272" s="72">
        <v>44.380735029940119</v>
      </c>
      <c r="R272" s="72">
        <v>44.332830838323353</v>
      </c>
      <c r="S272" s="72">
        <v>1.1080838323353293</v>
      </c>
      <c r="T272" s="72">
        <v>1.1072854291417165</v>
      </c>
      <c r="U272" s="213">
        <v>0</v>
      </c>
      <c r="V272" s="72">
        <v>0</v>
      </c>
      <c r="W272" s="72">
        <v>0</v>
      </c>
      <c r="X272" s="214" t="s">
        <v>128</v>
      </c>
    </row>
    <row r="273" spans="2:24">
      <c r="B273" s="213">
        <v>66106</v>
      </c>
      <c r="C273" s="213">
        <v>0</v>
      </c>
      <c r="D273" s="213" t="s">
        <v>1</v>
      </c>
      <c r="E273" s="213">
        <v>1590</v>
      </c>
      <c r="F273" s="213">
        <v>9.6199999999999992</v>
      </c>
      <c r="G273" s="213">
        <v>2.63</v>
      </c>
      <c r="H273" s="72">
        <v>11.557883878338297</v>
      </c>
      <c r="I273" s="72">
        <v>10.002411942364118</v>
      </c>
      <c r="J273" s="72">
        <v>0.13711825044984793</v>
      </c>
      <c r="K273" s="213">
        <v>37</v>
      </c>
      <c r="L273" s="72">
        <v>213.28409923644239</v>
      </c>
      <c r="M273" s="72">
        <v>139.67159011713667</v>
      </c>
      <c r="N273" s="72">
        <v>0.85618221258134486</v>
      </c>
      <c r="O273" s="72">
        <v>0.81597975415762836</v>
      </c>
      <c r="P273" s="213">
        <v>10</v>
      </c>
      <c r="Q273" s="72">
        <v>10.05531453362256</v>
      </c>
      <c r="R273" s="72">
        <v>10.05531453362256</v>
      </c>
      <c r="S273" s="72">
        <v>0.20093998553868403</v>
      </c>
      <c r="T273" s="72">
        <v>0.20093998553868403</v>
      </c>
      <c r="U273" s="213">
        <v>0</v>
      </c>
      <c r="V273" s="72">
        <v>0</v>
      </c>
      <c r="W273" s="72">
        <v>0</v>
      </c>
      <c r="X273" s="214" t="s">
        <v>128</v>
      </c>
    </row>
    <row r="274" spans="2:24">
      <c r="B274" s="213">
        <v>66107</v>
      </c>
      <c r="C274" s="213" t="s">
        <v>507</v>
      </c>
      <c r="D274" s="213" t="s">
        <v>1</v>
      </c>
      <c r="E274" s="213">
        <v>609</v>
      </c>
      <c r="F274" s="213">
        <v>4.59</v>
      </c>
      <c r="G274" s="213">
        <v>2.5</v>
      </c>
      <c r="H274" s="72">
        <v>3.6141701435282747</v>
      </c>
      <c r="I274" s="72">
        <v>5.843142640300095</v>
      </c>
      <c r="J274" s="72">
        <v>0.13856257538233335</v>
      </c>
      <c r="K274" s="213">
        <v>15</v>
      </c>
      <c r="L274" s="72">
        <v>257.58877797833929</v>
      </c>
      <c r="M274" s="72">
        <v>244.08878698916968</v>
      </c>
      <c r="N274" s="72">
        <v>1.1873646209386282</v>
      </c>
      <c r="O274" s="72">
        <v>1.1415162454873646</v>
      </c>
      <c r="P274" s="213">
        <v>2</v>
      </c>
      <c r="Q274" s="72">
        <v>8.9350221119133568</v>
      </c>
      <c r="R274" s="72">
        <v>8.9350221119133568</v>
      </c>
      <c r="S274" s="72">
        <v>9.4765342960288809E-2</v>
      </c>
      <c r="T274" s="72">
        <v>9.4765342960288809E-2</v>
      </c>
      <c r="U274" s="213">
        <v>0</v>
      </c>
      <c r="V274" s="72">
        <v>0</v>
      </c>
      <c r="W274" s="72">
        <v>0</v>
      </c>
      <c r="X274" s="214" t="s">
        <v>128</v>
      </c>
    </row>
    <row r="275" spans="2:24">
      <c r="B275" s="213">
        <v>66109</v>
      </c>
      <c r="C275" s="213" t="s">
        <v>508</v>
      </c>
      <c r="D275" s="213" t="s">
        <v>261</v>
      </c>
      <c r="E275" s="213">
        <v>559</v>
      </c>
      <c r="F275" s="213">
        <v>5.97</v>
      </c>
      <c r="G275" s="213">
        <v>0.23</v>
      </c>
      <c r="H275" s="72">
        <v>1.4175103809143688</v>
      </c>
      <c r="I275" s="72">
        <v>0.51298394968537608</v>
      </c>
      <c r="J275" s="72">
        <v>0.68077580655745029</v>
      </c>
      <c r="K275" s="213">
        <v>6</v>
      </c>
      <c r="L275" s="72">
        <v>19.511615007369198</v>
      </c>
      <c r="M275" s="72">
        <v>19.511615007369198</v>
      </c>
      <c r="N275" s="72">
        <v>0.54789977892409725</v>
      </c>
      <c r="O275" s="72">
        <v>0.54789977892409725</v>
      </c>
      <c r="P275" s="213">
        <v>6</v>
      </c>
      <c r="Q275" s="72">
        <v>35.284807848194546</v>
      </c>
      <c r="R275" s="72">
        <v>35.284807848194546</v>
      </c>
      <c r="S275" s="72">
        <v>0.75478997789240976</v>
      </c>
      <c r="T275" s="72">
        <v>0.75478997789240976</v>
      </c>
      <c r="U275" s="213">
        <v>0</v>
      </c>
      <c r="V275" s="72">
        <v>0</v>
      </c>
      <c r="W275" s="72">
        <v>0</v>
      </c>
      <c r="X275" s="214" t="s">
        <v>128</v>
      </c>
    </row>
    <row r="276" spans="2:24">
      <c r="B276" s="213">
        <v>67081</v>
      </c>
      <c r="C276" s="213" t="s">
        <v>509</v>
      </c>
      <c r="D276" s="213" t="s">
        <v>1</v>
      </c>
      <c r="E276" s="213">
        <v>921</v>
      </c>
      <c r="F276" s="213">
        <v>4.1500000000000004</v>
      </c>
      <c r="G276" s="213">
        <v>17.989999999999998</v>
      </c>
      <c r="H276" s="72">
        <v>7.280083025918449</v>
      </c>
      <c r="I276" s="72">
        <v>1.4877785236622809</v>
      </c>
      <c r="J276" s="72">
        <v>0.29254662420838196</v>
      </c>
      <c r="K276" s="213">
        <v>8</v>
      </c>
      <c r="L276" s="72">
        <v>66.639610806257522</v>
      </c>
      <c r="M276" s="72">
        <v>66.639610806257522</v>
      </c>
      <c r="N276" s="72">
        <v>1.2105094263939029</v>
      </c>
      <c r="O276" s="72">
        <v>1.2105094263939029</v>
      </c>
      <c r="P276" s="213">
        <v>3</v>
      </c>
      <c r="Q276" s="72">
        <v>11.677496991576414</v>
      </c>
      <c r="R276" s="72">
        <v>11.677496991576414</v>
      </c>
      <c r="S276" s="72">
        <v>5.6157240272763739E-2</v>
      </c>
      <c r="T276" s="72">
        <v>5.6157240272763739E-2</v>
      </c>
      <c r="U276" s="213">
        <v>0</v>
      </c>
      <c r="V276" s="72">
        <v>0</v>
      </c>
      <c r="W276" s="72">
        <v>0</v>
      </c>
      <c r="X276" s="214" t="s">
        <v>128</v>
      </c>
    </row>
    <row r="277" spans="2:24">
      <c r="B277" s="213">
        <v>67082</v>
      </c>
      <c r="C277" s="213" t="s">
        <v>510</v>
      </c>
      <c r="D277" s="213" t="s">
        <v>411</v>
      </c>
      <c r="E277" s="213">
        <v>1779</v>
      </c>
      <c r="F277" s="213">
        <v>219.54</v>
      </c>
      <c r="G277" s="213">
        <v>7.85</v>
      </c>
      <c r="H277" s="72">
        <v>4.3720608805791237</v>
      </c>
      <c r="I277" s="72">
        <v>15.054830156113999</v>
      </c>
      <c r="J277" s="72">
        <v>2.1966230503313482</v>
      </c>
      <c r="K277" s="213">
        <v>123</v>
      </c>
      <c r="L277" s="72">
        <v>961.47448433716318</v>
      </c>
      <c r="M277" s="72">
        <v>196.83589379548692</v>
      </c>
      <c r="N277" s="72">
        <v>5.109615974314111</v>
      </c>
      <c r="O277" s="72">
        <v>2.5547719114702647</v>
      </c>
      <c r="P277" s="213">
        <v>48</v>
      </c>
      <c r="Q277" s="72">
        <v>128.94762219376253</v>
      </c>
      <c r="R277" s="72">
        <v>128.94762219376253</v>
      </c>
      <c r="S277" s="72">
        <v>0.43979869766770685</v>
      </c>
      <c r="T277" s="72">
        <v>0.43979869766770685</v>
      </c>
      <c r="U277" s="213">
        <v>13</v>
      </c>
      <c r="V277" s="72">
        <v>13.385739281011562</v>
      </c>
      <c r="W277" s="72">
        <v>10.296722523855047</v>
      </c>
      <c r="X277" s="214" t="s">
        <v>128</v>
      </c>
    </row>
    <row r="278" spans="2:24">
      <c r="B278" s="213">
        <v>67083</v>
      </c>
      <c r="C278" s="213" t="s">
        <v>511</v>
      </c>
      <c r="D278" s="213" t="s">
        <v>261</v>
      </c>
      <c r="E278" s="213">
        <v>448</v>
      </c>
      <c r="F278" s="213">
        <v>35.4</v>
      </c>
      <c r="G278" s="213">
        <v>0.56000000000000005</v>
      </c>
      <c r="H278" s="72">
        <v>4.7330567331040063</v>
      </c>
      <c r="I278" s="72">
        <v>3.881675031003248</v>
      </c>
      <c r="J278" s="72">
        <v>1.5025086164567201</v>
      </c>
      <c r="K278" s="213">
        <v>29</v>
      </c>
      <c r="L278" s="72">
        <v>88.656092297615899</v>
      </c>
      <c r="M278" s="72">
        <v>88.364995530758435</v>
      </c>
      <c r="N278" s="72">
        <v>1.6075503164916802</v>
      </c>
      <c r="O278" s="72">
        <v>1.6064132206344994</v>
      </c>
      <c r="P278" s="213">
        <v>10</v>
      </c>
      <c r="Q278" s="72">
        <v>28.25107739529242</v>
      </c>
      <c r="R278" s="72">
        <v>28.25107739529242</v>
      </c>
      <c r="S278" s="72">
        <v>0.20164499867338817</v>
      </c>
      <c r="T278" s="72">
        <v>0.20164499867338817</v>
      </c>
      <c r="U278" s="213">
        <v>5</v>
      </c>
      <c r="V278" s="72">
        <v>5.0009475798809842</v>
      </c>
      <c r="W278" s="72">
        <v>5.0009475798809842</v>
      </c>
      <c r="X278" s="214" t="s">
        <v>128</v>
      </c>
    </row>
    <row r="279" spans="2:24">
      <c r="B279" s="213">
        <v>67084</v>
      </c>
      <c r="C279" s="213" t="s">
        <v>512</v>
      </c>
      <c r="D279" s="213" t="s">
        <v>261</v>
      </c>
      <c r="E279" s="213">
        <v>472</v>
      </c>
      <c r="F279" s="213">
        <v>96.92</v>
      </c>
      <c r="G279" s="213">
        <v>23.22</v>
      </c>
      <c r="H279" s="72">
        <v>5.4550484381537689</v>
      </c>
      <c r="I279" s="72">
        <v>10.558316005060959</v>
      </c>
      <c r="J279" s="72">
        <v>3.9879322849833709</v>
      </c>
      <c r="K279" s="213">
        <v>60</v>
      </c>
      <c r="L279" s="72">
        <v>178.04627989771706</v>
      </c>
      <c r="M279" s="72">
        <v>172.18832757630906</v>
      </c>
      <c r="N279" s="72">
        <v>1.0384943214540763</v>
      </c>
      <c r="O279" s="72">
        <v>1.0257780644566794</v>
      </c>
      <c r="P279" s="213">
        <v>19</v>
      </c>
      <c r="Q279" s="72">
        <v>77.430963259231945</v>
      </c>
      <c r="R279" s="72">
        <v>77.430963259231973</v>
      </c>
      <c r="S279" s="72">
        <v>0.2140109193945956</v>
      </c>
      <c r="T279" s="72">
        <v>0.2140109193945956</v>
      </c>
      <c r="U279" s="213">
        <v>7</v>
      </c>
      <c r="V279" s="72">
        <v>7.0846598631620168</v>
      </c>
      <c r="W279" s="72">
        <v>7.0846598631620168</v>
      </c>
      <c r="X279" s="214" t="s">
        <v>128</v>
      </c>
    </row>
    <row r="280" spans="2:24">
      <c r="B280" s="213">
        <v>67085</v>
      </c>
      <c r="C280" s="213" t="s">
        <v>513</v>
      </c>
      <c r="D280" s="213" t="s">
        <v>261</v>
      </c>
      <c r="E280" s="213">
        <v>636</v>
      </c>
      <c r="F280" s="213">
        <v>17.3</v>
      </c>
      <c r="G280" s="213">
        <v>1.67</v>
      </c>
      <c r="H280" s="72">
        <v>4.6127247822623785</v>
      </c>
      <c r="I280" s="72">
        <v>7.6700508556622777</v>
      </c>
      <c r="J280" s="72">
        <v>1.5241417894431415</v>
      </c>
      <c r="K280" s="213">
        <v>19</v>
      </c>
      <c r="L280" s="72">
        <v>201.38394046276221</v>
      </c>
      <c r="M280" s="72">
        <v>201.36533318695629</v>
      </c>
      <c r="N280" s="72">
        <v>1.8276968879378519</v>
      </c>
      <c r="O280" s="72">
        <v>1.8254640182351025</v>
      </c>
      <c r="P280" s="213">
        <v>5</v>
      </c>
      <c r="Q280" s="72">
        <v>23.052516909336187</v>
      </c>
      <c r="R280" s="72">
        <v>23.052516909336187</v>
      </c>
      <c r="S280" s="72">
        <v>6.5869656231102011E-2</v>
      </c>
      <c r="T280" s="72">
        <v>6.5869656231102011E-2</v>
      </c>
      <c r="U280" s="213">
        <v>5</v>
      </c>
      <c r="V280" s="72">
        <v>5.0179094757408009</v>
      </c>
      <c r="W280" s="72">
        <v>5.0179094757408009</v>
      </c>
      <c r="X280" s="214" t="s">
        <v>128</v>
      </c>
    </row>
    <row r="281" spans="2:24">
      <c r="B281" s="213">
        <v>67086</v>
      </c>
      <c r="C281" s="213" t="s">
        <v>475</v>
      </c>
      <c r="D281" s="213" t="s">
        <v>1</v>
      </c>
      <c r="E281" s="213">
        <v>1766</v>
      </c>
      <c r="F281" s="213">
        <v>7.46</v>
      </c>
      <c r="G281" s="213">
        <v>8.9600000000000009</v>
      </c>
      <c r="H281" s="72">
        <v>9.5062241164885535</v>
      </c>
      <c r="I281" s="72">
        <v>0.66385084620588009</v>
      </c>
      <c r="J281" s="72">
        <v>2.7630784713877068</v>
      </c>
      <c r="K281" s="213">
        <v>25</v>
      </c>
      <c r="L281" s="72">
        <v>19.7020743718593</v>
      </c>
      <c r="M281" s="72">
        <v>19.690162974874372</v>
      </c>
      <c r="N281" s="72">
        <v>0.12849432346919784</v>
      </c>
      <c r="O281" s="72">
        <v>0.12789875302438117</v>
      </c>
      <c r="P281" s="213">
        <v>18</v>
      </c>
      <c r="Q281" s="72">
        <v>90.520004466778332</v>
      </c>
      <c r="R281" s="72">
        <v>90.448536013400329</v>
      </c>
      <c r="S281" s="72">
        <v>0.25765866368881446</v>
      </c>
      <c r="T281" s="72">
        <v>0.25646752279918111</v>
      </c>
      <c r="U281" s="213">
        <v>0</v>
      </c>
      <c r="V281" s="72">
        <v>0</v>
      </c>
      <c r="W281" s="72">
        <v>0</v>
      </c>
      <c r="X281" s="214" t="s">
        <v>128</v>
      </c>
    </row>
    <row r="282" spans="2:24">
      <c r="B282" s="213">
        <v>67087</v>
      </c>
      <c r="C282" s="213" t="s">
        <v>327</v>
      </c>
      <c r="D282" s="213" t="s">
        <v>261</v>
      </c>
      <c r="E282" s="213">
        <v>1479</v>
      </c>
      <c r="F282" s="213">
        <v>44.33</v>
      </c>
      <c r="G282" s="213">
        <v>8.41</v>
      </c>
      <c r="H282" s="72">
        <v>4.8132780336650907</v>
      </c>
      <c r="I282" s="72">
        <v>2.5136899159828774</v>
      </c>
      <c r="J282" s="72">
        <v>0.91935536876049162</v>
      </c>
      <c r="K282" s="213">
        <v>42</v>
      </c>
      <c r="L282" s="72">
        <v>165.10996537350391</v>
      </c>
      <c r="M282" s="72">
        <v>165.10996537350388</v>
      </c>
      <c r="N282" s="72">
        <v>2.2377218324391253</v>
      </c>
      <c r="O282" s="72">
        <v>2.2377218324391253</v>
      </c>
      <c r="P282" s="213">
        <v>20</v>
      </c>
      <c r="Q282" s="72">
        <v>34.577644345852249</v>
      </c>
      <c r="R282" s="72">
        <v>34.577644345852249</v>
      </c>
      <c r="S282" s="72">
        <v>0.26117760352180491</v>
      </c>
      <c r="T282" s="72">
        <v>0.26117760352180491</v>
      </c>
      <c r="U282" s="213">
        <v>7</v>
      </c>
      <c r="V282" s="72">
        <v>6.9951850323290685</v>
      </c>
      <c r="W282" s="72">
        <v>6.9951850323290685</v>
      </c>
      <c r="X282" s="214" t="s">
        <v>128</v>
      </c>
    </row>
    <row r="283" spans="2:24">
      <c r="B283" s="213">
        <v>67088</v>
      </c>
      <c r="C283" s="213" t="s">
        <v>514</v>
      </c>
      <c r="D283" s="213" t="s">
        <v>261</v>
      </c>
      <c r="E283" s="213">
        <v>989</v>
      </c>
      <c r="F283" s="213">
        <v>19.54</v>
      </c>
      <c r="G283" s="213">
        <v>0.54</v>
      </c>
      <c r="H283" s="72">
        <v>3.0082987710406819</v>
      </c>
      <c r="I283" s="72">
        <v>1.0586002404900796</v>
      </c>
      <c r="J283" s="72">
        <v>0.94925417889729635</v>
      </c>
      <c r="K283" s="213">
        <v>22</v>
      </c>
      <c r="L283" s="72">
        <v>57.328175004101716</v>
      </c>
      <c r="M283" s="72">
        <v>57.278954331419193</v>
      </c>
      <c r="N283" s="72">
        <v>0.5222860267979218</v>
      </c>
      <c r="O283" s="72">
        <v>0.52119223407164339</v>
      </c>
      <c r="P283" s="213">
        <v>16</v>
      </c>
      <c r="Q283" s="72">
        <v>48.096119770303531</v>
      </c>
      <c r="R283" s="72">
        <v>48.096119770303531</v>
      </c>
      <c r="S283" s="72">
        <v>0.17842493847415913</v>
      </c>
      <c r="T283" s="72">
        <v>0.17842493847415913</v>
      </c>
      <c r="U283" s="213">
        <v>0</v>
      </c>
      <c r="V283" s="72">
        <v>0</v>
      </c>
      <c r="W283" s="72">
        <v>0</v>
      </c>
      <c r="X283" s="214" t="s">
        <v>128</v>
      </c>
    </row>
    <row r="284" spans="2:24">
      <c r="B284" s="213">
        <v>67089</v>
      </c>
      <c r="C284" s="213" t="s">
        <v>515</v>
      </c>
      <c r="D284" s="213" t="s">
        <v>261</v>
      </c>
      <c r="E284" s="213">
        <v>1223</v>
      </c>
      <c r="F284" s="213">
        <v>16.05</v>
      </c>
      <c r="G284" s="213">
        <v>3.37</v>
      </c>
      <c r="H284" s="72">
        <v>4.3319502302985819</v>
      </c>
      <c r="I284" s="72">
        <v>1.3723733166182506</v>
      </c>
      <c r="J284" s="72">
        <v>5.1264414409639594E-2</v>
      </c>
      <c r="K284" s="213">
        <v>25</v>
      </c>
      <c r="L284" s="72">
        <v>91.106932226079749</v>
      </c>
      <c r="M284" s="72">
        <v>89.790448937647568</v>
      </c>
      <c r="N284" s="72">
        <v>2.1067907235106236</v>
      </c>
      <c r="O284" s="72">
        <v>2.0779058464102209</v>
      </c>
      <c r="P284" s="213">
        <v>26</v>
      </c>
      <c r="Q284" s="72">
        <v>5.2381558116928204</v>
      </c>
      <c r="R284" s="72">
        <v>5.1714984029995836</v>
      </c>
      <c r="S284" s="72">
        <v>8.2210804054992356E-2</v>
      </c>
      <c r="T284" s="72">
        <v>8.1099847243438411E-2</v>
      </c>
      <c r="U284" s="213">
        <v>5</v>
      </c>
      <c r="V284" s="72">
        <v>5</v>
      </c>
      <c r="W284" s="72">
        <v>5</v>
      </c>
      <c r="X284" s="214" t="s">
        <v>128</v>
      </c>
    </row>
    <row r="285" spans="2:24">
      <c r="B285" s="213">
        <v>67090</v>
      </c>
      <c r="C285" s="213" t="s">
        <v>516</v>
      </c>
      <c r="D285" s="213" t="s">
        <v>261</v>
      </c>
      <c r="E285" s="213">
        <v>1734</v>
      </c>
      <c r="F285" s="213">
        <v>80.34</v>
      </c>
      <c r="G285" s="213">
        <v>6.9</v>
      </c>
      <c r="H285" s="72">
        <v>8.6237898103166213</v>
      </c>
      <c r="I285" s="72">
        <v>10.729352565557299</v>
      </c>
      <c r="J285" s="72">
        <v>0.5219016913283705</v>
      </c>
      <c r="K285" s="213">
        <v>60</v>
      </c>
      <c r="L285" s="72">
        <v>156.77173964477007</v>
      </c>
      <c r="M285" s="72">
        <v>122.5810921070068</v>
      </c>
      <c r="N285" s="72">
        <v>1.3217063880091653</v>
      </c>
      <c r="O285" s="72">
        <v>1.2886644580335382</v>
      </c>
      <c r="P285" s="213">
        <v>19</v>
      </c>
      <c r="Q285" s="72">
        <v>23.812523971453174</v>
      </c>
      <c r="R285" s="72">
        <v>23.812523971453174</v>
      </c>
      <c r="S285" s="72">
        <v>6.8652490550066406E-2</v>
      </c>
      <c r="T285" s="72">
        <v>6.8652490550066406E-2</v>
      </c>
      <c r="U285" s="213">
        <v>4</v>
      </c>
      <c r="V285" s="72">
        <v>3.9452998438389351</v>
      </c>
      <c r="W285" s="72">
        <v>3.9452998438389351</v>
      </c>
      <c r="X285" s="214" t="s">
        <v>128</v>
      </c>
    </row>
    <row r="286" spans="2:24">
      <c r="B286" s="213">
        <v>67091</v>
      </c>
      <c r="C286" s="213" t="s">
        <v>517</v>
      </c>
      <c r="D286" s="213" t="s">
        <v>1</v>
      </c>
      <c r="E286" s="213">
        <v>1458</v>
      </c>
      <c r="F286" s="213">
        <v>12.13</v>
      </c>
      <c r="G286" s="213">
        <v>5.96</v>
      </c>
      <c r="H286" s="72">
        <v>12.454356912108421</v>
      </c>
      <c r="I286" s="72">
        <v>1.9331883823843903</v>
      </c>
      <c r="J286" s="72">
        <v>4.0991476352074382E-2</v>
      </c>
      <c r="K286" s="213">
        <v>23</v>
      </c>
      <c r="L286" s="72">
        <v>30.997553512862108</v>
      </c>
      <c r="M286" s="72">
        <v>30.95923753603708</v>
      </c>
      <c r="N286" s="72">
        <v>1.1083043646195443</v>
      </c>
      <c r="O286" s="72">
        <v>1.1058323677095403</v>
      </c>
      <c r="P286" s="213">
        <v>5</v>
      </c>
      <c r="Q286" s="72">
        <v>0.44495944380069524</v>
      </c>
      <c r="R286" s="72">
        <v>0.44495944380069524</v>
      </c>
      <c r="S286" s="72">
        <v>3.0899961375048281E-3</v>
      </c>
      <c r="T286" s="72">
        <v>3.0899961375048281E-3</v>
      </c>
      <c r="U286" s="213">
        <v>0</v>
      </c>
      <c r="V286" s="72">
        <v>0</v>
      </c>
      <c r="W286" s="72">
        <v>0</v>
      </c>
      <c r="X286" s="214" t="s">
        <v>128</v>
      </c>
    </row>
    <row r="287" spans="2:24">
      <c r="B287" s="213">
        <v>80001</v>
      </c>
      <c r="C287" s="213" t="s">
        <v>518</v>
      </c>
      <c r="D287" s="213" t="s">
        <v>261</v>
      </c>
      <c r="E287" s="213">
        <v>3091</v>
      </c>
      <c r="F287" s="213">
        <v>76.5</v>
      </c>
      <c r="G287" s="213">
        <v>5.18</v>
      </c>
      <c r="H287" s="72">
        <v>8.3257676787321895</v>
      </c>
      <c r="I287" s="72">
        <v>14.066924929502552</v>
      </c>
      <c r="J287" s="72">
        <v>0.54690027401558894</v>
      </c>
      <c r="K287" s="213">
        <v>95</v>
      </c>
      <c r="L287" s="72">
        <v>369.45674670792084</v>
      </c>
      <c r="M287" s="72">
        <v>358.99062653395214</v>
      </c>
      <c r="N287" s="72">
        <v>5.0660143399409536</v>
      </c>
      <c r="O287" s="72">
        <v>5.0502910164487558</v>
      </c>
      <c r="P287" s="213">
        <v>28</v>
      </c>
      <c r="Q287" s="72">
        <v>148.90610188443694</v>
      </c>
      <c r="R287" s="72">
        <v>148.90610188443694</v>
      </c>
      <c r="S287" s="72">
        <v>0.54515394348376212</v>
      </c>
      <c r="T287" s="72">
        <v>0.54515394348376212</v>
      </c>
      <c r="U287" s="213">
        <v>3</v>
      </c>
      <c r="V287" s="72">
        <v>3.0917587515816112</v>
      </c>
      <c r="W287" s="72">
        <v>3.0917587515816112</v>
      </c>
      <c r="X287" s="214" t="s">
        <v>128</v>
      </c>
    </row>
    <row r="288" spans="2:24">
      <c r="B288" s="213">
        <v>80002</v>
      </c>
      <c r="C288" s="213" t="s">
        <v>519</v>
      </c>
      <c r="D288" s="213" t="s">
        <v>261</v>
      </c>
      <c r="E288" s="213">
        <v>654</v>
      </c>
      <c r="F288" s="213">
        <v>24.08</v>
      </c>
      <c r="G288" s="213">
        <v>0.92</v>
      </c>
      <c r="H288" s="72">
        <v>7.049045680302525</v>
      </c>
      <c r="I288" s="72">
        <v>38.268734031911343</v>
      </c>
      <c r="J288" s="72">
        <v>1.2230862041461712</v>
      </c>
      <c r="K288" s="213">
        <v>31</v>
      </c>
      <c r="L288" s="72">
        <v>187.94769569232653</v>
      </c>
      <c r="M288" s="72">
        <v>22.413367819217342</v>
      </c>
      <c r="N288" s="72">
        <v>0.40794496499071181</v>
      </c>
      <c r="O288" s="72">
        <v>0.26803029375140341</v>
      </c>
      <c r="P288" s="213">
        <v>9</v>
      </c>
      <c r="Q288" s="72">
        <v>8.116231134790862</v>
      </c>
      <c r="R288" s="72">
        <v>8.1162311347908638</v>
      </c>
      <c r="S288" s="72">
        <v>5.5688243819788923E-2</v>
      </c>
      <c r="T288" s="72">
        <v>5.5688243819788923E-2</v>
      </c>
      <c r="U288" s="213">
        <v>3</v>
      </c>
      <c r="V288" s="72">
        <v>3.0255373874701452</v>
      </c>
      <c r="W288" s="72">
        <v>3.0255373874701452</v>
      </c>
      <c r="X288" s="214" t="s">
        <v>128</v>
      </c>
    </row>
    <row r="289" spans="2:24">
      <c r="B289" s="213">
        <v>80003</v>
      </c>
      <c r="C289" s="213" t="s">
        <v>520</v>
      </c>
      <c r="D289" s="213" t="s">
        <v>1</v>
      </c>
      <c r="E289" s="213">
        <v>400</v>
      </c>
      <c r="F289" s="213">
        <v>12.19</v>
      </c>
      <c r="G289" s="213">
        <v>1.07</v>
      </c>
      <c r="H289" s="72">
        <v>6.7417980991535718</v>
      </c>
      <c r="I289" s="72">
        <v>25.14320608217982</v>
      </c>
      <c r="J289" s="72">
        <v>1.2069143359325138</v>
      </c>
      <c r="K289" s="213">
        <v>12</v>
      </c>
      <c r="L289" s="72">
        <v>195.37567883844699</v>
      </c>
      <c r="M289" s="72">
        <v>4.7344797574523785</v>
      </c>
      <c r="N289" s="72">
        <v>1.0665261014977461</v>
      </c>
      <c r="O289" s="72">
        <v>6.2309146430129414E-2</v>
      </c>
      <c r="P289" s="213">
        <v>12</v>
      </c>
      <c r="Q289" s="72">
        <v>56.244742605787401</v>
      </c>
      <c r="R289" s="72">
        <v>56.244742605787401</v>
      </c>
      <c r="S289" s="72">
        <v>0.16097135378798894</v>
      </c>
      <c r="T289" s="72">
        <v>0.16097135378798894</v>
      </c>
      <c r="U289" s="213">
        <v>7</v>
      </c>
      <c r="V289" s="72">
        <v>7.0254471426494112</v>
      </c>
      <c r="W289" s="72">
        <v>6.0218118365566378</v>
      </c>
      <c r="X289" s="214" t="s">
        <v>128</v>
      </c>
    </row>
    <row r="290" spans="2:24">
      <c r="B290" s="213">
        <v>80004</v>
      </c>
      <c r="C290" s="213" t="s">
        <v>521</v>
      </c>
      <c r="D290" s="213" t="s">
        <v>1</v>
      </c>
      <c r="E290" s="213">
        <v>1137</v>
      </c>
      <c r="F290" s="213">
        <v>5.05</v>
      </c>
      <c r="G290" s="213">
        <v>4.5999999999999996</v>
      </c>
      <c r="H290" s="72">
        <v>5.9287552179669749</v>
      </c>
      <c r="I290" s="72">
        <v>5.9302279191081375</v>
      </c>
      <c r="J290" s="72">
        <v>6.4965200758523634E-2</v>
      </c>
      <c r="K290" s="213">
        <v>14</v>
      </c>
      <c r="L290" s="72">
        <v>131.09650019954694</v>
      </c>
      <c r="M290" s="72">
        <v>123.91302673848479</v>
      </c>
      <c r="N290" s="72">
        <v>1.2549207148250692</v>
      </c>
      <c r="O290" s="72">
        <v>1.1782028693682356</v>
      </c>
      <c r="P290" s="213">
        <v>3</v>
      </c>
      <c r="Q290" s="72">
        <v>1.341052101686383</v>
      </c>
      <c r="R290" s="72">
        <v>1.341052101686383</v>
      </c>
      <c r="S290" s="72">
        <v>1.5907374779763402E-2</v>
      </c>
      <c r="T290" s="72">
        <v>1.5907374779763402E-2</v>
      </c>
      <c r="U290" s="213">
        <v>4</v>
      </c>
      <c r="V290" s="72">
        <v>4.0126856279889251</v>
      </c>
      <c r="W290" s="72">
        <v>4.0126856279889251</v>
      </c>
      <c r="X290" s="214" t="s">
        <v>128</v>
      </c>
    </row>
    <row r="291" spans="2:24">
      <c r="B291" s="213">
        <v>80005</v>
      </c>
      <c r="C291" s="213" t="s">
        <v>522</v>
      </c>
      <c r="D291" s="213" t="s">
        <v>1</v>
      </c>
      <c r="E291" s="213">
        <v>1657</v>
      </c>
      <c r="F291" s="213">
        <v>9.94</v>
      </c>
      <c r="G291" s="213">
        <v>3.93</v>
      </c>
      <c r="H291" s="72">
        <v>5.1959336373414651</v>
      </c>
      <c r="I291" s="72">
        <v>3.9719499635657227</v>
      </c>
      <c r="J291" s="72">
        <v>0.63237213639979772</v>
      </c>
      <c r="K291" s="213">
        <v>26</v>
      </c>
      <c r="L291" s="72">
        <v>86.872967408099242</v>
      </c>
      <c r="M291" s="72">
        <v>85.390883358190436</v>
      </c>
      <c r="N291" s="72">
        <v>1.0999635169646114</v>
      </c>
      <c r="O291" s="72">
        <v>1.0830353885443269</v>
      </c>
      <c r="P291" s="213">
        <v>5</v>
      </c>
      <c r="Q291" s="72">
        <v>20.125501641736591</v>
      </c>
      <c r="R291" s="72">
        <v>20.125501641736591</v>
      </c>
      <c r="S291" s="72">
        <v>6.6253192265596492E-2</v>
      </c>
      <c r="T291" s="72">
        <v>6.6253192265596492E-2</v>
      </c>
      <c r="U291" s="213">
        <v>4</v>
      </c>
      <c r="V291" s="72">
        <v>4.0029186428310837</v>
      </c>
      <c r="W291" s="72">
        <v>4.0029186428310837</v>
      </c>
      <c r="X291" s="214" t="s">
        <v>128</v>
      </c>
    </row>
    <row r="292" spans="2:24">
      <c r="B292" s="213">
        <v>80006</v>
      </c>
      <c r="C292" s="213" t="s">
        <v>523</v>
      </c>
      <c r="D292" s="213" t="s">
        <v>261</v>
      </c>
      <c r="E292" s="213">
        <v>743</v>
      </c>
      <c r="F292" s="213">
        <v>69.290000000000006</v>
      </c>
      <c r="G292" s="213">
        <v>1.06</v>
      </c>
      <c r="H292" s="72">
        <v>4.1546611560585847</v>
      </c>
      <c r="I292" s="72">
        <v>18.598497723758779</v>
      </c>
      <c r="J292" s="72">
        <v>1.2191500412648486</v>
      </c>
      <c r="K292" s="213">
        <v>65</v>
      </c>
      <c r="L292" s="72">
        <v>723.25934178391924</v>
      </c>
      <c r="M292" s="72">
        <v>93.02449002763656</v>
      </c>
      <c r="N292" s="72">
        <v>1.7540392830720031</v>
      </c>
      <c r="O292" s="72">
        <v>0.74723753609699051</v>
      </c>
      <c r="P292" s="213">
        <v>37</v>
      </c>
      <c r="Q292" s="72">
        <v>13.280779606214649</v>
      </c>
      <c r="R292" s="72">
        <v>13.280779606214649</v>
      </c>
      <c r="S292" s="72">
        <v>6.9449416481706883E-2</v>
      </c>
      <c r="T292" s="72">
        <v>6.9449416481706883E-2</v>
      </c>
      <c r="U292" s="213">
        <v>4</v>
      </c>
      <c r="V292" s="72">
        <v>3.9993317581919285</v>
      </c>
      <c r="W292" s="72">
        <v>3.9993317581919285</v>
      </c>
      <c r="X292" s="214" t="s">
        <v>128</v>
      </c>
    </row>
    <row r="293" spans="2:24">
      <c r="B293" s="213">
        <v>80007</v>
      </c>
      <c r="C293" s="213" t="s">
        <v>524</v>
      </c>
      <c r="D293" s="213" t="s">
        <v>261</v>
      </c>
      <c r="E293" s="213">
        <v>1838</v>
      </c>
      <c r="F293" s="213">
        <v>21.38</v>
      </c>
      <c r="G293" s="213">
        <v>3.6</v>
      </c>
      <c r="H293" s="72">
        <v>6.8701521800513063</v>
      </c>
      <c r="I293" s="72">
        <v>6.5058359786378848</v>
      </c>
      <c r="J293" s="72">
        <v>0.60143785251051196</v>
      </c>
      <c r="K293" s="213">
        <v>59</v>
      </c>
      <c r="L293" s="72">
        <v>221.32608037775989</v>
      </c>
      <c r="M293" s="72">
        <v>220.93952749333698</v>
      </c>
      <c r="N293" s="72">
        <v>2.2704453123466726</v>
      </c>
      <c r="O293" s="72">
        <v>2.2685612230879437</v>
      </c>
      <c r="P293" s="213">
        <v>13</v>
      </c>
      <c r="Q293" s="72">
        <v>15.676410332659509</v>
      </c>
      <c r="R293" s="72">
        <v>15.676410332659513</v>
      </c>
      <c r="S293" s="72">
        <v>6.3038486448295489E-2</v>
      </c>
      <c r="T293" s="72">
        <v>6.3038486448295489E-2</v>
      </c>
      <c r="U293" s="213">
        <v>4</v>
      </c>
      <c r="V293" s="72">
        <v>4.0545600847840166</v>
      </c>
      <c r="W293" s="72">
        <v>4.0545600847840166</v>
      </c>
      <c r="X293" s="214" t="s">
        <v>128</v>
      </c>
    </row>
    <row r="294" spans="2:24">
      <c r="B294" s="213">
        <v>80008</v>
      </c>
      <c r="C294" s="213" t="s">
        <v>525</v>
      </c>
      <c r="D294" s="213" t="s">
        <v>1</v>
      </c>
      <c r="E294" s="213">
        <v>1847</v>
      </c>
      <c r="F294" s="213">
        <v>8.3699999999999992</v>
      </c>
      <c r="G294" s="213">
        <v>2.2000000000000002</v>
      </c>
      <c r="H294" s="72">
        <v>6.4915076414029853</v>
      </c>
      <c r="I294" s="72">
        <v>0.44453595579293514</v>
      </c>
      <c r="J294" s="72">
        <v>0.15473045691582807</v>
      </c>
      <c r="K294" s="213">
        <v>36</v>
      </c>
      <c r="L294" s="72">
        <v>3.9726880307590315</v>
      </c>
      <c r="M294" s="72">
        <v>3.3209145020881672</v>
      </c>
      <c r="N294" s="72">
        <v>6.3904540934703352E-2</v>
      </c>
      <c r="O294" s="72">
        <v>4.9055352999668546E-2</v>
      </c>
      <c r="P294" s="213">
        <v>4</v>
      </c>
      <c r="Q294" s="72">
        <v>3.1448432217434537</v>
      </c>
      <c r="R294" s="72">
        <v>3.1448432217434537</v>
      </c>
      <c r="S294" s="72">
        <v>1.4849187935034803E-2</v>
      </c>
      <c r="T294" s="72">
        <v>1.4849187935034803E-2</v>
      </c>
      <c r="U294" s="213">
        <v>5</v>
      </c>
      <c r="V294" s="72">
        <v>5</v>
      </c>
      <c r="W294" s="72">
        <v>5</v>
      </c>
      <c r="X294" s="214" t="s">
        <v>128</v>
      </c>
    </row>
    <row r="295" spans="2:24">
      <c r="B295" s="213">
        <v>80009</v>
      </c>
      <c r="C295" s="213" t="s">
        <v>526</v>
      </c>
      <c r="D295" s="213" t="s">
        <v>1</v>
      </c>
      <c r="E295" s="213">
        <v>1555</v>
      </c>
      <c r="F295" s="213">
        <v>5.48</v>
      </c>
      <c r="G295" s="213">
        <v>4.4400000000000004</v>
      </c>
      <c r="H295" s="72">
        <v>6.9162794278739295</v>
      </c>
      <c r="I295" s="72">
        <v>4.0809617606081483</v>
      </c>
      <c r="J295" s="72">
        <v>0.58614805100115464</v>
      </c>
      <c r="K295" s="213">
        <v>26</v>
      </c>
      <c r="L295" s="72">
        <v>84.337153162135934</v>
      </c>
      <c r="M295" s="72">
        <v>12.900958631067963</v>
      </c>
      <c r="N295" s="72">
        <v>1.0723300970873786</v>
      </c>
      <c r="O295" s="72">
        <v>6.9417475728155334E-2</v>
      </c>
      <c r="P295" s="213">
        <v>11</v>
      </c>
      <c r="Q295" s="72">
        <v>35.483331138349513</v>
      </c>
      <c r="R295" s="72">
        <v>35.483331138349513</v>
      </c>
      <c r="S295" s="72">
        <v>0.2329490291262136</v>
      </c>
      <c r="T295" s="72">
        <v>0.2329490291262136</v>
      </c>
      <c r="U295" s="213">
        <v>6</v>
      </c>
      <c r="V295" s="72">
        <v>6</v>
      </c>
      <c r="W295" s="72">
        <v>5</v>
      </c>
      <c r="X295" s="214" t="s">
        <v>128</v>
      </c>
    </row>
    <row r="296" spans="2:24">
      <c r="B296" s="213">
        <v>80010</v>
      </c>
      <c r="C296" s="213" t="s">
        <v>527</v>
      </c>
      <c r="D296" s="213" t="s">
        <v>1</v>
      </c>
      <c r="E296" s="213">
        <v>1957</v>
      </c>
      <c r="F296" s="213">
        <v>13.37</v>
      </c>
      <c r="G296" s="213">
        <v>3.75</v>
      </c>
      <c r="H296" s="72">
        <v>7.4248824734312082</v>
      </c>
      <c r="I296" s="72">
        <v>14.727866177251517</v>
      </c>
      <c r="J296" s="72">
        <v>0.44543802693259532</v>
      </c>
      <c r="K296" s="213">
        <v>37</v>
      </c>
      <c r="L296" s="72">
        <v>264.28695210170906</v>
      </c>
      <c r="M296" s="72">
        <v>262.71263745644751</v>
      </c>
      <c r="N296" s="72">
        <v>1.8013464526152252</v>
      </c>
      <c r="O296" s="72">
        <v>1.7215950284826516</v>
      </c>
      <c r="P296" s="213">
        <v>11</v>
      </c>
      <c r="Q296" s="72">
        <v>90.907308518902127</v>
      </c>
      <c r="R296" s="72">
        <v>90.907308518902127</v>
      </c>
      <c r="S296" s="72">
        <v>0.45230450543759709</v>
      </c>
      <c r="T296" s="72">
        <v>0.45230450543759709</v>
      </c>
      <c r="U296" s="213">
        <v>13</v>
      </c>
      <c r="V296" s="72">
        <v>13.006732263076126</v>
      </c>
      <c r="W296" s="72">
        <v>8.00414293112377</v>
      </c>
      <c r="X296" s="214" t="s">
        <v>257</v>
      </c>
    </row>
    <row r="297" spans="2:24">
      <c r="B297" s="213">
        <v>80011</v>
      </c>
      <c r="C297" s="213" t="s">
        <v>528</v>
      </c>
      <c r="D297" s="213" t="s">
        <v>261</v>
      </c>
      <c r="E297" s="213">
        <v>1360</v>
      </c>
      <c r="F297" s="213">
        <v>53.8</v>
      </c>
      <c r="G297" s="213">
        <v>3.91</v>
      </c>
      <c r="H297" s="72">
        <v>5.2540940802482528</v>
      </c>
      <c r="I297" s="72">
        <v>5.6590194180677429</v>
      </c>
      <c r="J297" s="72">
        <v>0.88775480200988943</v>
      </c>
      <c r="K297" s="213">
        <v>61</v>
      </c>
      <c r="L297" s="72">
        <v>97.967167348021775</v>
      </c>
      <c r="M297" s="72">
        <v>51.433336551528072</v>
      </c>
      <c r="N297" s="72">
        <v>0.73437047566400804</v>
      </c>
      <c r="O297" s="72">
        <v>0.63818473768722528</v>
      </c>
      <c r="P297" s="213">
        <v>21</v>
      </c>
      <c r="Q297" s="72">
        <v>31.92680448550896</v>
      </c>
      <c r="R297" s="72">
        <v>31.926804485508967</v>
      </c>
      <c r="S297" s="72">
        <v>0.14672668404011688</v>
      </c>
      <c r="T297" s="72">
        <v>0.14672668404011688</v>
      </c>
      <c r="U297" s="213">
        <v>7</v>
      </c>
      <c r="V297" s="72">
        <v>7.004606596646398</v>
      </c>
      <c r="W297" s="72">
        <v>7.004606596646398</v>
      </c>
      <c r="X297" s="214" t="s">
        <v>128</v>
      </c>
    </row>
    <row r="298" spans="2:24">
      <c r="B298" s="213">
        <v>82001</v>
      </c>
      <c r="C298" s="213" t="s">
        <v>529</v>
      </c>
      <c r="D298" s="213" t="s">
        <v>261</v>
      </c>
      <c r="E298" s="213">
        <v>593</v>
      </c>
      <c r="F298" s="213">
        <v>95.12</v>
      </c>
      <c r="G298" s="213">
        <v>0.19</v>
      </c>
      <c r="H298" s="72">
        <v>4.5084370915329686</v>
      </c>
      <c r="I298" s="72">
        <v>13.656031524542632</v>
      </c>
      <c r="J298" s="72">
        <v>0.11642587702437832</v>
      </c>
      <c r="K298" s="213">
        <v>77</v>
      </c>
      <c r="L298" s="72">
        <v>889.69392987821766</v>
      </c>
      <c r="M298" s="72">
        <v>154.4213938859009</v>
      </c>
      <c r="N298" s="72">
        <v>2.1872358816749906</v>
      </c>
      <c r="O298" s="72">
        <v>0.97872646945831732</v>
      </c>
      <c r="P298" s="213">
        <v>48</v>
      </c>
      <c r="Q298" s="72">
        <v>3.9615363474836722</v>
      </c>
      <c r="R298" s="72">
        <v>3.9615363474836722</v>
      </c>
      <c r="S298" s="72">
        <v>2.6219746446407989E-2</v>
      </c>
      <c r="T298" s="72">
        <v>2.6219746446407989E-2</v>
      </c>
      <c r="U298" s="213">
        <v>4</v>
      </c>
      <c r="V298" s="72">
        <v>4.0384172109104881</v>
      </c>
      <c r="W298" s="72">
        <v>4.0384172109104881</v>
      </c>
      <c r="X298" s="214" t="s">
        <v>128</v>
      </c>
    </row>
    <row r="299" spans="2:24">
      <c r="B299" s="213">
        <v>82002</v>
      </c>
      <c r="C299" s="213" t="s">
        <v>530</v>
      </c>
      <c r="D299" s="213" t="s">
        <v>261</v>
      </c>
      <c r="E299" s="213">
        <v>2160</v>
      </c>
      <c r="F299" s="213">
        <v>22.06</v>
      </c>
      <c r="G299" s="213">
        <v>2.89</v>
      </c>
      <c r="H299" s="72">
        <v>6.4778700203076012</v>
      </c>
      <c r="I299" s="72">
        <v>24.065719259136085</v>
      </c>
      <c r="J299" s="72">
        <v>0.33378448622015178</v>
      </c>
      <c r="K299" s="213">
        <v>47</v>
      </c>
      <c r="L299" s="72">
        <v>776.62764455220088</v>
      </c>
      <c r="M299" s="72">
        <v>156.208526389627</v>
      </c>
      <c r="N299" s="72">
        <v>3.1197694893548902</v>
      </c>
      <c r="O299" s="72">
        <v>2.1182647670882022</v>
      </c>
      <c r="P299" s="213">
        <v>8</v>
      </c>
      <c r="Q299" s="72">
        <v>11.97931633552105</v>
      </c>
      <c r="R299" s="72">
        <v>11.97931633552105</v>
      </c>
      <c r="S299" s="72">
        <v>0.11096526332639667</v>
      </c>
      <c r="T299" s="72">
        <v>0.11096526332639667</v>
      </c>
      <c r="U299" s="213">
        <v>4</v>
      </c>
      <c r="V299" s="72">
        <v>4.0144709460541064</v>
      </c>
      <c r="W299" s="72">
        <v>4.0144709460541064</v>
      </c>
      <c r="X299" s="214" t="s">
        <v>128</v>
      </c>
    </row>
    <row r="300" spans="2:24">
      <c r="B300" s="213">
        <v>82003</v>
      </c>
      <c r="C300" s="213" t="s">
        <v>531</v>
      </c>
      <c r="D300" s="213" t="s">
        <v>261</v>
      </c>
      <c r="E300" s="213">
        <v>2191</v>
      </c>
      <c r="F300" s="213">
        <v>64.44</v>
      </c>
      <c r="G300" s="213">
        <v>1.99</v>
      </c>
      <c r="H300" s="72">
        <v>6.566113450924794</v>
      </c>
      <c r="I300" s="72">
        <v>15.860768775118013</v>
      </c>
      <c r="J300" s="72">
        <v>4.1107327187272329</v>
      </c>
      <c r="K300" s="213">
        <v>83</v>
      </c>
      <c r="L300" s="72">
        <v>520.99780237777816</v>
      </c>
      <c r="M300" s="72">
        <v>438.41419379901055</v>
      </c>
      <c r="N300" s="72">
        <v>5.4382330399238219</v>
      </c>
      <c r="O300" s="72">
        <v>5.2888961144529345</v>
      </c>
      <c r="P300" s="213">
        <v>28</v>
      </c>
      <c r="Q300" s="72">
        <v>102.09887578326403</v>
      </c>
      <c r="R300" s="72">
        <v>102.09887578326403</v>
      </c>
      <c r="S300" s="72">
        <v>0.33922474858907958</v>
      </c>
      <c r="T300" s="72">
        <v>0.33922474858907958</v>
      </c>
      <c r="U300" s="213">
        <v>1</v>
      </c>
      <c r="V300" s="72">
        <v>1.0084306849060547</v>
      </c>
      <c r="W300" s="72">
        <v>1.0084306849060547</v>
      </c>
      <c r="X300" s="214" t="s">
        <v>128</v>
      </c>
    </row>
    <row r="301" spans="2:24">
      <c r="B301" s="213">
        <v>82004</v>
      </c>
      <c r="C301" s="213" t="s">
        <v>532</v>
      </c>
      <c r="D301" s="213" t="s">
        <v>261</v>
      </c>
      <c r="E301" s="213">
        <v>842</v>
      </c>
      <c r="F301" s="213">
        <v>185.26</v>
      </c>
      <c r="G301" s="213">
        <v>0.21</v>
      </c>
      <c r="H301" s="72">
        <v>2.2983402610750807</v>
      </c>
      <c r="I301" s="72">
        <v>18.000596464078782</v>
      </c>
      <c r="J301" s="72">
        <v>1.163225621294586</v>
      </c>
      <c r="K301" s="213">
        <v>112</v>
      </c>
      <c r="L301" s="72">
        <v>1726.307952783669</v>
      </c>
      <c r="M301" s="72">
        <v>513.93159936914026</v>
      </c>
      <c r="N301" s="72">
        <v>5.3332749204123955</v>
      </c>
      <c r="O301" s="72">
        <v>4.0518122608721052</v>
      </c>
      <c r="P301" s="213">
        <v>26</v>
      </c>
      <c r="Q301" s="72">
        <v>147.68868681328311</v>
      </c>
      <c r="R301" s="72">
        <v>147.68868681328311</v>
      </c>
      <c r="S301" s="72">
        <v>0.55217734162796805</v>
      </c>
      <c r="T301" s="72">
        <v>0.55217734162796805</v>
      </c>
      <c r="U301" s="213">
        <v>3</v>
      </c>
      <c r="V301" s="72">
        <v>3.1406291071585035</v>
      </c>
      <c r="W301" s="72">
        <v>2.0937527381056689</v>
      </c>
      <c r="X301" s="214" t="s">
        <v>257</v>
      </c>
    </row>
    <row r="302" spans="2:24">
      <c r="B302" s="213">
        <v>82005</v>
      </c>
      <c r="C302" s="213" t="s">
        <v>533</v>
      </c>
      <c r="D302" s="213" t="s">
        <v>1</v>
      </c>
      <c r="E302" s="213">
        <v>1826</v>
      </c>
      <c r="F302" s="213">
        <v>9.99</v>
      </c>
      <c r="G302" s="213">
        <v>3.05</v>
      </c>
      <c r="H302" s="72">
        <v>6.4217151099148415</v>
      </c>
      <c r="I302" s="72">
        <v>11.757430357252973</v>
      </c>
      <c r="J302" s="72">
        <v>0.39294196633276979</v>
      </c>
      <c r="K302" s="213">
        <v>42</v>
      </c>
      <c r="L302" s="72">
        <v>265.21090623340382</v>
      </c>
      <c r="M302" s="72">
        <v>65.486381923890065</v>
      </c>
      <c r="N302" s="72">
        <v>2.136645525017618</v>
      </c>
      <c r="O302" s="72">
        <v>1.1297392529950669</v>
      </c>
      <c r="P302" s="213">
        <v>9</v>
      </c>
      <c r="Q302" s="72">
        <v>9.1627860465116289</v>
      </c>
      <c r="R302" s="72">
        <v>9.1627860465116289</v>
      </c>
      <c r="S302" s="72">
        <v>5.9760394644115575E-2</v>
      </c>
      <c r="T302" s="72">
        <v>5.9760394644115575E-2</v>
      </c>
      <c r="U302" s="213">
        <v>1</v>
      </c>
      <c r="V302" s="72">
        <v>1</v>
      </c>
      <c r="W302" s="72">
        <v>0</v>
      </c>
      <c r="X302" s="214" t="s">
        <v>128</v>
      </c>
    </row>
    <row r="303" spans="2:24">
      <c r="B303" s="213">
        <v>82006</v>
      </c>
      <c r="C303" s="213" t="s">
        <v>534</v>
      </c>
      <c r="D303" s="213" t="s">
        <v>1</v>
      </c>
      <c r="E303" s="213">
        <v>205</v>
      </c>
      <c r="F303" s="213">
        <v>2.31</v>
      </c>
      <c r="G303" s="213">
        <v>1.1100000000000001</v>
      </c>
      <c r="H303" s="72">
        <v>8.5114799895311002</v>
      </c>
      <c r="I303" s="72">
        <v>2.2085687744119372E-4</v>
      </c>
      <c r="J303" s="72">
        <v>0</v>
      </c>
      <c r="K303" s="213">
        <v>4</v>
      </c>
      <c r="L303" s="72">
        <v>9.6657772581116644E-2</v>
      </c>
      <c r="M303" s="72">
        <v>8.1067757965507165E-2</v>
      </c>
      <c r="N303" s="72">
        <v>3.1179966871285199E-3</v>
      </c>
      <c r="O303" s="72">
        <v>1.55899834356426E-3</v>
      </c>
      <c r="P303" s="213">
        <v>0</v>
      </c>
      <c r="Q303" s="72">
        <v>0</v>
      </c>
      <c r="R303" s="72">
        <v>0</v>
      </c>
      <c r="S303" s="72">
        <v>0</v>
      </c>
      <c r="T303" s="72">
        <v>0</v>
      </c>
      <c r="U303" s="213">
        <v>0</v>
      </c>
      <c r="V303" s="72">
        <v>0</v>
      </c>
      <c r="W303" s="72">
        <v>0</v>
      </c>
      <c r="X303" s="214" t="s">
        <v>128</v>
      </c>
    </row>
    <row r="304" spans="2:24">
      <c r="B304" s="213">
        <v>82007</v>
      </c>
      <c r="C304" s="213" t="s">
        <v>535</v>
      </c>
      <c r="D304" s="213" t="s">
        <v>261</v>
      </c>
      <c r="E304" s="213">
        <v>541</v>
      </c>
      <c r="F304" s="213">
        <v>102.31</v>
      </c>
      <c r="G304" s="213">
        <v>1.84</v>
      </c>
      <c r="H304" s="72">
        <v>2.1860304402895618</v>
      </c>
      <c r="I304" s="72">
        <v>6.5914784936186228</v>
      </c>
      <c r="J304" s="72">
        <v>9.5574671643126496E-2</v>
      </c>
      <c r="K304" s="213">
        <v>64</v>
      </c>
      <c r="L304" s="72">
        <v>832.80677836492987</v>
      </c>
      <c r="M304" s="72">
        <v>327.37433415089959</v>
      </c>
      <c r="N304" s="72">
        <v>2.6895076937380873</v>
      </c>
      <c r="O304" s="72">
        <v>1.1637766724001675</v>
      </c>
      <c r="P304" s="213">
        <v>11</v>
      </c>
      <c r="Q304" s="72">
        <v>11.38998640137604</v>
      </c>
      <c r="R304" s="72">
        <v>11.38998640137604</v>
      </c>
      <c r="S304" s="72">
        <v>5.0485797963832457E-2</v>
      </c>
      <c r="T304" s="72">
        <v>5.0485797963832457E-2</v>
      </c>
      <c r="U304" s="213">
        <v>7</v>
      </c>
      <c r="V304" s="72">
        <v>7.0205011389521639</v>
      </c>
      <c r="W304" s="72">
        <v>7.0205011389521639</v>
      </c>
      <c r="X304" s="214" t="s">
        <v>128</v>
      </c>
    </row>
    <row r="305" spans="2:24">
      <c r="B305" s="213">
        <v>82008</v>
      </c>
      <c r="C305" s="213" t="s">
        <v>536</v>
      </c>
      <c r="D305" s="213" t="s">
        <v>261</v>
      </c>
      <c r="E305" s="213">
        <v>1738</v>
      </c>
      <c r="F305" s="213">
        <v>21.39</v>
      </c>
      <c r="G305" s="213">
        <v>6.54</v>
      </c>
      <c r="H305" s="72">
        <v>6.0165975420813638</v>
      </c>
      <c r="I305" s="72">
        <v>19.803393207080095</v>
      </c>
      <c r="J305" s="72">
        <v>0.8191492728481824</v>
      </c>
      <c r="K305" s="213">
        <v>40</v>
      </c>
      <c r="L305" s="72">
        <v>489.04867090379179</v>
      </c>
      <c r="M305" s="72">
        <v>104.00756178936821</v>
      </c>
      <c r="N305" s="72">
        <v>4.3990406509001492</v>
      </c>
      <c r="O305" s="72">
        <v>3.4076322899905889</v>
      </c>
      <c r="P305" s="213">
        <v>7</v>
      </c>
      <c r="Q305" s="72">
        <v>56.770394122468808</v>
      </c>
      <c r="R305" s="72">
        <v>56.770394122468808</v>
      </c>
      <c r="S305" s="72">
        <v>0.2676462551990042</v>
      </c>
      <c r="T305" s="72">
        <v>0.2676462551990042</v>
      </c>
      <c r="U305" s="213">
        <v>7</v>
      </c>
      <c r="V305" s="72">
        <v>7.0669419229484802</v>
      </c>
      <c r="W305" s="72">
        <v>7.0669419229484802</v>
      </c>
      <c r="X305" s="214" t="s">
        <v>128</v>
      </c>
    </row>
    <row r="306" spans="2:24">
      <c r="B306" s="213">
        <v>85001</v>
      </c>
      <c r="C306" s="213" t="s">
        <v>537</v>
      </c>
      <c r="D306" s="213" t="s">
        <v>411</v>
      </c>
      <c r="E306" s="213">
        <v>2467</v>
      </c>
      <c r="F306" s="213">
        <v>396.2</v>
      </c>
      <c r="G306" s="213">
        <v>13.1</v>
      </c>
      <c r="H306" s="72">
        <v>6.1048409726985557</v>
      </c>
      <c r="I306" s="72">
        <v>40.316819964378276</v>
      </c>
      <c r="J306" s="72">
        <v>0.64565435430285545</v>
      </c>
      <c r="K306" s="213">
        <v>208</v>
      </c>
      <c r="L306" s="72">
        <v>1286.9607345031991</v>
      </c>
      <c r="M306" s="72">
        <v>664.72607108919567</v>
      </c>
      <c r="N306" s="72">
        <v>5.0169047554751423</v>
      </c>
      <c r="O306" s="72">
        <v>3.9239556047635764</v>
      </c>
      <c r="P306" s="213">
        <v>44</v>
      </c>
      <c r="Q306" s="72">
        <v>20.024788879587373</v>
      </c>
      <c r="R306" s="72">
        <v>20.024788879587373</v>
      </c>
      <c r="S306" s="72">
        <v>8.9546596095163508E-2</v>
      </c>
      <c r="T306" s="72">
        <v>8.9546596095163508E-2</v>
      </c>
      <c r="U306" s="213">
        <v>2</v>
      </c>
      <c r="V306" s="72">
        <v>2.0057249331641058</v>
      </c>
      <c r="W306" s="72">
        <v>1.0028624665820529</v>
      </c>
      <c r="X306" s="214" t="s">
        <v>128</v>
      </c>
    </row>
    <row r="307" spans="2:24">
      <c r="B307" s="213">
        <v>85002</v>
      </c>
      <c r="C307" s="213" t="s">
        <v>538</v>
      </c>
      <c r="D307" s="213" t="s">
        <v>411</v>
      </c>
      <c r="E307" s="213">
        <v>1848</v>
      </c>
      <c r="F307" s="213">
        <v>334.2</v>
      </c>
      <c r="G307" s="213">
        <v>0.47</v>
      </c>
      <c r="H307" s="72">
        <v>6.1168741677827194</v>
      </c>
      <c r="I307" s="72">
        <v>24.65370698635817</v>
      </c>
      <c r="J307" s="72">
        <v>4.7391010238734825</v>
      </c>
      <c r="K307" s="213">
        <v>210</v>
      </c>
      <c r="L307" s="72">
        <v>582.45202301043457</v>
      </c>
      <c r="M307" s="72">
        <v>374.75704987711606</v>
      </c>
      <c r="N307" s="72">
        <v>5.2609156727458402</v>
      </c>
      <c r="O307" s="72">
        <v>4.3471805815582405</v>
      </c>
      <c r="P307" s="213">
        <v>41</v>
      </c>
      <c r="Q307" s="72">
        <v>92.504226999908369</v>
      </c>
      <c r="R307" s="72">
        <v>92.504226999908369</v>
      </c>
      <c r="S307" s="72">
        <v>0.40101595946635943</v>
      </c>
      <c r="T307" s="72">
        <v>0.40101595946635943</v>
      </c>
      <c r="U307" s="213">
        <v>3</v>
      </c>
      <c r="V307" s="72">
        <v>3.0368808997001873</v>
      </c>
      <c r="W307" s="72">
        <v>2.0245872664667917</v>
      </c>
      <c r="X307" s="214" t="s">
        <v>128</v>
      </c>
    </row>
    <row r="308" spans="2:24">
      <c r="B308" s="213">
        <v>85003</v>
      </c>
      <c r="C308" s="213" t="s">
        <v>539</v>
      </c>
      <c r="D308" s="213" t="s">
        <v>261</v>
      </c>
      <c r="E308" s="213">
        <v>1351</v>
      </c>
      <c r="F308" s="213">
        <v>173.53</v>
      </c>
      <c r="G308" s="213">
        <v>0.55000000000000004</v>
      </c>
      <c r="H308" s="72">
        <v>4.287828514989986</v>
      </c>
      <c r="I308" s="72">
        <v>19.96847770791377</v>
      </c>
      <c r="J308" s="72">
        <v>1.3105511069989841</v>
      </c>
      <c r="K308" s="213">
        <v>99</v>
      </c>
      <c r="L308" s="72">
        <v>1064.2287433193846</v>
      </c>
      <c r="M308" s="72">
        <v>304.31453305133522</v>
      </c>
      <c r="N308" s="72">
        <v>4.1525185883338569</v>
      </c>
      <c r="O308" s="72">
        <v>1.8338255314692637</v>
      </c>
      <c r="P308" s="213">
        <v>34</v>
      </c>
      <c r="Q308" s="72">
        <v>64.828501743009753</v>
      </c>
      <c r="R308" s="72">
        <v>64.828501743009738</v>
      </c>
      <c r="S308" s="72">
        <v>1.009906796523196</v>
      </c>
      <c r="T308" s="72">
        <v>1.009906796523196</v>
      </c>
      <c r="U308" s="213">
        <v>3</v>
      </c>
      <c r="V308" s="72">
        <v>3.0290920515237199</v>
      </c>
      <c r="W308" s="72">
        <v>2.0193947010158131</v>
      </c>
      <c r="X308" s="214" t="s">
        <v>128</v>
      </c>
    </row>
    <row r="309" spans="2:24">
      <c r="B309" s="213">
        <v>85004</v>
      </c>
      <c r="C309" s="213" t="s">
        <v>540</v>
      </c>
      <c r="D309" s="213" t="s">
        <v>411</v>
      </c>
      <c r="E309" s="213">
        <v>1171</v>
      </c>
      <c r="F309" s="213">
        <v>213.78</v>
      </c>
      <c r="G309" s="213">
        <v>0.27</v>
      </c>
      <c r="H309" s="72">
        <v>6.156984818063262</v>
      </c>
      <c r="I309" s="72">
        <v>15.827555698549105</v>
      </c>
      <c r="J309" s="72">
        <v>0.10751730937902271</v>
      </c>
      <c r="K309" s="213">
        <v>203</v>
      </c>
      <c r="L309" s="72">
        <v>532.81373720604086</v>
      </c>
      <c r="M309" s="72">
        <v>385.36077304104163</v>
      </c>
      <c r="N309" s="72">
        <v>3.7136615053838016</v>
      </c>
      <c r="O309" s="72">
        <v>3.5148162918523398</v>
      </c>
      <c r="P309" s="213">
        <v>12</v>
      </c>
      <c r="Q309" s="72">
        <v>3.6131674870389952</v>
      </c>
      <c r="R309" s="72">
        <v>3.6131674870389952</v>
      </c>
      <c r="S309" s="72">
        <v>4.0712291713626829E-2</v>
      </c>
      <c r="T309" s="72">
        <v>4.0712291713626829E-2</v>
      </c>
      <c r="U309" s="213">
        <v>2</v>
      </c>
      <c r="V309" s="72">
        <v>2.0100220207029285</v>
      </c>
      <c r="W309" s="72">
        <v>2.0100220207029285</v>
      </c>
      <c r="X309" s="214" t="s">
        <v>128</v>
      </c>
    </row>
    <row r="310" spans="2:24">
      <c r="B310" s="213">
        <v>85006</v>
      </c>
      <c r="C310" s="213" t="s">
        <v>541</v>
      </c>
      <c r="D310" s="213" t="s">
        <v>411</v>
      </c>
      <c r="E310" s="213">
        <v>2250</v>
      </c>
      <c r="F310" s="213">
        <v>401.42</v>
      </c>
      <c r="G310" s="213">
        <v>3.18</v>
      </c>
      <c r="H310" s="72">
        <v>7.3442600663673172</v>
      </c>
      <c r="I310" s="72">
        <v>30.595893311318687</v>
      </c>
      <c r="J310" s="72">
        <v>2.0370552516325224</v>
      </c>
      <c r="K310" s="213">
        <v>222</v>
      </c>
      <c r="L310" s="72">
        <v>846.91785735896985</v>
      </c>
      <c r="M310" s="72">
        <v>499.06529576025088</v>
      </c>
      <c r="N310" s="72">
        <v>6.8758875639609585</v>
      </c>
      <c r="O310" s="72">
        <v>5.4936546220949891</v>
      </c>
      <c r="P310" s="213">
        <v>32</v>
      </c>
      <c r="Q310" s="72">
        <v>39.736718459076251</v>
      </c>
      <c r="R310" s="72">
        <v>39.736718459076258</v>
      </c>
      <c r="S310" s="72">
        <v>0.13808804634492708</v>
      </c>
      <c r="T310" s="72">
        <v>0.13808804634492708</v>
      </c>
      <c r="U310" s="213">
        <v>5</v>
      </c>
      <c r="V310" s="72">
        <v>5.0429411897301808</v>
      </c>
      <c r="W310" s="72">
        <v>5.0429411897301808</v>
      </c>
      <c r="X310" s="214" t="s">
        <v>128</v>
      </c>
    </row>
    <row r="311" spans="2:24">
      <c r="B311" s="213">
        <v>85008</v>
      </c>
      <c r="C311" s="213" t="s">
        <v>542</v>
      </c>
      <c r="D311" s="213" t="s">
        <v>261</v>
      </c>
      <c r="E311" s="213">
        <v>1391</v>
      </c>
      <c r="F311" s="213">
        <v>42.14</v>
      </c>
      <c r="G311" s="213">
        <v>1.53</v>
      </c>
      <c r="H311" s="72">
        <v>5.1461964309935935</v>
      </c>
      <c r="I311" s="72">
        <v>7.7913789641345543</v>
      </c>
      <c r="J311" s="72">
        <v>0.40020860468145447</v>
      </c>
      <c r="K311" s="213">
        <v>41</v>
      </c>
      <c r="L311" s="72">
        <v>286.93189390248097</v>
      </c>
      <c r="M311" s="72">
        <v>77.36277470601047</v>
      </c>
      <c r="N311" s="72">
        <v>1.9967913825703318</v>
      </c>
      <c r="O311" s="72">
        <v>0.94860482438549243</v>
      </c>
      <c r="P311" s="213">
        <v>10</v>
      </c>
      <c r="Q311" s="72">
        <v>21.471836486563912</v>
      </c>
      <c r="R311" s="72">
        <v>21.471836486563912</v>
      </c>
      <c r="S311" s="72">
        <v>8.8007792356614906E-2</v>
      </c>
      <c r="T311" s="72">
        <v>8.8007792356614906E-2</v>
      </c>
      <c r="U311" s="213">
        <v>1</v>
      </c>
      <c r="V311" s="72">
        <v>1.0229186959262018</v>
      </c>
      <c r="W311" s="72">
        <v>0</v>
      </c>
      <c r="X311" s="214" t="s">
        <v>128</v>
      </c>
    </row>
    <row r="312" spans="2:24">
      <c r="B312" s="213">
        <v>89001</v>
      </c>
      <c r="C312" s="213" t="s">
        <v>543</v>
      </c>
      <c r="D312" s="213" t="s">
        <v>261</v>
      </c>
      <c r="E312" s="213">
        <v>4</v>
      </c>
      <c r="F312" s="213">
        <v>25.18</v>
      </c>
      <c r="G312" s="213">
        <v>0.13</v>
      </c>
      <c r="H312" s="72" t="e">
        <v>#N/A</v>
      </c>
      <c r="I312" s="72">
        <v>0.25700542247260527</v>
      </c>
      <c r="J312" s="72">
        <v>0</v>
      </c>
      <c r="K312" s="213">
        <v>2</v>
      </c>
      <c r="L312" s="72">
        <v>343.46511627906978</v>
      </c>
      <c r="M312" s="72">
        <v>343.46511627906978</v>
      </c>
      <c r="N312" s="72">
        <v>0.34883720930232559</v>
      </c>
      <c r="O312" s="72">
        <v>0.34883720930232559</v>
      </c>
      <c r="P312" s="213">
        <v>0</v>
      </c>
      <c r="Q312" s="72">
        <v>0</v>
      </c>
      <c r="R312" s="72">
        <v>0</v>
      </c>
      <c r="S312" s="72">
        <v>0</v>
      </c>
      <c r="T312" s="72">
        <v>0</v>
      </c>
      <c r="U312" s="213">
        <v>0</v>
      </c>
      <c r="V312" s="72">
        <v>0</v>
      </c>
      <c r="W312" s="72">
        <v>0</v>
      </c>
      <c r="X312" s="214" t="s">
        <v>128</v>
      </c>
    </row>
    <row r="313" spans="2:24">
      <c r="B313" s="213">
        <v>90020</v>
      </c>
      <c r="C313" s="213" t="s">
        <v>544</v>
      </c>
      <c r="D313" s="213" t="s">
        <v>1</v>
      </c>
      <c r="E313" s="213">
        <v>108</v>
      </c>
      <c r="F313" s="213">
        <v>0.92</v>
      </c>
      <c r="G313" s="213">
        <v>3.43</v>
      </c>
      <c r="H313" s="72">
        <v>1.985677742138253</v>
      </c>
      <c r="I313" s="72">
        <v>2.2443058618874644E-2</v>
      </c>
      <c r="J313" s="72">
        <v>0</v>
      </c>
      <c r="K313" s="213">
        <v>1</v>
      </c>
      <c r="L313" s="72">
        <v>4.9862958904109584</v>
      </c>
      <c r="M313" s="72">
        <v>4.9862958904109584</v>
      </c>
      <c r="N313" s="72">
        <v>2.7397260273972601E-2</v>
      </c>
      <c r="O313" s="72">
        <v>2.7397260273972601E-2</v>
      </c>
      <c r="P313" s="213">
        <v>0</v>
      </c>
      <c r="Q313" s="72">
        <v>0</v>
      </c>
      <c r="R313" s="72">
        <v>0</v>
      </c>
      <c r="S313" s="72">
        <v>0</v>
      </c>
      <c r="T313" s="72">
        <v>0</v>
      </c>
      <c r="U313" s="213">
        <v>2</v>
      </c>
      <c r="V313" s="72">
        <v>2</v>
      </c>
      <c r="W313" s="72">
        <v>2</v>
      </c>
      <c r="X313" s="214" t="s">
        <v>128</v>
      </c>
    </row>
    <row r="314" spans="2:24">
      <c r="B314" s="213">
        <v>90023</v>
      </c>
      <c r="C314" s="213" t="s">
        <v>545</v>
      </c>
      <c r="D314" s="213" t="s">
        <v>1</v>
      </c>
      <c r="E314" s="213">
        <v>470</v>
      </c>
      <c r="F314" s="213">
        <v>1.74</v>
      </c>
      <c r="G314" s="213">
        <v>1.67</v>
      </c>
      <c r="H314" s="72">
        <v>4.3997372292726986</v>
      </c>
      <c r="I314" s="72">
        <v>2.9906610130705127E-2</v>
      </c>
      <c r="J314" s="72">
        <v>1.6121738937537793</v>
      </c>
      <c r="K314" s="213">
        <v>8</v>
      </c>
      <c r="L314" s="72">
        <v>0.46849679058823535</v>
      </c>
      <c r="M314" s="72">
        <v>0.26562070588235293</v>
      </c>
      <c r="N314" s="72">
        <v>8.3660130718954256E-3</v>
      </c>
      <c r="O314" s="72">
        <v>2.0915032679738564E-3</v>
      </c>
      <c r="P314" s="213">
        <v>2</v>
      </c>
      <c r="Q314" s="72">
        <v>27.607835294117649</v>
      </c>
      <c r="R314" s="72">
        <v>27.607835294117649</v>
      </c>
      <c r="S314" s="72">
        <v>7.8431372549019607E-2</v>
      </c>
      <c r="T314" s="72">
        <v>7.8431372549019607E-2</v>
      </c>
      <c r="U314" s="213">
        <v>1</v>
      </c>
      <c r="V314" s="72">
        <v>1</v>
      </c>
      <c r="W314" s="72">
        <v>1</v>
      </c>
      <c r="X314" s="214" t="s">
        <v>128</v>
      </c>
    </row>
    <row r="315" spans="2:24">
      <c r="B315" s="213">
        <v>90024</v>
      </c>
      <c r="C315" s="213" t="s">
        <v>546</v>
      </c>
      <c r="D315" s="213" t="s">
        <v>1</v>
      </c>
      <c r="E315" s="213">
        <v>199</v>
      </c>
      <c r="F315" s="213">
        <v>0</v>
      </c>
      <c r="G315" s="213">
        <v>3.12</v>
      </c>
      <c r="H315" s="72">
        <v>3.1286307218823093</v>
      </c>
      <c r="I315" s="72">
        <v>0.14589639164186455</v>
      </c>
      <c r="J315" s="72">
        <v>0.26391201760716532</v>
      </c>
      <c r="K315" s="213">
        <v>2</v>
      </c>
      <c r="L315" s="72">
        <v>8.393234746987952</v>
      </c>
      <c r="M315" s="72">
        <v>8.393234746987952</v>
      </c>
      <c r="N315" s="72">
        <v>9.132530120481927E-2</v>
      </c>
      <c r="O315" s="72">
        <v>9.132530120481927E-2</v>
      </c>
      <c r="P315" s="213">
        <v>1</v>
      </c>
      <c r="Q315" s="72">
        <v>14.006006024096386</v>
      </c>
      <c r="R315" s="72">
        <v>14.006006024096386</v>
      </c>
      <c r="S315" s="72">
        <v>9.036144578313253E-2</v>
      </c>
      <c r="T315" s="72">
        <v>9.036144578313253E-2</v>
      </c>
      <c r="U315" s="213">
        <v>0</v>
      </c>
      <c r="V315" s="72">
        <v>0</v>
      </c>
      <c r="W315" s="72">
        <v>0</v>
      </c>
      <c r="X315" s="214" t="s">
        <v>128</v>
      </c>
    </row>
    <row r="316" spans="2:24">
      <c r="B316" s="213">
        <v>91001</v>
      </c>
      <c r="C316" s="213" t="s">
        <v>547</v>
      </c>
      <c r="D316" s="213" t="s">
        <v>261</v>
      </c>
      <c r="E316" s="213">
        <v>809</v>
      </c>
      <c r="F316" s="213">
        <v>96.66</v>
      </c>
      <c r="G316" s="213">
        <v>0.42</v>
      </c>
      <c r="H316" s="72">
        <v>4.6708852251691653</v>
      </c>
      <c r="I316" s="72">
        <v>4.8445811671313654</v>
      </c>
      <c r="J316" s="72">
        <v>1.287646854047138</v>
      </c>
      <c r="K316" s="213">
        <v>46</v>
      </c>
      <c r="L316" s="72">
        <v>284.08454870631431</v>
      </c>
      <c r="M316" s="72">
        <v>244.55814833399853</v>
      </c>
      <c r="N316" s="72">
        <v>3.3418216652031614</v>
      </c>
      <c r="O316" s="72">
        <v>3.0003991378622175</v>
      </c>
      <c r="P316" s="213">
        <v>17</v>
      </c>
      <c r="Q316" s="72">
        <v>34.104652338947865</v>
      </c>
      <c r="R316" s="72">
        <v>34.104652338947865</v>
      </c>
      <c r="S316" s="72">
        <v>0.11175860142093079</v>
      </c>
      <c r="T316" s="72">
        <v>0.11175860142093079</v>
      </c>
      <c r="U316" s="213">
        <v>0</v>
      </c>
      <c r="V316" s="72">
        <v>0</v>
      </c>
      <c r="W316" s="72">
        <v>0</v>
      </c>
      <c r="X316" s="214" t="s">
        <v>128</v>
      </c>
    </row>
    <row r="317" spans="2:24">
      <c r="B317" s="213">
        <v>91002</v>
      </c>
      <c r="C317" s="213" t="s">
        <v>548</v>
      </c>
      <c r="D317" s="213" t="s">
        <v>261</v>
      </c>
      <c r="E317" s="213">
        <v>815</v>
      </c>
      <c r="F317" s="213">
        <v>142.09</v>
      </c>
      <c r="G317" s="213">
        <v>0.69</v>
      </c>
      <c r="H317" s="72">
        <v>3.1017565861943455</v>
      </c>
      <c r="I317" s="72">
        <v>4.2680527974520839</v>
      </c>
      <c r="J317" s="72">
        <v>1.7323484211201381</v>
      </c>
      <c r="K317" s="213">
        <v>75</v>
      </c>
      <c r="L317" s="72">
        <v>286.70354230567278</v>
      </c>
      <c r="M317" s="72">
        <v>175.08696596635883</v>
      </c>
      <c r="N317" s="72">
        <v>1.2749999999999999</v>
      </c>
      <c r="O317" s="72">
        <v>1.1891820580474934</v>
      </c>
      <c r="P317" s="213">
        <v>47</v>
      </c>
      <c r="Q317" s="72">
        <v>112.50216700527703</v>
      </c>
      <c r="R317" s="72">
        <v>112.50216700527703</v>
      </c>
      <c r="S317" s="72">
        <v>0.39531662269129286</v>
      </c>
      <c r="T317" s="72">
        <v>0.39531662269129286</v>
      </c>
      <c r="U317" s="213">
        <v>3</v>
      </c>
      <c r="V317" s="72">
        <v>2.9988126649076516</v>
      </c>
      <c r="W317" s="72">
        <v>2.9988126649076516</v>
      </c>
      <c r="X317" s="214" t="s">
        <v>128</v>
      </c>
    </row>
    <row r="318" spans="2:24">
      <c r="B318" s="213">
        <v>91003</v>
      </c>
      <c r="C318" s="213" t="s">
        <v>549</v>
      </c>
      <c r="D318" s="213" t="s">
        <v>1</v>
      </c>
      <c r="E318" s="213">
        <v>1062</v>
      </c>
      <c r="F318" s="213">
        <v>15.67</v>
      </c>
      <c r="G318" s="213">
        <v>2.89</v>
      </c>
      <c r="H318" s="72">
        <v>6.5580913208686855</v>
      </c>
      <c r="I318" s="72">
        <v>16.839489415066762</v>
      </c>
      <c r="J318" s="72">
        <v>5.1383703997100367</v>
      </c>
      <c r="K318" s="213">
        <v>19</v>
      </c>
      <c r="L318" s="72">
        <v>483.5691363262232</v>
      </c>
      <c r="M318" s="72">
        <v>415.89062336260974</v>
      </c>
      <c r="N318" s="72">
        <v>3.8879130071099959</v>
      </c>
      <c r="O318" s="72">
        <v>3.0698034295273944</v>
      </c>
      <c r="P318" s="213">
        <v>16</v>
      </c>
      <c r="Q318" s="72">
        <v>385.77642583437893</v>
      </c>
      <c r="R318" s="72">
        <v>385.77642583437893</v>
      </c>
      <c r="S318" s="72">
        <v>0.44178168130489337</v>
      </c>
      <c r="T318" s="72">
        <v>0.44178168130489337</v>
      </c>
      <c r="U318" s="213">
        <v>3</v>
      </c>
      <c r="V318" s="72">
        <v>3.1267252195734003</v>
      </c>
      <c r="W318" s="72">
        <v>3.1267252195734003</v>
      </c>
      <c r="X318" s="214" t="s">
        <v>257</v>
      </c>
    </row>
    <row r="319" spans="2:24">
      <c r="B319" s="213">
        <v>91004</v>
      </c>
      <c r="C319" s="213" t="s">
        <v>550</v>
      </c>
      <c r="D319" s="213" t="s">
        <v>261</v>
      </c>
      <c r="E319" s="213">
        <v>1754</v>
      </c>
      <c r="F319" s="213">
        <v>168.85</v>
      </c>
      <c r="G319" s="213">
        <v>1.28</v>
      </c>
      <c r="H319" s="72">
        <v>7.4140525978554619</v>
      </c>
      <c r="I319" s="72">
        <v>25.920471218907501</v>
      </c>
      <c r="J319" s="72">
        <v>7.7098835322310766</v>
      </c>
      <c r="K319" s="213">
        <v>118</v>
      </c>
      <c r="L319" s="72">
        <v>662.43622865660871</v>
      </c>
      <c r="M319" s="72">
        <v>556.63352871335258</v>
      </c>
      <c r="N319" s="72">
        <v>5.0214516250093819</v>
      </c>
      <c r="O319" s="72">
        <v>4.6412369586429483</v>
      </c>
      <c r="P319" s="213">
        <v>45</v>
      </c>
      <c r="Q319" s="72">
        <v>112.93138321999552</v>
      </c>
      <c r="R319" s="72">
        <v>110.08307419049764</v>
      </c>
      <c r="S319" s="72">
        <v>0.36295128724761688</v>
      </c>
      <c r="T319" s="72">
        <v>0.35499512121894466</v>
      </c>
      <c r="U319" s="213">
        <v>5</v>
      </c>
      <c r="V319" s="72">
        <v>5.0376041432109888</v>
      </c>
      <c r="W319" s="72">
        <v>5.0376041432109888</v>
      </c>
      <c r="X319" s="214" t="s">
        <v>257</v>
      </c>
    </row>
    <row r="320" spans="2:24">
      <c r="B320" s="213">
        <v>91005</v>
      </c>
      <c r="C320" s="213" t="s">
        <v>551</v>
      </c>
      <c r="D320" s="213" t="s">
        <v>261</v>
      </c>
      <c r="E320" s="213">
        <v>1321</v>
      </c>
      <c r="F320" s="213">
        <v>41.66</v>
      </c>
      <c r="G320" s="213">
        <v>3.83</v>
      </c>
      <c r="H320" s="72">
        <v>6.7847164949537504</v>
      </c>
      <c r="I320" s="72">
        <v>0.66253459571458273</v>
      </c>
      <c r="J320" s="72">
        <v>2.0475443776197504</v>
      </c>
      <c r="K320" s="213">
        <v>48</v>
      </c>
      <c r="L320" s="72">
        <v>155.33512565022914</v>
      </c>
      <c r="M320" s="72">
        <v>154.86243156883316</v>
      </c>
      <c r="N320" s="72">
        <v>0.78734330995637525</v>
      </c>
      <c r="O320" s="72">
        <v>0.78380915566845211</v>
      </c>
      <c r="P320" s="213">
        <v>28</v>
      </c>
      <c r="Q320" s="72">
        <v>20.203217129604063</v>
      </c>
      <c r="R320" s="72">
        <v>20.203217129604063</v>
      </c>
      <c r="S320" s="72">
        <v>9.7796675686122922E-2</v>
      </c>
      <c r="T320" s="72">
        <v>9.7796675686122922E-2</v>
      </c>
      <c r="U320" s="213">
        <v>2</v>
      </c>
      <c r="V320" s="72">
        <v>2.00552211607488</v>
      </c>
      <c r="W320" s="72">
        <v>2.00552211607488</v>
      </c>
      <c r="X320" s="214" t="s">
        <v>128</v>
      </c>
    </row>
    <row r="321" spans="2:24">
      <c r="B321" s="213">
        <v>91006</v>
      </c>
      <c r="C321" s="213" t="s">
        <v>552</v>
      </c>
      <c r="D321" s="213" t="s">
        <v>261</v>
      </c>
      <c r="E321" s="213">
        <v>1933</v>
      </c>
      <c r="F321" s="213">
        <v>33.85</v>
      </c>
      <c r="G321" s="213">
        <v>4.99</v>
      </c>
      <c r="H321" s="72">
        <v>8.7637759797957138</v>
      </c>
      <c r="I321" s="72">
        <v>8.7080178309849963</v>
      </c>
      <c r="J321" s="72">
        <v>0.96706220278391353</v>
      </c>
      <c r="K321" s="213">
        <v>55</v>
      </c>
      <c r="L321" s="72">
        <v>287.58899576817294</v>
      </c>
      <c r="M321" s="72">
        <v>286.30420726129671</v>
      </c>
      <c r="N321" s="72">
        <v>2.4873526522593319</v>
      </c>
      <c r="O321" s="72">
        <v>2.4842829076620827</v>
      </c>
      <c r="P321" s="213">
        <v>16</v>
      </c>
      <c r="Q321" s="72">
        <v>48.210534258349696</v>
      </c>
      <c r="R321" s="72">
        <v>48.210534258349696</v>
      </c>
      <c r="S321" s="72">
        <v>0.1740340537000655</v>
      </c>
      <c r="T321" s="72">
        <v>0.1740340537000655</v>
      </c>
      <c r="U321" s="213">
        <v>2</v>
      </c>
      <c r="V321" s="72">
        <v>2</v>
      </c>
      <c r="W321" s="72">
        <v>2</v>
      </c>
      <c r="X321" s="214" t="s">
        <v>128</v>
      </c>
    </row>
    <row r="322" spans="2:24">
      <c r="B322" s="213">
        <v>91007</v>
      </c>
      <c r="C322" s="213" t="s">
        <v>553</v>
      </c>
      <c r="D322" s="213" t="s">
        <v>1</v>
      </c>
      <c r="E322" s="213">
        <v>1310</v>
      </c>
      <c r="F322" s="213">
        <v>7.06</v>
      </c>
      <c r="G322" s="213">
        <v>0.62</v>
      </c>
      <c r="H322" s="72">
        <v>4.1045228432079055</v>
      </c>
      <c r="I322" s="72">
        <v>0.89722905957287069</v>
      </c>
      <c r="J322" s="72">
        <v>7.3944129289253528E-3</v>
      </c>
      <c r="K322" s="213">
        <v>21</v>
      </c>
      <c r="L322" s="72">
        <v>54.787255616910059</v>
      </c>
      <c r="M322" s="72">
        <v>53.882108098385856</v>
      </c>
      <c r="N322" s="72">
        <v>0.36249039200614913</v>
      </c>
      <c r="O322" s="72">
        <v>0.35388162951575713</v>
      </c>
      <c r="P322" s="213">
        <v>2</v>
      </c>
      <c r="Q322" s="72">
        <v>0.66641142198308989</v>
      </c>
      <c r="R322" s="72">
        <v>0.66641142198308989</v>
      </c>
      <c r="S322" s="72">
        <v>4.9654112221368181E-2</v>
      </c>
      <c r="T322" s="72">
        <v>4.9654112221368181E-2</v>
      </c>
      <c r="U322" s="213">
        <v>3</v>
      </c>
      <c r="V322" s="72">
        <v>3</v>
      </c>
      <c r="W322" s="72">
        <v>3</v>
      </c>
      <c r="X322" s="214" t="s">
        <v>128</v>
      </c>
    </row>
    <row r="323" spans="2:24">
      <c r="B323" s="213">
        <v>91008</v>
      </c>
      <c r="C323" s="213" t="s">
        <v>554</v>
      </c>
      <c r="D323" s="213" t="s">
        <v>1</v>
      </c>
      <c r="E323" s="213">
        <v>3088</v>
      </c>
      <c r="F323" s="213">
        <v>17.350000000000001</v>
      </c>
      <c r="G323" s="213">
        <v>2.92</v>
      </c>
      <c r="H323" s="72">
        <v>8.5880913315669378</v>
      </c>
      <c r="I323" s="72">
        <v>1.9579982650177117</v>
      </c>
      <c r="J323" s="72">
        <v>1.5391240777236719</v>
      </c>
      <c r="K323" s="213">
        <v>52</v>
      </c>
      <c r="L323" s="72">
        <v>29.051330598134943</v>
      </c>
      <c r="M323" s="72">
        <v>28.03322834119583</v>
      </c>
      <c r="N323" s="72">
        <v>0.29698299506308284</v>
      </c>
      <c r="O323" s="72">
        <v>0.27986834887547996</v>
      </c>
      <c r="P323" s="213">
        <v>9</v>
      </c>
      <c r="Q323" s="72">
        <v>29.376312835984638</v>
      </c>
      <c r="R323" s="72">
        <v>29.376312835984638</v>
      </c>
      <c r="S323" s="72">
        <v>0.11892484914975315</v>
      </c>
      <c r="T323" s="72">
        <v>0.11892484914975315</v>
      </c>
      <c r="U323" s="213">
        <v>3</v>
      </c>
      <c r="V323" s="72">
        <v>4.0704882062534287</v>
      </c>
      <c r="W323" s="72">
        <v>2.7136588041689524</v>
      </c>
      <c r="X323" s="214" t="s">
        <v>128</v>
      </c>
    </row>
    <row r="324" spans="2:24">
      <c r="B324" s="213">
        <v>91009</v>
      </c>
      <c r="C324" s="213" t="s">
        <v>555</v>
      </c>
      <c r="D324" s="213" t="s">
        <v>261</v>
      </c>
      <c r="E324" s="213">
        <v>2026</v>
      </c>
      <c r="F324" s="213">
        <v>28.47</v>
      </c>
      <c r="G324" s="213">
        <v>7.19</v>
      </c>
      <c r="H324" s="72">
        <v>6.0916044581059783</v>
      </c>
      <c r="I324" s="72">
        <v>2.2224658676122053</v>
      </c>
      <c r="J324" s="72">
        <v>7.8953688094644088</v>
      </c>
      <c r="K324" s="213">
        <v>32</v>
      </c>
      <c r="L324" s="72">
        <v>55.193208376464256</v>
      </c>
      <c r="M324" s="72">
        <v>55.083877512319908</v>
      </c>
      <c r="N324" s="72">
        <v>1.1422512454557694</v>
      </c>
      <c r="O324" s="72">
        <v>1.1379426417126699</v>
      </c>
      <c r="P324" s="213">
        <v>27</v>
      </c>
      <c r="Q324" s="72">
        <v>110.49255040797092</v>
      </c>
      <c r="R324" s="72">
        <v>110.49255040797092</v>
      </c>
      <c r="S324" s="72">
        <v>0.40648983438804365</v>
      </c>
      <c r="T324" s="72">
        <v>0.40648983438804365</v>
      </c>
      <c r="U324" s="213">
        <v>2</v>
      </c>
      <c r="V324" s="72">
        <v>2.0471253534401508</v>
      </c>
      <c r="W324" s="72">
        <v>2.0471253534401508</v>
      </c>
      <c r="X324" s="214" t="s">
        <v>128</v>
      </c>
    </row>
    <row r="325" spans="2:24">
      <c r="B325" s="213">
        <v>91010</v>
      </c>
      <c r="C325" s="213" t="s">
        <v>556</v>
      </c>
      <c r="D325" s="213" t="s">
        <v>1</v>
      </c>
      <c r="E325" s="213">
        <v>1341</v>
      </c>
      <c r="F325" s="213">
        <v>10.3</v>
      </c>
      <c r="G325" s="213">
        <v>5.43</v>
      </c>
      <c r="H325" s="72">
        <v>9.8283126382413091</v>
      </c>
      <c r="I325" s="72">
        <v>2.4892718911161595</v>
      </c>
      <c r="J325" s="72">
        <v>6.928969341721708E-2</v>
      </c>
      <c r="K325" s="213">
        <v>16</v>
      </c>
      <c r="L325" s="72">
        <v>86.584438789022656</v>
      </c>
      <c r="M325" s="72">
        <v>86.578661218295636</v>
      </c>
      <c r="N325" s="72">
        <v>1.0415503129513721</v>
      </c>
      <c r="O325" s="72">
        <v>1.040779971112181</v>
      </c>
      <c r="P325" s="213">
        <v>3</v>
      </c>
      <c r="Q325" s="72">
        <v>0.25921975926817525</v>
      </c>
      <c r="R325" s="72">
        <v>0.25921975926817525</v>
      </c>
      <c r="S325" s="72">
        <v>1.0399614829080405E-2</v>
      </c>
      <c r="T325" s="72">
        <v>1.0399614829080405E-2</v>
      </c>
      <c r="U325" s="213">
        <v>1</v>
      </c>
      <c r="V325" s="72">
        <v>0.68444872412132884</v>
      </c>
      <c r="W325" s="72">
        <v>0.68444872412132884</v>
      </c>
      <c r="X325" s="214" t="s">
        <v>128</v>
      </c>
    </row>
    <row r="326" spans="2:24">
      <c r="B326" s="213">
        <v>91011</v>
      </c>
      <c r="C326" s="213" t="s">
        <v>557</v>
      </c>
      <c r="D326" s="213" t="s">
        <v>261</v>
      </c>
      <c r="E326" s="213">
        <v>1275</v>
      </c>
      <c r="F326" s="213">
        <v>146.21</v>
      </c>
      <c r="G326" s="213">
        <v>2.62</v>
      </c>
      <c r="H326" s="72">
        <v>7.5034993479810703</v>
      </c>
      <c r="I326" s="72">
        <v>3.4069547570025436</v>
      </c>
      <c r="J326" s="72">
        <v>2.3011053127835734</v>
      </c>
      <c r="K326" s="213">
        <v>80</v>
      </c>
      <c r="L326" s="72">
        <v>219.14970716365423</v>
      </c>
      <c r="M326" s="72">
        <v>196.97866832266686</v>
      </c>
      <c r="N326" s="72">
        <v>2.2378976486860305</v>
      </c>
      <c r="O326" s="72">
        <v>2.2027803174156646</v>
      </c>
      <c r="P326" s="213">
        <v>36</v>
      </c>
      <c r="Q326" s="72">
        <v>131.35410664885012</v>
      </c>
      <c r="R326" s="72">
        <v>131.35410664885012</v>
      </c>
      <c r="S326" s="72">
        <v>0.41282790632252619</v>
      </c>
      <c r="T326" s="72">
        <v>0.41282790632252619</v>
      </c>
      <c r="U326" s="213">
        <v>4</v>
      </c>
      <c r="V326" s="72">
        <v>4.0574817732142439</v>
      </c>
      <c r="W326" s="72">
        <v>1.014370443303561</v>
      </c>
      <c r="X326" s="214" t="s">
        <v>128</v>
      </c>
    </row>
    <row r="327" spans="2:24">
      <c r="B327" s="213">
        <v>91012</v>
      </c>
      <c r="C327" s="213" t="s">
        <v>558</v>
      </c>
      <c r="D327" s="213" t="s">
        <v>411</v>
      </c>
      <c r="E327" s="213">
        <v>1159</v>
      </c>
      <c r="F327" s="213">
        <v>263.89999999999998</v>
      </c>
      <c r="G327" s="213">
        <v>7.13</v>
      </c>
      <c r="H327" s="72">
        <v>3.8462102554012128</v>
      </c>
      <c r="I327" s="72">
        <v>5.4311799520887805</v>
      </c>
      <c r="J327" s="72">
        <v>1.2813459450162183</v>
      </c>
      <c r="K327" s="213">
        <v>78</v>
      </c>
      <c r="L327" s="72">
        <v>352.04045320321489</v>
      </c>
      <c r="M327" s="72">
        <v>144.7999285874244</v>
      </c>
      <c r="N327" s="72">
        <v>2.9755903356639877</v>
      </c>
      <c r="O327" s="72">
        <v>1.8492124710741746</v>
      </c>
      <c r="P327" s="213">
        <v>33</v>
      </c>
      <c r="Q327" s="72">
        <v>63.448759533703274</v>
      </c>
      <c r="R327" s="72">
        <v>63.448759533703246</v>
      </c>
      <c r="S327" s="72">
        <v>0.21105277563512403</v>
      </c>
      <c r="T327" s="72">
        <v>0.21105277563512403</v>
      </c>
      <c r="U327" s="213">
        <v>1</v>
      </c>
      <c r="V327" s="72">
        <v>1.0050511333947101</v>
      </c>
      <c r="W327" s="72">
        <v>1.0050511333947101</v>
      </c>
      <c r="X327" s="214" t="s">
        <v>128</v>
      </c>
    </row>
    <row r="328" spans="2:24">
      <c r="B328" s="213">
        <v>93001</v>
      </c>
      <c r="C328" s="213" t="s">
        <v>559</v>
      </c>
      <c r="D328" s="213" t="s">
        <v>261</v>
      </c>
      <c r="E328" s="213">
        <v>853</v>
      </c>
      <c r="F328" s="213">
        <v>191.59</v>
      </c>
      <c r="G328" s="213">
        <v>0.48</v>
      </c>
      <c r="H328" s="72">
        <v>5.5601383418887913</v>
      </c>
      <c r="I328" s="72">
        <v>14.25521334800662</v>
      </c>
      <c r="J328" s="72">
        <v>2.7223653685641644</v>
      </c>
      <c r="K328" s="213">
        <v>93</v>
      </c>
      <c r="L328" s="72">
        <v>310.88185528141611</v>
      </c>
      <c r="M328" s="72">
        <v>235.233315880774</v>
      </c>
      <c r="N328" s="72">
        <v>2.8467219873335554</v>
      </c>
      <c r="O328" s="72">
        <v>2.5449378081086298</v>
      </c>
      <c r="P328" s="213">
        <v>21</v>
      </c>
      <c r="Q328" s="72">
        <v>78.696136334450273</v>
      </c>
      <c r="R328" s="72">
        <v>78.696136334450273</v>
      </c>
      <c r="S328" s="72">
        <v>0.28971421554007826</v>
      </c>
      <c r="T328" s="72">
        <v>0.28971421554007826</v>
      </c>
      <c r="U328" s="213">
        <v>0</v>
      </c>
      <c r="V328" s="72">
        <v>0</v>
      </c>
      <c r="W328" s="72">
        <v>0</v>
      </c>
      <c r="X328" s="214" t="s">
        <v>128</v>
      </c>
    </row>
    <row r="329" spans="2:24">
      <c r="B329" s="213">
        <v>93002</v>
      </c>
      <c r="C329" s="213" t="s">
        <v>560</v>
      </c>
      <c r="D329" s="213" t="s">
        <v>261</v>
      </c>
      <c r="E329" s="213">
        <v>942</v>
      </c>
      <c r="F329" s="213">
        <v>180.23</v>
      </c>
      <c r="G329" s="213">
        <v>3.67</v>
      </c>
      <c r="H329" s="72">
        <v>7.2949239665222505</v>
      </c>
      <c r="I329" s="72">
        <v>33.586054094215157</v>
      </c>
      <c r="J329" s="72">
        <v>2.3898749233742302</v>
      </c>
      <c r="K329" s="213">
        <v>107</v>
      </c>
      <c r="L329" s="72">
        <v>905.87615989096628</v>
      </c>
      <c r="M329" s="72">
        <v>835.92823187794727</v>
      </c>
      <c r="N329" s="72">
        <v>8.2107057752290906</v>
      </c>
      <c r="O329" s="72">
        <v>7.2931398570238484</v>
      </c>
      <c r="P329" s="213">
        <v>13</v>
      </c>
      <c r="Q329" s="72">
        <v>30.256108425518725</v>
      </c>
      <c r="R329" s="72">
        <v>30.256108425518725</v>
      </c>
      <c r="S329" s="72">
        <v>0.17087393688126004</v>
      </c>
      <c r="T329" s="72">
        <v>0.17087393688126004</v>
      </c>
      <c r="U329" s="213">
        <v>2</v>
      </c>
      <c r="V329" s="72">
        <v>2.0063157486874479</v>
      </c>
      <c r="W329" s="72">
        <v>2.0063157486874479</v>
      </c>
      <c r="X329" s="214" t="s">
        <v>257</v>
      </c>
    </row>
    <row r="330" spans="2:24">
      <c r="B330" s="213">
        <v>93003</v>
      </c>
      <c r="C330" s="213" t="s">
        <v>561</v>
      </c>
      <c r="D330" s="213" t="s">
        <v>261</v>
      </c>
      <c r="E330" s="213">
        <v>673</v>
      </c>
      <c r="F330" s="213">
        <v>53.14</v>
      </c>
      <c r="G330" s="213">
        <v>1.34</v>
      </c>
      <c r="H330" s="72">
        <v>9.2106086239209564</v>
      </c>
      <c r="I330" s="72">
        <v>3.7095879314002462</v>
      </c>
      <c r="J330" s="72">
        <v>1.3044081886379084</v>
      </c>
      <c r="K330" s="213">
        <v>31</v>
      </c>
      <c r="L330" s="72">
        <v>96.345351232406472</v>
      </c>
      <c r="M330" s="72">
        <v>93.641952674219041</v>
      </c>
      <c r="N330" s="72">
        <v>0.39552580386771941</v>
      </c>
      <c r="O330" s="72">
        <v>0.37750314681313651</v>
      </c>
      <c r="P330" s="213">
        <v>9</v>
      </c>
      <c r="Q330" s="72">
        <v>28.918873532440781</v>
      </c>
      <c r="R330" s="72">
        <v>28.918873532440781</v>
      </c>
      <c r="S330" s="72">
        <v>0.15545256894381509</v>
      </c>
      <c r="T330" s="72">
        <v>0.15545256894381509</v>
      </c>
      <c r="U330" s="213">
        <v>0</v>
      </c>
      <c r="V330" s="72">
        <v>0</v>
      </c>
      <c r="W330" s="72">
        <v>0</v>
      </c>
      <c r="X330" s="214" t="s">
        <v>128</v>
      </c>
    </row>
    <row r="331" spans="2:24">
      <c r="B331" s="213">
        <v>93004</v>
      </c>
      <c r="C331" s="213" t="s">
        <v>562</v>
      </c>
      <c r="D331" s="213" t="s">
        <v>1</v>
      </c>
      <c r="E331" s="213">
        <v>293</v>
      </c>
      <c r="F331" s="213">
        <v>2.4</v>
      </c>
      <c r="G331" s="213">
        <v>0.28999999999999998</v>
      </c>
      <c r="H331" s="72">
        <v>4.0872752635872729</v>
      </c>
      <c r="I331" s="72">
        <v>3.1052875883992126</v>
      </c>
      <c r="J331" s="72">
        <v>2.0736348139096614E-2</v>
      </c>
      <c r="K331" s="213">
        <v>14</v>
      </c>
      <c r="L331" s="72">
        <v>9.232824337796087</v>
      </c>
      <c r="M331" s="72">
        <v>9.232824337796087</v>
      </c>
      <c r="N331" s="72">
        <v>8.046687263989015E-2</v>
      </c>
      <c r="O331" s="72">
        <v>8.046687263989015E-2</v>
      </c>
      <c r="P331" s="213">
        <v>2</v>
      </c>
      <c r="Q331" s="72">
        <v>6.591143151390319E-2</v>
      </c>
      <c r="R331" s="72">
        <v>6.591143151390319E-2</v>
      </c>
      <c r="S331" s="72">
        <v>1.0985238585650532E-3</v>
      </c>
      <c r="T331" s="72">
        <v>1.0985238585650532E-3</v>
      </c>
      <c r="U331" s="213">
        <v>0</v>
      </c>
      <c r="V331" s="72">
        <v>0</v>
      </c>
      <c r="W331" s="72">
        <v>0</v>
      </c>
      <c r="X331" s="214" t="s">
        <v>128</v>
      </c>
    </row>
    <row r="332" spans="2:24">
      <c r="B332" s="213">
        <v>93005</v>
      </c>
      <c r="C332" s="213" t="s">
        <v>563</v>
      </c>
      <c r="D332" s="213" t="s">
        <v>261</v>
      </c>
      <c r="E332" s="213">
        <v>1303</v>
      </c>
      <c r="F332" s="213">
        <v>131.01</v>
      </c>
      <c r="G332" s="213">
        <v>2.44</v>
      </c>
      <c r="H332" s="72">
        <v>4.9460442860936862</v>
      </c>
      <c r="I332" s="72">
        <v>3.3005783529670545</v>
      </c>
      <c r="J332" s="72">
        <v>0.20346216135322828</v>
      </c>
      <c r="K332" s="213">
        <v>79</v>
      </c>
      <c r="L332" s="72">
        <v>175.56736913442035</v>
      </c>
      <c r="M332" s="72">
        <v>148.94419370163061</v>
      </c>
      <c r="N332" s="72">
        <v>1.5592872015359238</v>
      </c>
      <c r="O332" s="72">
        <v>1.4781644628322652</v>
      </c>
      <c r="P332" s="213">
        <v>7</v>
      </c>
      <c r="Q332" s="72">
        <v>3.10240553257078</v>
      </c>
      <c r="R332" s="72">
        <v>3.10240553257078</v>
      </c>
      <c r="S332" s="72">
        <v>1.8333738947026852E-2</v>
      </c>
      <c r="T332" s="72">
        <v>1.8333738947026852E-2</v>
      </c>
      <c r="U332" s="213">
        <v>3</v>
      </c>
      <c r="V332" s="72">
        <v>2.9994321408290743</v>
      </c>
      <c r="W332" s="72">
        <v>2.9994321408290743</v>
      </c>
      <c r="X332" s="214" t="s">
        <v>128</v>
      </c>
    </row>
    <row r="333" spans="2:24">
      <c r="B333" s="213">
        <v>94001</v>
      </c>
      <c r="C333" s="213" t="s">
        <v>564</v>
      </c>
      <c r="D333" s="213" t="s">
        <v>261</v>
      </c>
      <c r="E333" s="213">
        <v>943</v>
      </c>
      <c r="F333" s="213">
        <v>139.88999999999999</v>
      </c>
      <c r="G333" s="213">
        <v>0.22</v>
      </c>
      <c r="H333" s="72">
        <v>4.6765007162084418</v>
      </c>
      <c r="I333" s="72">
        <v>4.9872188180904455</v>
      </c>
      <c r="J333" s="72">
        <v>0.9094402088075737</v>
      </c>
      <c r="K333" s="213">
        <v>75</v>
      </c>
      <c r="L333" s="72">
        <v>494.3125395177625</v>
      </c>
      <c r="M333" s="72">
        <v>493.65155251245761</v>
      </c>
      <c r="N333" s="72">
        <v>6.9466859561699623</v>
      </c>
      <c r="O333" s="72">
        <v>6.9196270696029574</v>
      </c>
      <c r="P333" s="213">
        <v>32</v>
      </c>
      <c r="Q333" s="72">
        <v>33.711414592509236</v>
      </c>
      <c r="R333" s="72">
        <v>33.711414592509236</v>
      </c>
      <c r="S333" s="72">
        <v>0.15335155119755667</v>
      </c>
      <c r="T333" s="72">
        <v>0.15335155119755667</v>
      </c>
      <c r="U333" s="213">
        <v>3</v>
      </c>
      <c r="V333" s="72">
        <v>2.9990355248352354</v>
      </c>
      <c r="W333" s="72">
        <v>2.9990355248352354</v>
      </c>
      <c r="X333" s="214" t="s">
        <v>128</v>
      </c>
    </row>
    <row r="334" spans="2:24">
      <c r="B334" s="213">
        <v>94002</v>
      </c>
      <c r="C334" s="213" t="s">
        <v>565</v>
      </c>
      <c r="D334" s="213" t="s">
        <v>261</v>
      </c>
      <c r="E334" s="213">
        <v>1205</v>
      </c>
      <c r="F334" s="213">
        <v>160.15</v>
      </c>
      <c r="G334" s="213">
        <v>0.41</v>
      </c>
      <c r="H334" s="72">
        <v>4.5084370915329686</v>
      </c>
      <c r="I334" s="72">
        <v>7.8868346587691613</v>
      </c>
      <c r="J334" s="72">
        <v>0.57883927002925362</v>
      </c>
      <c r="K334" s="213">
        <v>71</v>
      </c>
      <c r="L334" s="72">
        <v>636.43137337550559</v>
      </c>
      <c r="M334" s="72">
        <v>627.07033268113241</v>
      </c>
      <c r="N334" s="72">
        <v>5.121735932328062</v>
      </c>
      <c r="O334" s="72">
        <v>5.0656859139389478</v>
      </c>
      <c r="P334" s="213">
        <v>34</v>
      </c>
      <c r="Q334" s="72">
        <v>33.034678599485105</v>
      </c>
      <c r="R334" s="72">
        <v>33.034678599485105</v>
      </c>
      <c r="S334" s="72">
        <v>0.15809733970822606</v>
      </c>
      <c r="T334" s="72">
        <v>0.15809733970822606</v>
      </c>
      <c r="U334" s="213">
        <v>12</v>
      </c>
      <c r="V334" s="72">
        <v>12.183891136447222</v>
      </c>
      <c r="W334" s="72">
        <v>12.183891136447222</v>
      </c>
      <c r="X334" s="214" t="s">
        <v>257</v>
      </c>
    </row>
    <row r="335" spans="2:24">
      <c r="B335" s="213">
        <v>95001</v>
      </c>
      <c r="C335" s="213" t="s">
        <v>566</v>
      </c>
      <c r="D335" s="213" t="s">
        <v>261</v>
      </c>
      <c r="E335" s="213">
        <v>252</v>
      </c>
      <c r="F335" s="213">
        <v>60.32</v>
      </c>
      <c r="G335" s="213">
        <v>0.24</v>
      </c>
      <c r="H335" s="72">
        <v>1.2041217214218833</v>
      </c>
      <c r="I335" s="72">
        <v>1.9190633781977728</v>
      </c>
      <c r="J335" s="72">
        <v>4.1111790677752641E-2</v>
      </c>
      <c r="K335" s="213">
        <v>13</v>
      </c>
      <c r="L335" s="72">
        <v>173.85303963373084</v>
      </c>
      <c r="M335" s="72">
        <v>95.262239335604775</v>
      </c>
      <c r="N335" s="72">
        <v>2.4563458262350939</v>
      </c>
      <c r="O335" s="72">
        <v>2.0046848381601361</v>
      </c>
      <c r="P335" s="213">
        <v>4</v>
      </c>
      <c r="Q335" s="72">
        <v>3.7321135247018735</v>
      </c>
      <c r="R335" s="72">
        <v>3.7321135247018735</v>
      </c>
      <c r="S335" s="72">
        <v>1.6367120954003407</v>
      </c>
      <c r="T335" s="72">
        <v>1.6367120954003407</v>
      </c>
      <c r="U335" s="213">
        <v>1</v>
      </c>
      <c r="V335" s="72">
        <v>1</v>
      </c>
      <c r="W335" s="72">
        <v>1</v>
      </c>
      <c r="X335" s="214" t="s">
        <v>128</v>
      </c>
    </row>
    <row r="336" spans="2:24">
      <c r="B336" s="213">
        <v>96101</v>
      </c>
      <c r="C336" s="213" t="s">
        <v>567</v>
      </c>
      <c r="D336" s="213" t="s">
        <v>261</v>
      </c>
      <c r="E336" s="213">
        <v>252</v>
      </c>
      <c r="F336" s="213">
        <v>10.68</v>
      </c>
      <c r="G336" s="213">
        <v>0</v>
      </c>
      <c r="H336" s="72" t="e">
        <v>#N/A</v>
      </c>
      <c r="I336" s="72">
        <v>1.464419407680382E-2</v>
      </c>
      <c r="J336" s="72">
        <v>0</v>
      </c>
      <c r="K336" s="213">
        <v>1</v>
      </c>
      <c r="L336" s="72">
        <v>139.99979999999999</v>
      </c>
      <c r="M336" s="72">
        <v>139.99979999999999</v>
      </c>
      <c r="N336" s="72">
        <v>1</v>
      </c>
      <c r="O336" s="72">
        <v>1</v>
      </c>
      <c r="P336" s="213">
        <v>0</v>
      </c>
      <c r="Q336" s="72">
        <v>0</v>
      </c>
      <c r="R336" s="72">
        <v>0</v>
      </c>
      <c r="S336" s="72">
        <v>0</v>
      </c>
      <c r="T336" s="72">
        <v>0</v>
      </c>
      <c r="U336" s="213">
        <v>0</v>
      </c>
      <c r="V336" s="72">
        <v>0</v>
      </c>
      <c r="W336" s="72">
        <v>0</v>
      </c>
      <c r="X336" s="214" t="s">
        <v>128</v>
      </c>
    </row>
    <row r="337" spans="2:24">
      <c r="B337" s="213">
        <v>96202</v>
      </c>
      <c r="C337" s="213" t="s">
        <v>568</v>
      </c>
      <c r="D337" s="213" t="s">
        <v>1</v>
      </c>
      <c r="E337" s="213">
        <v>1</v>
      </c>
      <c r="F337" s="213">
        <v>10.68</v>
      </c>
      <c r="G337" s="213">
        <v>0.4</v>
      </c>
      <c r="H337" s="72">
        <v>5.0591563198848153</v>
      </c>
      <c r="I337" s="72">
        <v>12.185167125163199</v>
      </c>
      <c r="J337" s="72">
        <v>0</v>
      </c>
      <c r="K337" s="213">
        <v>3</v>
      </c>
      <c r="L337" s="72">
        <v>445.00001999999995</v>
      </c>
      <c r="M337" s="72">
        <v>201</v>
      </c>
      <c r="N337" s="72">
        <v>3</v>
      </c>
      <c r="O337" s="72">
        <v>1</v>
      </c>
      <c r="P337" s="213">
        <v>0</v>
      </c>
      <c r="Q337" s="72">
        <v>0</v>
      </c>
      <c r="R337" s="72">
        <v>0</v>
      </c>
      <c r="S337" s="72">
        <v>0</v>
      </c>
      <c r="T337" s="72">
        <v>0</v>
      </c>
      <c r="U337" s="213">
        <v>0</v>
      </c>
      <c r="V337" s="72">
        <v>0</v>
      </c>
      <c r="W337" s="72">
        <v>0</v>
      </c>
      <c r="X337" s="214" t="s">
        <v>128</v>
      </c>
    </row>
    <row r="338" spans="2:24">
      <c r="B338" s="213">
        <v>97001</v>
      </c>
      <c r="C338" s="213" t="s">
        <v>569</v>
      </c>
      <c r="D338" s="213" t="s">
        <v>261</v>
      </c>
      <c r="E338" s="213">
        <v>438</v>
      </c>
      <c r="F338" s="213">
        <v>19.12</v>
      </c>
      <c r="G338" s="213">
        <v>2.2999999999999998</v>
      </c>
      <c r="H338" s="72">
        <v>1.2033195084162727</v>
      </c>
      <c r="I338" s="72">
        <v>4.927071910486247</v>
      </c>
      <c r="J338" s="72">
        <v>0</v>
      </c>
      <c r="K338" s="213">
        <v>14</v>
      </c>
      <c r="L338" s="72">
        <v>870.11819180797977</v>
      </c>
      <c r="M338" s="72">
        <v>847.84385749376543</v>
      </c>
      <c r="N338" s="72">
        <v>3.3653366583541149</v>
      </c>
      <c r="O338" s="72">
        <v>2.3578553615960098</v>
      </c>
      <c r="P338" s="213">
        <v>0</v>
      </c>
      <c r="Q338" s="72">
        <v>0</v>
      </c>
      <c r="R338" s="72">
        <v>0</v>
      </c>
      <c r="S338" s="72">
        <v>0</v>
      </c>
      <c r="T338" s="72">
        <v>0</v>
      </c>
      <c r="U338" s="213">
        <v>0</v>
      </c>
      <c r="V338" s="72">
        <v>0</v>
      </c>
      <c r="W338" s="72">
        <v>0</v>
      </c>
      <c r="X338" s="214" t="s">
        <v>257</v>
      </c>
    </row>
    <row r="339" spans="2:24">
      <c r="B339" s="213">
        <v>97002</v>
      </c>
      <c r="C339" s="213" t="s">
        <v>570</v>
      </c>
      <c r="D339" s="213" t="s">
        <v>261</v>
      </c>
      <c r="E339" s="213">
        <v>503</v>
      </c>
      <c r="F339" s="213">
        <v>59.44</v>
      </c>
      <c r="G339" s="213">
        <v>0.05</v>
      </c>
      <c r="H339" s="72">
        <v>1.3938450972488494</v>
      </c>
      <c r="I339" s="72">
        <v>2.1059764971570436</v>
      </c>
      <c r="J339" s="72">
        <v>0.38262336128522084</v>
      </c>
      <c r="K339" s="213">
        <v>37</v>
      </c>
      <c r="L339" s="72">
        <v>254.86950970076768</v>
      </c>
      <c r="M339" s="72">
        <v>219.51688331505562</v>
      </c>
      <c r="N339" s="72">
        <v>2.1505561648127838</v>
      </c>
      <c r="O339" s="72">
        <v>1.0983863387122044</v>
      </c>
      <c r="P339" s="213">
        <v>3</v>
      </c>
      <c r="Q339" s="72">
        <v>20.350927463575118</v>
      </c>
      <c r="R339" s="72">
        <v>20.350927463575122</v>
      </c>
      <c r="S339" s="72">
        <v>7.0499765000783338E-2</v>
      </c>
      <c r="T339" s="72">
        <v>7.0499765000783338E-2</v>
      </c>
      <c r="U339" s="213">
        <v>0</v>
      </c>
      <c r="V339" s="72">
        <v>0</v>
      </c>
      <c r="W339" s="72">
        <v>0</v>
      </c>
      <c r="X339" s="214" t="s">
        <v>128</v>
      </c>
    </row>
    <row r="340" spans="2:24">
      <c r="B340" s="213">
        <v>97013</v>
      </c>
      <c r="C340" s="213" t="s">
        <v>571</v>
      </c>
      <c r="D340" s="213" t="s">
        <v>261</v>
      </c>
      <c r="E340" s="213">
        <v>6</v>
      </c>
      <c r="F340" s="213">
        <v>36.96</v>
      </c>
      <c r="G340" s="213">
        <v>0</v>
      </c>
      <c r="H340" s="72">
        <v>2.0640940634367131</v>
      </c>
      <c r="I340" s="72">
        <v>38.796128518865657</v>
      </c>
      <c r="J340" s="72">
        <v>5.0157161963309127</v>
      </c>
      <c r="K340" s="213">
        <v>6</v>
      </c>
      <c r="L340" s="72">
        <v>2744.5716771428574</v>
      </c>
      <c r="M340" s="72">
        <v>2716.5716571428575</v>
      </c>
      <c r="N340" s="72">
        <v>5.1428571428571432</v>
      </c>
      <c r="O340" s="72">
        <v>4.1428571428571432</v>
      </c>
      <c r="P340" s="213">
        <v>2</v>
      </c>
      <c r="Q340" s="72">
        <v>358.99997999999999</v>
      </c>
      <c r="R340" s="72">
        <v>358.99997999999999</v>
      </c>
      <c r="S340" s="72">
        <v>2</v>
      </c>
      <c r="T340" s="72">
        <v>2</v>
      </c>
      <c r="U340" s="213">
        <v>4</v>
      </c>
      <c r="V340" s="72">
        <v>4</v>
      </c>
      <c r="W340" s="72">
        <v>3</v>
      </c>
      <c r="X340" s="214" t="s">
        <v>257</v>
      </c>
    </row>
    <row r="341" spans="2:24">
      <c r="B341" s="213">
        <v>97014</v>
      </c>
      <c r="C341" s="213" t="s">
        <v>572</v>
      </c>
      <c r="D341" s="213" t="s">
        <v>1</v>
      </c>
      <c r="E341" s="213">
        <v>1</v>
      </c>
      <c r="F341" s="213">
        <v>9.5500000000000007</v>
      </c>
      <c r="G341" s="213">
        <v>0</v>
      </c>
      <c r="H341" s="72">
        <v>14.353997309394909</v>
      </c>
      <c r="I341" s="72">
        <v>18.460501100437057</v>
      </c>
      <c r="J341" s="72">
        <v>0</v>
      </c>
      <c r="K341" s="213">
        <v>2</v>
      </c>
      <c r="L341" s="72">
        <v>190.00020000000001</v>
      </c>
      <c r="M341" s="72">
        <v>0</v>
      </c>
      <c r="N341" s="72">
        <v>2</v>
      </c>
      <c r="O341" s="72">
        <v>0</v>
      </c>
      <c r="P341" s="213">
        <v>0</v>
      </c>
      <c r="Q341" s="72">
        <v>0</v>
      </c>
      <c r="R341" s="72">
        <v>0</v>
      </c>
      <c r="S341" s="72">
        <v>0</v>
      </c>
      <c r="T341" s="72">
        <v>0</v>
      </c>
      <c r="U341" s="213">
        <v>0</v>
      </c>
      <c r="V341" s="72">
        <v>0</v>
      </c>
      <c r="W341" s="72">
        <v>0</v>
      </c>
      <c r="X341" s="214" t="s">
        <v>128</v>
      </c>
    </row>
    <row r="342" spans="2:24">
      <c r="B342" s="213">
        <v>98001</v>
      </c>
      <c r="C342" s="213" t="s">
        <v>573</v>
      </c>
      <c r="D342" s="213" t="s">
        <v>261</v>
      </c>
      <c r="E342" s="213">
        <v>655</v>
      </c>
      <c r="F342" s="213">
        <v>63.52</v>
      </c>
      <c r="G342" s="213">
        <v>2.14</v>
      </c>
      <c r="H342" s="72">
        <v>1.9012448232977106</v>
      </c>
      <c r="I342" s="72">
        <v>19.854812204451935</v>
      </c>
      <c r="J342" s="72">
        <v>0.16189574638417323</v>
      </c>
      <c r="K342" s="213">
        <v>40</v>
      </c>
      <c r="L342" s="72">
        <v>1670.0181697051378</v>
      </c>
      <c r="M342" s="72">
        <v>433.7672618070855</v>
      </c>
      <c r="N342" s="72">
        <v>10.193145697277929</v>
      </c>
      <c r="O342" s="72">
        <v>4.4154192914523493</v>
      </c>
      <c r="P342" s="213">
        <v>5</v>
      </c>
      <c r="Q342" s="72">
        <v>39.576982372998906</v>
      </c>
      <c r="R342" s="72">
        <v>39.576982372998906</v>
      </c>
      <c r="S342" s="72">
        <v>0.16066578050049124</v>
      </c>
      <c r="T342" s="72">
        <v>0.16066578050049124</v>
      </c>
      <c r="U342" s="213">
        <v>6</v>
      </c>
      <c r="V342" s="72">
        <v>6.1820493556030742</v>
      </c>
      <c r="W342" s="72">
        <v>5.1517077963358959</v>
      </c>
      <c r="X342" s="214" t="s">
        <v>128</v>
      </c>
    </row>
    <row r="343" spans="2:24">
      <c r="B343" s="213">
        <v>98002</v>
      </c>
      <c r="C343" s="213" t="s">
        <v>574</v>
      </c>
      <c r="D343" s="213" t="s">
        <v>261</v>
      </c>
      <c r="E343" s="213">
        <v>845</v>
      </c>
      <c r="F343" s="213">
        <v>17.07</v>
      </c>
      <c r="G343" s="213">
        <v>1.78</v>
      </c>
      <c r="H343" s="72">
        <v>3.0147164750855682</v>
      </c>
      <c r="I343" s="72">
        <v>0.82779893165957963</v>
      </c>
      <c r="J343" s="72">
        <v>3.7234043680466097E-3</v>
      </c>
      <c r="K343" s="213">
        <v>30</v>
      </c>
      <c r="L343" s="72">
        <v>139.49709552333377</v>
      </c>
      <c r="M343" s="72">
        <v>24.035192949920802</v>
      </c>
      <c r="N343" s="72">
        <v>7.0339953698062629</v>
      </c>
      <c r="O343" s="72">
        <v>1.0785914463263069</v>
      </c>
      <c r="P343" s="213">
        <v>2</v>
      </c>
      <c r="Q343" s="72">
        <v>0.11697331546241013</v>
      </c>
      <c r="R343" s="72">
        <v>0.11697331546241013</v>
      </c>
      <c r="S343" s="72">
        <v>1.9495552577068356E-3</v>
      </c>
      <c r="T343" s="72">
        <v>1.9495552577068356E-3</v>
      </c>
      <c r="U343" s="213">
        <v>2</v>
      </c>
      <c r="V343" s="72">
        <v>2</v>
      </c>
      <c r="W343" s="72">
        <v>2</v>
      </c>
      <c r="X343" s="214" t="s">
        <v>128</v>
      </c>
    </row>
    <row r="344" spans="2:24">
      <c r="B344" s="213">
        <v>98003</v>
      </c>
      <c r="C344" s="213" t="s">
        <v>575</v>
      </c>
      <c r="D344" s="213" t="s">
        <v>261</v>
      </c>
      <c r="E344" s="213">
        <v>563</v>
      </c>
      <c r="F344" s="213">
        <v>10.95</v>
      </c>
      <c r="G344" s="213">
        <v>0.41</v>
      </c>
      <c r="H344" s="72">
        <v>1.6244813363619681</v>
      </c>
      <c r="I344" s="72">
        <v>2.2073367980985266</v>
      </c>
      <c r="J344" s="72">
        <v>0.84357326331076143</v>
      </c>
      <c r="K344" s="213">
        <v>19</v>
      </c>
      <c r="L344" s="72">
        <v>210.26073395614185</v>
      </c>
      <c r="M344" s="72">
        <v>114.61494357131082</v>
      </c>
      <c r="N344" s="72">
        <v>6.9206924979389939</v>
      </c>
      <c r="O344" s="72">
        <v>0.27732893652102225</v>
      </c>
      <c r="P344" s="213">
        <v>8</v>
      </c>
      <c r="Q344" s="72">
        <v>54.049448309975276</v>
      </c>
      <c r="R344" s="72">
        <v>54.049448309975276</v>
      </c>
      <c r="S344" s="72">
        <v>0.37361912613355319</v>
      </c>
      <c r="T344" s="72">
        <v>0.37361912613355319</v>
      </c>
      <c r="U344" s="213">
        <v>0</v>
      </c>
      <c r="V344" s="72">
        <v>0</v>
      </c>
      <c r="W344" s="72">
        <v>0</v>
      </c>
      <c r="X344" s="214" t="s">
        <v>128</v>
      </c>
    </row>
    <row r="345" spans="2:24">
      <c r="B345" s="213">
        <v>99981</v>
      </c>
      <c r="C345" s="213" t="s">
        <v>576</v>
      </c>
      <c r="D345" s="213" t="s">
        <v>261</v>
      </c>
      <c r="E345" s="213">
        <v>653</v>
      </c>
      <c r="F345" s="213">
        <v>67.900000000000006</v>
      </c>
      <c r="G345" s="213">
        <v>0.24</v>
      </c>
      <c r="H345" s="72">
        <v>1.684647311782782</v>
      </c>
      <c r="I345" s="72">
        <v>37.853914327602311</v>
      </c>
      <c r="J345" s="72">
        <v>5.5701508928550307</v>
      </c>
      <c r="K345" s="213">
        <v>31</v>
      </c>
      <c r="L345" s="72">
        <v>3389.4743724047412</v>
      </c>
      <c r="M345" s="72">
        <v>3355.6769971041485</v>
      </c>
      <c r="N345" s="72">
        <v>6.596387242449901</v>
      </c>
      <c r="O345" s="72">
        <v>5.5564493367202932</v>
      </c>
      <c r="P345" s="213">
        <v>7</v>
      </c>
      <c r="Q345" s="72">
        <v>402.18652597798473</v>
      </c>
      <c r="R345" s="72">
        <v>402.18652597798473</v>
      </c>
      <c r="S345" s="72">
        <v>2.2358171041490262</v>
      </c>
      <c r="T345" s="72">
        <v>2.2358171041490262</v>
      </c>
      <c r="U345" s="213">
        <v>0</v>
      </c>
      <c r="V345" s="72">
        <v>0</v>
      </c>
      <c r="W345" s="72">
        <v>0</v>
      </c>
      <c r="X345" s="214" t="s">
        <v>257</v>
      </c>
    </row>
    <row r="346" spans="2:24">
      <c r="B346" s="213">
        <v>99982</v>
      </c>
      <c r="C346" s="213" t="s">
        <v>577</v>
      </c>
      <c r="D346" s="213" t="s">
        <v>1</v>
      </c>
      <c r="E346" s="213">
        <v>653</v>
      </c>
      <c r="F346" s="213">
        <v>2.42</v>
      </c>
      <c r="G346" s="213">
        <v>0.13</v>
      </c>
      <c r="H346" s="72">
        <v>0.84232365589139102</v>
      </c>
      <c r="I346" s="72">
        <v>37.853914327602311</v>
      </c>
      <c r="J346" s="72">
        <v>5.5701508928550307</v>
      </c>
      <c r="K346" s="213">
        <v>5</v>
      </c>
      <c r="L346" s="72">
        <v>3.7397719729043182</v>
      </c>
      <c r="M346" s="72">
        <v>3.7002574089754448</v>
      </c>
      <c r="N346" s="72">
        <v>7.056167090036692E-3</v>
      </c>
      <c r="O346" s="72">
        <v>5.6449336720293536E-3</v>
      </c>
      <c r="P346" s="213">
        <v>2</v>
      </c>
      <c r="Q346" s="72">
        <v>0.50663276883996611</v>
      </c>
      <c r="R346" s="72">
        <v>0.50663276883996611</v>
      </c>
      <c r="S346" s="72">
        <v>2.8224668360146768E-3</v>
      </c>
      <c r="T346" s="72">
        <v>2.8224668360146768E-3</v>
      </c>
      <c r="U346" s="213">
        <v>0</v>
      </c>
      <c r="V346" s="72">
        <v>0</v>
      </c>
      <c r="W346" s="72">
        <v>0</v>
      </c>
      <c r="X346" s="214" t="s">
        <v>128</v>
      </c>
    </row>
    <row r="347" spans="2:24">
      <c r="B347" s="213">
        <v>99983</v>
      </c>
      <c r="C347" s="213" t="s">
        <v>578</v>
      </c>
      <c r="D347" s="213" t="s">
        <v>261</v>
      </c>
      <c r="E347" s="213">
        <v>3</v>
      </c>
      <c r="F347" s="213">
        <v>4.24</v>
      </c>
      <c r="G347" s="213">
        <v>0.22</v>
      </c>
      <c r="H347" s="72">
        <v>0</v>
      </c>
      <c r="I347" s="72">
        <v>0.27729853925064873</v>
      </c>
      <c r="J347" s="72">
        <v>3.7551868753584385E-2</v>
      </c>
      <c r="K347" s="213">
        <v>5</v>
      </c>
      <c r="L347" s="72">
        <v>2651.0044200000002</v>
      </c>
      <c r="M347" s="72">
        <v>2623.0043999999998</v>
      </c>
      <c r="N347" s="72">
        <v>5</v>
      </c>
      <c r="O347" s="72">
        <v>4</v>
      </c>
      <c r="P347" s="213">
        <v>2</v>
      </c>
      <c r="Q347" s="72">
        <v>358.99997999999999</v>
      </c>
      <c r="R347" s="72">
        <v>358.99997999999999</v>
      </c>
      <c r="S347" s="72">
        <v>2</v>
      </c>
      <c r="T347" s="72">
        <v>2</v>
      </c>
      <c r="U347" s="213">
        <v>0</v>
      </c>
      <c r="V347" s="72">
        <v>0</v>
      </c>
      <c r="W347" s="72">
        <v>0</v>
      </c>
      <c r="X347" s="214" t="s">
        <v>257</v>
      </c>
    </row>
    <row r="348" spans="2:24">
      <c r="B348" s="213" t="s">
        <v>579</v>
      </c>
      <c r="C348" s="213"/>
      <c r="D348" s="213" t="s">
        <v>261</v>
      </c>
      <c r="E348" s="213"/>
      <c r="F348" s="213"/>
      <c r="G348" s="213"/>
      <c r="H348" s="72"/>
      <c r="I348" s="72">
        <v>0</v>
      </c>
      <c r="J348" s="72">
        <v>4.3932550850017994E-2</v>
      </c>
      <c r="K348" s="213">
        <v>10</v>
      </c>
      <c r="L348" s="72">
        <v>277.98863910614529</v>
      </c>
      <c r="M348" s="72">
        <v>257.87690726256983</v>
      </c>
      <c r="N348" s="72">
        <v>1.229050279329609</v>
      </c>
      <c r="O348" s="72">
        <v>1.1173184357541899</v>
      </c>
      <c r="P348" s="213">
        <v>4</v>
      </c>
      <c r="Q348" s="72">
        <v>150.27928491620111</v>
      </c>
      <c r="R348" s="72">
        <v>150.27928491620111</v>
      </c>
      <c r="S348" s="72">
        <v>0.44692737430167595</v>
      </c>
      <c r="T348" s="72">
        <v>0.44692737430167595</v>
      </c>
      <c r="U348" s="213">
        <v>0</v>
      </c>
      <c r="V348" s="72">
        <v>0</v>
      </c>
      <c r="W348" s="72">
        <v>0</v>
      </c>
      <c r="X348" s="214" t="s">
        <v>128</v>
      </c>
    </row>
    <row r="349" spans="2:24">
      <c r="B349" s="72"/>
      <c r="C349" s="72"/>
      <c r="D349" s="72"/>
      <c r="E349" s="72"/>
      <c r="F349" s="72"/>
      <c r="G349" s="72"/>
      <c r="H349" s="72"/>
      <c r="I349" s="72"/>
      <c r="J349" s="72"/>
      <c r="K349" s="72"/>
      <c r="L349" s="72"/>
      <c r="M349" s="72"/>
      <c r="N349" s="72"/>
      <c r="O349" s="72"/>
      <c r="P349" s="72"/>
      <c r="Q349" s="72"/>
      <c r="R349" s="72"/>
      <c r="S349" s="72"/>
      <c r="T349" s="72"/>
      <c r="U349" s="72"/>
      <c r="V349" s="72"/>
      <c r="W349" s="72"/>
      <c r="X349" s="125"/>
    </row>
    <row r="350" spans="2:24">
      <c r="B350" s="72"/>
      <c r="C350" s="72"/>
      <c r="D350" s="72"/>
      <c r="E350" s="72"/>
      <c r="F350" s="72"/>
      <c r="G350" s="72"/>
      <c r="H350" s="72"/>
      <c r="I350" s="72"/>
      <c r="J350" s="72"/>
      <c r="K350" s="72"/>
      <c r="L350" s="72"/>
      <c r="M350" s="72"/>
      <c r="N350" s="72"/>
      <c r="O350" s="72"/>
      <c r="P350" s="72"/>
      <c r="Q350" s="72"/>
      <c r="R350" s="72"/>
      <c r="S350" s="72"/>
      <c r="T350" s="72"/>
      <c r="U350" s="72"/>
      <c r="V350" s="72"/>
      <c r="W350" s="72"/>
      <c r="X350" s="125"/>
    </row>
    <row r="351" spans="2:24">
      <c r="B351" s="72"/>
      <c r="C351" s="72"/>
      <c r="D351" s="72"/>
      <c r="E351" s="72"/>
      <c r="F351" s="72"/>
      <c r="G351" s="72"/>
      <c r="H351" s="72"/>
      <c r="I351" s="72"/>
      <c r="J351" s="72"/>
      <c r="K351" s="72"/>
      <c r="L351" s="72"/>
      <c r="M351" s="72"/>
      <c r="N351" s="72"/>
      <c r="O351" s="72"/>
      <c r="P351" s="72"/>
      <c r="Q351" s="72"/>
      <c r="R351" s="72"/>
      <c r="S351" s="72"/>
      <c r="T351" s="72"/>
      <c r="U351" s="72"/>
      <c r="V351" s="72"/>
      <c r="W351" s="72"/>
      <c r="X351" s="125"/>
    </row>
    <row r="352" spans="2:24">
      <c r="B352" s="72"/>
      <c r="C352" s="72"/>
      <c r="D352" s="72"/>
      <c r="E352" s="72"/>
      <c r="F352" s="72"/>
      <c r="G352" s="72"/>
      <c r="H352" s="72"/>
      <c r="I352" s="72"/>
      <c r="J352" s="72"/>
      <c r="K352" s="72"/>
      <c r="L352" s="72"/>
      <c r="M352" s="72"/>
      <c r="N352" s="72"/>
      <c r="O352" s="72"/>
      <c r="P352" s="72"/>
      <c r="Q352" s="72"/>
      <c r="R352" s="72"/>
      <c r="S352" s="72"/>
      <c r="T352" s="72"/>
      <c r="U352" s="72"/>
      <c r="V352" s="72"/>
      <c r="W352" s="72"/>
      <c r="X352" s="125"/>
    </row>
    <row r="353" spans="2:24">
      <c r="B353" s="72"/>
      <c r="C353" s="72"/>
      <c r="D353" s="72"/>
      <c r="E353" s="72"/>
      <c r="F353" s="72"/>
      <c r="G353" s="72"/>
      <c r="H353" s="72"/>
      <c r="I353" s="72"/>
      <c r="J353" s="72"/>
      <c r="K353" s="72"/>
      <c r="L353" s="72"/>
      <c r="M353" s="72"/>
      <c r="N353" s="72"/>
      <c r="O353" s="72"/>
      <c r="P353" s="72"/>
      <c r="Q353" s="72"/>
      <c r="R353" s="72"/>
      <c r="S353" s="72"/>
      <c r="T353" s="72"/>
      <c r="U353" s="72"/>
      <c r="V353" s="72"/>
      <c r="W353" s="72"/>
      <c r="X353" s="125"/>
    </row>
    <row r="354" spans="2:24">
      <c r="C354" s="144"/>
      <c r="D354" s="144"/>
      <c r="E354" s="144"/>
      <c r="F354" s="144"/>
      <c r="G354" s="144"/>
      <c r="H354" s="144"/>
      <c r="I354" s="144"/>
      <c r="J354" s="144"/>
      <c r="K354" s="144"/>
      <c r="L354" s="144"/>
      <c r="M354" s="144"/>
      <c r="N354" s="144"/>
      <c r="O354" s="144"/>
      <c r="P354" s="144"/>
      <c r="Q354" s="144"/>
      <c r="S354" s="144"/>
      <c r="U354" s="144"/>
      <c r="V354" s="144"/>
      <c r="W354" s="144"/>
      <c r="X354" s="144"/>
    </row>
    <row r="355" spans="2:24">
      <c r="B355" s="147" t="s">
        <v>173</v>
      </c>
      <c r="C355" s="140"/>
      <c r="D355" s="140"/>
      <c r="E355" s="140"/>
      <c r="F355" s="140"/>
      <c r="G355" s="140"/>
      <c r="H355" s="141"/>
    </row>
    <row r="356" spans="2:24">
      <c r="B356" s="146" t="s">
        <v>197</v>
      </c>
      <c r="C356" s="142"/>
      <c r="D356" s="142"/>
      <c r="E356" s="142"/>
      <c r="F356" s="142"/>
      <c r="G356" s="142"/>
      <c r="H356" s="139"/>
    </row>
  </sheetData>
  <customSheetViews>
    <customSheetView guid="{12548F66-3706-4126-8BB8-663EB3B7FE4B}" scale="90" showPageBreaks="1" showGridLines="0" fitToPage="1" printArea="1" view="pageBreakPreview">
      <pageMargins left="0.75" right="0.75" top="1" bottom="1" header="0.5" footer="0.5"/>
      <pageSetup paperSize="9" scale="24" orientation="landscape" r:id="rId1"/>
      <headerFooter alignWithMargins="0"/>
    </customSheetView>
  </customSheetViews>
  <phoneticPr fontId="32" type="noConversion"/>
  <dataValidations count="2">
    <dataValidation type="list" allowBlank="1" showInputMessage="1" showErrorMessage="1" sqref="D8:D353">
      <formula1>"CBD, Urban, Rural short, Rural long"</formula1>
    </dataValidation>
    <dataValidation type="list" allowBlank="1" showInputMessage="1" showErrorMessage="1" sqref="X8:X353">
      <formula1>"Yes, No"</formula1>
    </dataValidation>
  </dataValidations>
  <pageMargins left="0.75" right="0.75" top="1" bottom="1" header="0.5" footer="0.5"/>
  <pageSetup paperSize="9" scale="10" orientation="landscape" r:id="rId2"/>
  <headerFooter alignWithMargins="0"/>
  <drawing r:id="rId3"/>
</worksheet>
</file>

<file path=xl/worksheets/sheet9.xml><?xml version="1.0" encoding="utf-8"?>
<worksheet xmlns="http://schemas.openxmlformats.org/spreadsheetml/2006/main" xmlns:r="http://schemas.openxmlformats.org/officeDocument/2006/relationships">
  <sheetPr>
    <pageSetUpPr fitToPage="1"/>
  </sheetPr>
  <dimension ref="B1:K14"/>
  <sheetViews>
    <sheetView showGridLines="0" zoomScale="90" zoomScaleNormal="90" zoomScaleSheetLayoutView="100" workbookViewId="0">
      <selection activeCell="C12" sqref="C12:H14"/>
    </sheetView>
  </sheetViews>
  <sheetFormatPr defaultColWidth="8.85546875" defaultRowHeight="12.75"/>
  <cols>
    <col min="1" max="1" width="11.5703125" style="128" customWidth="1"/>
    <col min="2" max="2" width="38" style="128" customWidth="1"/>
    <col min="3" max="4" width="15.28515625" style="128" customWidth="1"/>
    <col min="5" max="5" width="16.42578125" style="128" customWidth="1"/>
    <col min="6" max="6" width="16.140625" style="128" customWidth="1"/>
    <col min="7" max="7" width="18.5703125" style="128" customWidth="1"/>
    <col min="8" max="8" width="15.7109375" style="128" customWidth="1"/>
    <col min="9" max="9" width="2.140625" style="128" customWidth="1"/>
    <col min="10" max="10" width="8.85546875" style="128"/>
    <col min="11" max="11" width="10.7109375" style="128" customWidth="1"/>
    <col min="12" max="257" width="8.85546875" style="128"/>
    <col min="258" max="258" width="11.5703125" style="128" customWidth="1"/>
    <col min="259" max="259" width="38" style="128" customWidth="1"/>
    <col min="260" max="260" width="15.28515625" style="128" customWidth="1"/>
    <col min="261" max="261" width="16.42578125" style="128" customWidth="1"/>
    <col min="262" max="262" width="16.140625" style="128" customWidth="1"/>
    <col min="263" max="263" width="18.5703125" style="128" customWidth="1"/>
    <col min="264" max="264" width="15.7109375" style="128" customWidth="1"/>
    <col min="265" max="265" width="2.140625" style="128" customWidth="1"/>
    <col min="266" max="266" width="8.85546875" style="128"/>
    <col min="267" max="267" width="10.7109375" style="128" customWidth="1"/>
    <col min="268" max="513" width="8.85546875" style="128"/>
    <col min="514" max="514" width="11.5703125" style="128" customWidth="1"/>
    <col min="515" max="515" width="38" style="128" customWidth="1"/>
    <col min="516" max="516" width="15.28515625" style="128" customWidth="1"/>
    <col min="517" max="517" width="16.42578125" style="128" customWidth="1"/>
    <col min="518" max="518" width="16.140625" style="128" customWidth="1"/>
    <col min="519" max="519" width="18.5703125" style="128" customWidth="1"/>
    <col min="520" max="520" width="15.7109375" style="128" customWidth="1"/>
    <col min="521" max="521" width="2.140625" style="128" customWidth="1"/>
    <col min="522" max="522" width="8.85546875" style="128"/>
    <col min="523" max="523" width="10.7109375" style="128" customWidth="1"/>
    <col min="524" max="769" width="8.85546875" style="128"/>
    <col min="770" max="770" width="11.5703125" style="128" customWidth="1"/>
    <col min="771" max="771" width="38" style="128" customWidth="1"/>
    <col min="772" max="772" width="15.28515625" style="128" customWidth="1"/>
    <col min="773" max="773" width="16.42578125" style="128" customWidth="1"/>
    <col min="774" max="774" width="16.140625" style="128" customWidth="1"/>
    <col min="775" max="775" width="18.5703125" style="128" customWidth="1"/>
    <col min="776" max="776" width="15.7109375" style="128" customWidth="1"/>
    <col min="777" max="777" width="2.140625" style="128" customWidth="1"/>
    <col min="778" max="778" width="8.85546875" style="128"/>
    <col min="779" max="779" width="10.7109375" style="128" customWidth="1"/>
    <col min="780" max="1025" width="8.85546875" style="128"/>
    <col min="1026" max="1026" width="11.5703125" style="128" customWidth="1"/>
    <col min="1027" max="1027" width="38" style="128" customWidth="1"/>
    <col min="1028" max="1028" width="15.28515625" style="128" customWidth="1"/>
    <col min="1029" max="1029" width="16.42578125" style="128" customWidth="1"/>
    <col min="1030" max="1030" width="16.140625" style="128" customWidth="1"/>
    <col min="1031" max="1031" width="18.5703125" style="128" customWidth="1"/>
    <col min="1032" max="1032" width="15.7109375" style="128" customWidth="1"/>
    <col min="1033" max="1033" width="2.140625" style="128" customWidth="1"/>
    <col min="1034" max="1034" width="8.85546875" style="128"/>
    <col min="1035" max="1035" width="10.7109375" style="128" customWidth="1"/>
    <col min="1036" max="1281" width="8.85546875" style="128"/>
    <col min="1282" max="1282" width="11.5703125" style="128" customWidth="1"/>
    <col min="1283" max="1283" width="38" style="128" customWidth="1"/>
    <col min="1284" max="1284" width="15.28515625" style="128" customWidth="1"/>
    <col min="1285" max="1285" width="16.42578125" style="128" customWidth="1"/>
    <col min="1286" max="1286" width="16.140625" style="128" customWidth="1"/>
    <col min="1287" max="1287" width="18.5703125" style="128" customWidth="1"/>
    <col min="1288" max="1288" width="15.7109375" style="128" customWidth="1"/>
    <col min="1289" max="1289" width="2.140625" style="128" customWidth="1"/>
    <col min="1290" max="1290" width="8.85546875" style="128"/>
    <col min="1291" max="1291" width="10.7109375" style="128" customWidth="1"/>
    <col min="1292" max="1537" width="8.85546875" style="128"/>
    <col min="1538" max="1538" width="11.5703125" style="128" customWidth="1"/>
    <col min="1539" max="1539" width="38" style="128" customWidth="1"/>
    <col min="1540" max="1540" width="15.28515625" style="128" customWidth="1"/>
    <col min="1541" max="1541" width="16.42578125" style="128" customWidth="1"/>
    <col min="1542" max="1542" width="16.140625" style="128" customWidth="1"/>
    <col min="1543" max="1543" width="18.5703125" style="128" customWidth="1"/>
    <col min="1544" max="1544" width="15.7109375" style="128" customWidth="1"/>
    <col min="1545" max="1545" width="2.140625" style="128" customWidth="1"/>
    <col min="1546" max="1546" width="8.85546875" style="128"/>
    <col min="1547" max="1547" width="10.7109375" style="128" customWidth="1"/>
    <col min="1548" max="1793" width="8.85546875" style="128"/>
    <col min="1794" max="1794" width="11.5703125" style="128" customWidth="1"/>
    <col min="1795" max="1795" width="38" style="128" customWidth="1"/>
    <col min="1796" max="1796" width="15.28515625" style="128" customWidth="1"/>
    <col min="1797" max="1797" width="16.42578125" style="128" customWidth="1"/>
    <col min="1798" max="1798" width="16.140625" style="128" customWidth="1"/>
    <col min="1799" max="1799" width="18.5703125" style="128" customWidth="1"/>
    <col min="1800" max="1800" width="15.7109375" style="128" customWidth="1"/>
    <col min="1801" max="1801" width="2.140625" style="128" customWidth="1"/>
    <col min="1802" max="1802" width="8.85546875" style="128"/>
    <col min="1803" max="1803" width="10.7109375" style="128" customWidth="1"/>
    <col min="1804" max="2049" width="8.85546875" style="128"/>
    <col min="2050" max="2050" width="11.5703125" style="128" customWidth="1"/>
    <col min="2051" max="2051" width="38" style="128" customWidth="1"/>
    <col min="2052" max="2052" width="15.28515625" style="128" customWidth="1"/>
    <col min="2053" max="2053" width="16.42578125" style="128" customWidth="1"/>
    <col min="2054" max="2054" width="16.140625" style="128" customWidth="1"/>
    <col min="2055" max="2055" width="18.5703125" style="128" customWidth="1"/>
    <col min="2056" max="2056" width="15.7109375" style="128" customWidth="1"/>
    <col min="2057" max="2057" width="2.140625" style="128" customWidth="1"/>
    <col min="2058" max="2058" width="8.85546875" style="128"/>
    <col min="2059" max="2059" width="10.7109375" style="128" customWidth="1"/>
    <col min="2060" max="2305" width="8.85546875" style="128"/>
    <col min="2306" max="2306" width="11.5703125" style="128" customWidth="1"/>
    <col min="2307" max="2307" width="38" style="128" customWidth="1"/>
    <col min="2308" max="2308" width="15.28515625" style="128" customWidth="1"/>
    <col min="2309" max="2309" width="16.42578125" style="128" customWidth="1"/>
    <col min="2310" max="2310" width="16.140625" style="128" customWidth="1"/>
    <col min="2311" max="2311" width="18.5703125" style="128" customWidth="1"/>
    <col min="2312" max="2312" width="15.7109375" style="128" customWidth="1"/>
    <col min="2313" max="2313" width="2.140625" style="128" customWidth="1"/>
    <col min="2314" max="2314" width="8.85546875" style="128"/>
    <col min="2315" max="2315" width="10.7109375" style="128" customWidth="1"/>
    <col min="2316" max="2561" width="8.85546875" style="128"/>
    <col min="2562" max="2562" width="11.5703125" style="128" customWidth="1"/>
    <col min="2563" max="2563" width="38" style="128" customWidth="1"/>
    <col min="2564" max="2564" width="15.28515625" style="128" customWidth="1"/>
    <col min="2565" max="2565" width="16.42578125" style="128" customWidth="1"/>
    <col min="2566" max="2566" width="16.140625" style="128" customWidth="1"/>
    <col min="2567" max="2567" width="18.5703125" style="128" customWidth="1"/>
    <col min="2568" max="2568" width="15.7109375" style="128" customWidth="1"/>
    <col min="2569" max="2569" width="2.140625" style="128" customWidth="1"/>
    <col min="2570" max="2570" width="8.85546875" style="128"/>
    <col min="2571" max="2571" width="10.7109375" style="128" customWidth="1"/>
    <col min="2572" max="2817" width="8.85546875" style="128"/>
    <col min="2818" max="2818" width="11.5703125" style="128" customWidth="1"/>
    <col min="2819" max="2819" width="38" style="128" customWidth="1"/>
    <col min="2820" max="2820" width="15.28515625" style="128" customWidth="1"/>
    <col min="2821" max="2821" width="16.42578125" style="128" customWidth="1"/>
    <col min="2822" max="2822" width="16.140625" style="128" customWidth="1"/>
    <col min="2823" max="2823" width="18.5703125" style="128" customWidth="1"/>
    <col min="2824" max="2824" width="15.7109375" style="128" customWidth="1"/>
    <col min="2825" max="2825" width="2.140625" style="128" customWidth="1"/>
    <col min="2826" max="2826" width="8.85546875" style="128"/>
    <col min="2827" max="2827" width="10.7109375" style="128" customWidth="1"/>
    <col min="2828" max="3073" width="8.85546875" style="128"/>
    <col min="3074" max="3074" width="11.5703125" style="128" customWidth="1"/>
    <col min="3075" max="3075" width="38" style="128" customWidth="1"/>
    <col min="3076" max="3076" width="15.28515625" style="128" customWidth="1"/>
    <col min="3077" max="3077" width="16.42578125" style="128" customWidth="1"/>
    <col min="3078" max="3078" width="16.140625" style="128" customWidth="1"/>
    <col min="3079" max="3079" width="18.5703125" style="128" customWidth="1"/>
    <col min="3080" max="3080" width="15.7109375" style="128" customWidth="1"/>
    <col min="3081" max="3081" width="2.140625" style="128" customWidth="1"/>
    <col min="3082" max="3082" width="8.85546875" style="128"/>
    <col min="3083" max="3083" width="10.7109375" style="128" customWidth="1"/>
    <col min="3084" max="3329" width="8.85546875" style="128"/>
    <col min="3330" max="3330" width="11.5703125" style="128" customWidth="1"/>
    <col min="3331" max="3331" width="38" style="128" customWidth="1"/>
    <col min="3332" max="3332" width="15.28515625" style="128" customWidth="1"/>
    <col min="3333" max="3333" width="16.42578125" style="128" customWidth="1"/>
    <col min="3334" max="3334" width="16.140625" style="128" customWidth="1"/>
    <col min="3335" max="3335" width="18.5703125" style="128" customWidth="1"/>
    <col min="3336" max="3336" width="15.7109375" style="128" customWidth="1"/>
    <col min="3337" max="3337" width="2.140625" style="128" customWidth="1"/>
    <col min="3338" max="3338" width="8.85546875" style="128"/>
    <col min="3339" max="3339" width="10.7109375" style="128" customWidth="1"/>
    <col min="3340" max="3585" width="8.85546875" style="128"/>
    <col min="3586" max="3586" width="11.5703125" style="128" customWidth="1"/>
    <col min="3587" max="3587" width="38" style="128" customWidth="1"/>
    <col min="3588" max="3588" width="15.28515625" style="128" customWidth="1"/>
    <col min="3589" max="3589" width="16.42578125" style="128" customWidth="1"/>
    <col min="3590" max="3590" width="16.140625" style="128" customWidth="1"/>
    <col min="3591" max="3591" width="18.5703125" style="128" customWidth="1"/>
    <col min="3592" max="3592" width="15.7109375" style="128" customWidth="1"/>
    <col min="3593" max="3593" width="2.140625" style="128" customWidth="1"/>
    <col min="3594" max="3594" width="8.85546875" style="128"/>
    <col min="3595" max="3595" width="10.7109375" style="128" customWidth="1"/>
    <col min="3596" max="3841" width="8.85546875" style="128"/>
    <col min="3842" max="3842" width="11.5703125" style="128" customWidth="1"/>
    <col min="3843" max="3843" width="38" style="128" customWidth="1"/>
    <col min="3844" max="3844" width="15.28515625" style="128" customWidth="1"/>
    <col min="3845" max="3845" width="16.42578125" style="128" customWidth="1"/>
    <col min="3846" max="3846" width="16.140625" style="128" customWidth="1"/>
    <col min="3847" max="3847" width="18.5703125" style="128" customWidth="1"/>
    <col min="3848" max="3848" width="15.7109375" style="128" customWidth="1"/>
    <col min="3849" max="3849" width="2.140625" style="128" customWidth="1"/>
    <col min="3850" max="3850" width="8.85546875" style="128"/>
    <col min="3851" max="3851" width="10.7109375" style="128" customWidth="1"/>
    <col min="3852" max="4097" width="8.85546875" style="128"/>
    <col min="4098" max="4098" width="11.5703125" style="128" customWidth="1"/>
    <col min="4099" max="4099" width="38" style="128" customWidth="1"/>
    <col min="4100" max="4100" width="15.28515625" style="128" customWidth="1"/>
    <col min="4101" max="4101" width="16.42578125" style="128" customWidth="1"/>
    <col min="4102" max="4102" width="16.140625" style="128" customWidth="1"/>
    <col min="4103" max="4103" width="18.5703125" style="128" customWidth="1"/>
    <col min="4104" max="4104" width="15.7109375" style="128" customWidth="1"/>
    <col min="4105" max="4105" width="2.140625" style="128" customWidth="1"/>
    <col min="4106" max="4106" width="8.85546875" style="128"/>
    <col min="4107" max="4107" width="10.7109375" style="128" customWidth="1"/>
    <col min="4108" max="4353" width="8.85546875" style="128"/>
    <col min="4354" max="4354" width="11.5703125" style="128" customWidth="1"/>
    <col min="4355" max="4355" width="38" style="128" customWidth="1"/>
    <col min="4356" max="4356" width="15.28515625" style="128" customWidth="1"/>
    <col min="4357" max="4357" width="16.42578125" style="128" customWidth="1"/>
    <col min="4358" max="4358" width="16.140625" style="128" customWidth="1"/>
    <col min="4359" max="4359" width="18.5703125" style="128" customWidth="1"/>
    <col min="4360" max="4360" width="15.7109375" style="128" customWidth="1"/>
    <col min="4361" max="4361" width="2.140625" style="128" customWidth="1"/>
    <col min="4362" max="4362" width="8.85546875" style="128"/>
    <col min="4363" max="4363" width="10.7109375" style="128" customWidth="1"/>
    <col min="4364" max="4609" width="8.85546875" style="128"/>
    <col min="4610" max="4610" width="11.5703125" style="128" customWidth="1"/>
    <col min="4611" max="4611" width="38" style="128" customWidth="1"/>
    <col min="4612" max="4612" width="15.28515625" style="128" customWidth="1"/>
    <col min="4613" max="4613" width="16.42578125" style="128" customWidth="1"/>
    <col min="4614" max="4614" width="16.140625" style="128" customWidth="1"/>
    <col min="4615" max="4615" width="18.5703125" style="128" customWidth="1"/>
    <col min="4616" max="4616" width="15.7109375" style="128" customWidth="1"/>
    <col min="4617" max="4617" width="2.140625" style="128" customWidth="1"/>
    <col min="4618" max="4618" width="8.85546875" style="128"/>
    <col min="4619" max="4619" width="10.7109375" style="128" customWidth="1"/>
    <col min="4620" max="4865" width="8.85546875" style="128"/>
    <col min="4866" max="4866" width="11.5703125" style="128" customWidth="1"/>
    <col min="4867" max="4867" width="38" style="128" customWidth="1"/>
    <col min="4868" max="4868" width="15.28515625" style="128" customWidth="1"/>
    <col min="4869" max="4869" width="16.42578125" style="128" customWidth="1"/>
    <col min="4870" max="4870" width="16.140625" style="128" customWidth="1"/>
    <col min="4871" max="4871" width="18.5703125" style="128" customWidth="1"/>
    <col min="4872" max="4872" width="15.7109375" style="128" customWidth="1"/>
    <col min="4873" max="4873" width="2.140625" style="128" customWidth="1"/>
    <col min="4874" max="4874" width="8.85546875" style="128"/>
    <col min="4875" max="4875" width="10.7109375" style="128" customWidth="1"/>
    <col min="4876" max="5121" width="8.85546875" style="128"/>
    <col min="5122" max="5122" width="11.5703125" style="128" customWidth="1"/>
    <col min="5123" max="5123" width="38" style="128" customWidth="1"/>
    <col min="5124" max="5124" width="15.28515625" style="128" customWidth="1"/>
    <col min="5125" max="5125" width="16.42578125" style="128" customWidth="1"/>
    <col min="5126" max="5126" width="16.140625" style="128" customWidth="1"/>
    <col min="5127" max="5127" width="18.5703125" style="128" customWidth="1"/>
    <col min="5128" max="5128" width="15.7109375" style="128" customWidth="1"/>
    <col min="5129" max="5129" width="2.140625" style="128" customWidth="1"/>
    <col min="5130" max="5130" width="8.85546875" style="128"/>
    <col min="5131" max="5131" width="10.7109375" style="128" customWidth="1"/>
    <col min="5132" max="5377" width="8.85546875" style="128"/>
    <col min="5378" max="5378" width="11.5703125" style="128" customWidth="1"/>
    <col min="5379" max="5379" width="38" style="128" customWidth="1"/>
    <col min="5380" max="5380" width="15.28515625" style="128" customWidth="1"/>
    <col min="5381" max="5381" width="16.42578125" style="128" customWidth="1"/>
    <col min="5382" max="5382" width="16.140625" style="128" customWidth="1"/>
    <col min="5383" max="5383" width="18.5703125" style="128" customWidth="1"/>
    <col min="5384" max="5384" width="15.7109375" style="128" customWidth="1"/>
    <col min="5385" max="5385" width="2.140625" style="128" customWidth="1"/>
    <col min="5386" max="5386" width="8.85546875" style="128"/>
    <col min="5387" max="5387" width="10.7109375" style="128" customWidth="1"/>
    <col min="5388" max="5633" width="8.85546875" style="128"/>
    <col min="5634" max="5634" width="11.5703125" style="128" customWidth="1"/>
    <col min="5635" max="5635" width="38" style="128" customWidth="1"/>
    <col min="5636" max="5636" width="15.28515625" style="128" customWidth="1"/>
    <col min="5637" max="5637" width="16.42578125" style="128" customWidth="1"/>
    <col min="5638" max="5638" width="16.140625" style="128" customWidth="1"/>
    <col min="5639" max="5639" width="18.5703125" style="128" customWidth="1"/>
    <col min="5640" max="5640" width="15.7109375" style="128" customWidth="1"/>
    <col min="5641" max="5641" width="2.140625" style="128" customWidth="1"/>
    <col min="5642" max="5642" width="8.85546875" style="128"/>
    <col min="5643" max="5643" width="10.7109375" style="128" customWidth="1"/>
    <col min="5644" max="5889" width="8.85546875" style="128"/>
    <col min="5890" max="5890" width="11.5703125" style="128" customWidth="1"/>
    <col min="5891" max="5891" width="38" style="128" customWidth="1"/>
    <col min="5892" max="5892" width="15.28515625" style="128" customWidth="1"/>
    <col min="5893" max="5893" width="16.42578125" style="128" customWidth="1"/>
    <col min="5894" max="5894" width="16.140625" style="128" customWidth="1"/>
    <col min="5895" max="5895" width="18.5703125" style="128" customWidth="1"/>
    <col min="5896" max="5896" width="15.7109375" style="128" customWidth="1"/>
    <col min="5897" max="5897" width="2.140625" style="128" customWidth="1"/>
    <col min="5898" max="5898" width="8.85546875" style="128"/>
    <col min="5899" max="5899" width="10.7109375" style="128" customWidth="1"/>
    <col min="5900" max="6145" width="8.85546875" style="128"/>
    <col min="6146" max="6146" width="11.5703125" style="128" customWidth="1"/>
    <col min="6147" max="6147" width="38" style="128" customWidth="1"/>
    <col min="6148" max="6148" width="15.28515625" style="128" customWidth="1"/>
    <col min="6149" max="6149" width="16.42578125" style="128" customWidth="1"/>
    <col min="6150" max="6150" width="16.140625" style="128" customWidth="1"/>
    <col min="6151" max="6151" width="18.5703125" style="128" customWidth="1"/>
    <col min="6152" max="6152" width="15.7109375" style="128" customWidth="1"/>
    <col min="6153" max="6153" width="2.140625" style="128" customWidth="1"/>
    <col min="6154" max="6154" width="8.85546875" style="128"/>
    <col min="6155" max="6155" width="10.7109375" style="128" customWidth="1"/>
    <col min="6156" max="6401" width="8.85546875" style="128"/>
    <col min="6402" max="6402" width="11.5703125" style="128" customWidth="1"/>
    <col min="6403" max="6403" width="38" style="128" customWidth="1"/>
    <col min="6404" max="6404" width="15.28515625" style="128" customWidth="1"/>
    <col min="6405" max="6405" width="16.42578125" style="128" customWidth="1"/>
    <col min="6406" max="6406" width="16.140625" style="128" customWidth="1"/>
    <col min="6407" max="6407" width="18.5703125" style="128" customWidth="1"/>
    <col min="6408" max="6408" width="15.7109375" style="128" customWidth="1"/>
    <col min="6409" max="6409" width="2.140625" style="128" customWidth="1"/>
    <col min="6410" max="6410" width="8.85546875" style="128"/>
    <col min="6411" max="6411" width="10.7109375" style="128" customWidth="1"/>
    <col min="6412" max="6657" width="8.85546875" style="128"/>
    <col min="6658" max="6658" width="11.5703125" style="128" customWidth="1"/>
    <col min="6659" max="6659" width="38" style="128" customWidth="1"/>
    <col min="6660" max="6660" width="15.28515625" style="128" customWidth="1"/>
    <col min="6661" max="6661" width="16.42578125" style="128" customWidth="1"/>
    <col min="6662" max="6662" width="16.140625" style="128" customWidth="1"/>
    <col min="6663" max="6663" width="18.5703125" style="128" customWidth="1"/>
    <col min="6664" max="6664" width="15.7109375" style="128" customWidth="1"/>
    <col min="6665" max="6665" width="2.140625" style="128" customWidth="1"/>
    <col min="6666" max="6666" width="8.85546875" style="128"/>
    <col min="6667" max="6667" width="10.7109375" style="128" customWidth="1"/>
    <col min="6668" max="6913" width="8.85546875" style="128"/>
    <col min="6914" max="6914" width="11.5703125" style="128" customWidth="1"/>
    <col min="6915" max="6915" width="38" style="128" customWidth="1"/>
    <col min="6916" max="6916" width="15.28515625" style="128" customWidth="1"/>
    <col min="6917" max="6917" width="16.42578125" style="128" customWidth="1"/>
    <col min="6918" max="6918" width="16.140625" style="128" customWidth="1"/>
    <col min="6919" max="6919" width="18.5703125" style="128" customWidth="1"/>
    <col min="6920" max="6920" width="15.7109375" style="128" customWidth="1"/>
    <col min="6921" max="6921" width="2.140625" style="128" customWidth="1"/>
    <col min="6922" max="6922" width="8.85546875" style="128"/>
    <col min="6923" max="6923" width="10.7109375" style="128" customWidth="1"/>
    <col min="6924" max="7169" width="8.85546875" style="128"/>
    <col min="7170" max="7170" width="11.5703125" style="128" customWidth="1"/>
    <col min="7171" max="7171" width="38" style="128" customWidth="1"/>
    <col min="7172" max="7172" width="15.28515625" style="128" customWidth="1"/>
    <col min="7173" max="7173" width="16.42578125" style="128" customWidth="1"/>
    <col min="7174" max="7174" width="16.140625" style="128" customWidth="1"/>
    <col min="7175" max="7175" width="18.5703125" style="128" customWidth="1"/>
    <col min="7176" max="7176" width="15.7109375" style="128" customWidth="1"/>
    <col min="7177" max="7177" width="2.140625" style="128" customWidth="1"/>
    <col min="7178" max="7178" width="8.85546875" style="128"/>
    <col min="7179" max="7179" width="10.7109375" style="128" customWidth="1"/>
    <col min="7180" max="7425" width="8.85546875" style="128"/>
    <col min="7426" max="7426" width="11.5703125" style="128" customWidth="1"/>
    <col min="7427" max="7427" width="38" style="128" customWidth="1"/>
    <col min="7428" max="7428" width="15.28515625" style="128" customWidth="1"/>
    <col min="7429" max="7429" width="16.42578125" style="128" customWidth="1"/>
    <col min="7430" max="7430" width="16.140625" style="128" customWidth="1"/>
    <col min="7431" max="7431" width="18.5703125" style="128" customWidth="1"/>
    <col min="7432" max="7432" width="15.7109375" style="128" customWidth="1"/>
    <col min="7433" max="7433" width="2.140625" style="128" customWidth="1"/>
    <col min="7434" max="7434" width="8.85546875" style="128"/>
    <col min="7435" max="7435" width="10.7109375" style="128" customWidth="1"/>
    <col min="7436" max="7681" width="8.85546875" style="128"/>
    <col min="7682" max="7682" width="11.5703125" style="128" customWidth="1"/>
    <col min="7683" max="7683" width="38" style="128" customWidth="1"/>
    <col min="7684" max="7684" width="15.28515625" style="128" customWidth="1"/>
    <col min="7685" max="7685" width="16.42578125" style="128" customWidth="1"/>
    <col min="7686" max="7686" width="16.140625" style="128" customWidth="1"/>
    <col min="7687" max="7687" width="18.5703125" style="128" customWidth="1"/>
    <col min="7688" max="7688" width="15.7109375" style="128" customWidth="1"/>
    <col min="7689" max="7689" width="2.140625" style="128" customWidth="1"/>
    <col min="7690" max="7690" width="8.85546875" style="128"/>
    <col min="7691" max="7691" width="10.7109375" style="128" customWidth="1"/>
    <col min="7692" max="7937" width="8.85546875" style="128"/>
    <col min="7938" max="7938" width="11.5703125" style="128" customWidth="1"/>
    <col min="7939" max="7939" width="38" style="128" customWidth="1"/>
    <col min="7940" max="7940" width="15.28515625" style="128" customWidth="1"/>
    <col min="7941" max="7941" width="16.42578125" style="128" customWidth="1"/>
    <col min="7942" max="7942" width="16.140625" style="128" customWidth="1"/>
    <col min="7943" max="7943" width="18.5703125" style="128" customWidth="1"/>
    <col min="7944" max="7944" width="15.7109375" style="128" customWidth="1"/>
    <col min="7945" max="7945" width="2.140625" style="128" customWidth="1"/>
    <col min="7946" max="7946" width="8.85546875" style="128"/>
    <col min="7947" max="7947" width="10.7109375" style="128" customWidth="1"/>
    <col min="7948" max="8193" width="8.85546875" style="128"/>
    <col min="8194" max="8194" width="11.5703125" style="128" customWidth="1"/>
    <col min="8195" max="8195" width="38" style="128" customWidth="1"/>
    <col min="8196" max="8196" width="15.28515625" style="128" customWidth="1"/>
    <col min="8197" max="8197" width="16.42578125" style="128" customWidth="1"/>
    <col min="8198" max="8198" width="16.140625" style="128" customWidth="1"/>
    <col min="8199" max="8199" width="18.5703125" style="128" customWidth="1"/>
    <col min="8200" max="8200" width="15.7109375" style="128" customWidth="1"/>
    <col min="8201" max="8201" width="2.140625" style="128" customWidth="1"/>
    <col min="8202" max="8202" width="8.85546875" style="128"/>
    <col min="8203" max="8203" width="10.7109375" style="128" customWidth="1"/>
    <col min="8204" max="8449" width="8.85546875" style="128"/>
    <col min="8450" max="8450" width="11.5703125" style="128" customWidth="1"/>
    <col min="8451" max="8451" width="38" style="128" customWidth="1"/>
    <col min="8452" max="8452" width="15.28515625" style="128" customWidth="1"/>
    <col min="8453" max="8453" width="16.42578125" style="128" customWidth="1"/>
    <col min="8454" max="8454" width="16.140625" style="128" customWidth="1"/>
    <col min="8455" max="8455" width="18.5703125" style="128" customWidth="1"/>
    <col min="8456" max="8456" width="15.7109375" style="128" customWidth="1"/>
    <col min="8457" max="8457" width="2.140625" style="128" customWidth="1"/>
    <col min="8458" max="8458" width="8.85546875" style="128"/>
    <col min="8459" max="8459" width="10.7109375" style="128" customWidth="1"/>
    <col min="8460" max="8705" width="8.85546875" style="128"/>
    <col min="8706" max="8706" width="11.5703125" style="128" customWidth="1"/>
    <col min="8707" max="8707" width="38" style="128" customWidth="1"/>
    <col min="8708" max="8708" width="15.28515625" style="128" customWidth="1"/>
    <col min="8709" max="8709" width="16.42578125" style="128" customWidth="1"/>
    <col min="8710" max="8710" width="16.140625" style="128" customWidth="1"/>
    <col min="8711" max="8711" width="18.5703125" style="128" customWidth="1"/>
    <col min="8712" max="8712" width="15.7109375" style="128" customWidth="1"/>
    <col min="8713" max="8713" width="2.140625" style="128" customWidth="1"/>
    <col min="8714" max="8714" width="8.85546875" style="128"/>
    <col min="8715" max="8715" width="10.7109375" style="128" customWidth="1"/>
    <col min="8716" max="8961" width="8.85546875" style="128"/>
    <col min="8962" max="8962" width="11.5703125" style="128" customWidth="1"/>
    <col min="8963" max="8963" width="38" style="128" customWidth="1"/>
    <col min="8964" max="8964" width="15.28515625" style="128" customWidth="1"/>
    <col min="8965" max="8965" width="16.42578125" style="128" customWidth="1"/>
    <col min="8966" max="8966" width="16.140625" style="128" customWidth="1"/>
    <col min="8967" max="8967" width="18.5703125" style="128" customWidth="1"/>
    <col min="8968" max="8968" width="15.7109375" style="128" customWidth="1"/>
    <col min="8969" max="8969" width="2.140625" style="128" customWidth="1"/>
    <col min="8970" max="8970" width="8.85546875" style="128"/>
    <col min="8971" max="8971" width="10.7109375" style="128" customWidth="1"/>
    <col min="8972" max="9217" width="8.85546875" style="128"/>
    <col min="9218" max="9218" width="11.5703125" style="128" customWidth="1"/>
    <col min="9219" max="9219" width="38" style="128" customWidth="1"/>
    <col min="9220" max="9220" width="15.28515625" style="128" customWidth="1"/>
    <col min="9221" max="9221" width="16.42578125" style="128" customWidth="1"/>
    <col min="9222" max="9222" width="16.140625" style="128" customWidth="1"/>
    <col min="9223" max="9223" width="18.5703125" style="128" customWidth="1"/>
    <col min="9224" max="9224" width="15.7109375" style="128" customWidth="1"/>
    <col min="9225" max="9225" width="2.140625" style="128" customWidth="1"/>
    <col min="9226" max="9226" width="8.85546875" style="128"/>
    <col min="9227" max="9227" width="10.7109375" style="128" customWidth="1"/>
    <col min="9228" max="9473" width="8.85546875" style="128"/>
    <col min="9474" max="9474" width="11.5703125" style="128" customWidth="1"/>
    <col min="9475" max="9475" width="38" style="128" customWidth="1"/>
    <col min="9476" max="9476" width="15.28515625" style="128" customWidth="1"/>
    <col min="9477" max="9477" width="16.42578125" style="128" customWidth="1"/>
    <col min="9478" max="9478" width="16.140625" style="128" customWidth="1"/>
    <col min="9479" max="9479" width="18.5703125" style="128" customWidth="1"/>
    <col min="9480" max="9480" width="15.7109375" style="128" customWidth="1"/>
    <col min="9481" max="9481" width="2.140625" style="128" customWidth="1"/>
    <col min="9482" max="9482" width="8.85546875" style="128"/>
    <col min="9483" max="9483" width="10.7109375" style="128" customWidth="1"/>
    <col min="9484" max="9729" width="8.85546875" style="128"/>
    <col min="9730" max="9730" width="11.5703125" style="128" customWidth="1"/>
    <col min="9731" max="9731" width="38" style="128" customWidth="1"/>
    <col min="9732" max="9732" width="15.28515625" style="128" customWidth="1"/>
    <col min="9733" max="9733" width="16.42578125" style="128" customWidth="1"/>
    <col min="9734" max="9734" width="16.140625" style="128" customWidth="1"/>
    <col min="9735" max="9735" width="18.5703125" style="128" customWidth="1"/>
    <col min="9736" max="9736" width="15.7109375" style="128" customWidth="1"/>
    <col min="9737" max="9737" width="2.140625" style="128" customWidth="1"/>
    <col min="9738" max="9738" width="8.85546875" style="128"/>
    <col min="9739" max="9739" width="10.7109375" style="128" customWidth="1"/>
    <col min="9740" max="9985" width="8.85546875" style="128"/>
    <col min="9986" max="9986" width="11.5703125" style="128" customWidth="1"/>
    <col min="9987" max="9987" width="38" style="128" customWidth="1"/>
    <col min="9988" max="9988" width="15.28515625" style="128" customWidth="1"/>
    <col min="9989" max="9989" width="16.42578125" style="128" customWidth="1"/>
    <col min="9990" max="9990" width="16.140625" style="128" customWidth="1"/>
    <col min="9991" max="9991" width="18.5703125" style="128" customWidth="1"/>
    <col min="9992" max="9992" width="15.7109375" style="128" customWidth="1"/>
    <col min="9993" max="9993" width="2.140625" style="128" customWidth="1"/>
    <col min="9994" max="9994" width="8.85546875" style="128"/>
    <col min="9995" max="9995" width="10.7109375" style="128" customWidth="1"/>
    <col min="9996" max="10241" width="8.85546875" style="128"/>
    <col min="10242" max="10242" width="11.5703125" style="128" customWidth="1"/>
    <col min="10243" max="10243" width="38" style="128" customWidth="1"/>
    <col min="10244" max="10244" width="15.28515625" style="128" customWidth="1"/>
    <col min="10245" max="10245" width="16.42578125" style="128" customWidth="1"/>
    <col min="10246" max="10246" width="16.140625" style="128" customWidth="1"/>
    <col min="10247" max="10247" width="18.5703125" style="128" customWidth="1"/>
    <col min="10248" max="10248" width="15.7109375" style="128" customWidth="1"/>
    <col min="10249" max="10249" width="2.140625" style="128" customWidth="1"/>
    <col min="10250" max="10250" width="8.85546875" style="128"/>
    <col min="10251" max="10251" width="10.7109375" style="128" customWidth="1"/>
    <col min="10252" max="10497" width="8.85546875" style="128"/>
    <col min="10498" max="10498" width="11.5703125" style="128" customWidth="1"/>
    <col min="10499" max="10499" width="38" style="128" customWidth="1"/>
    <col min="10500" max="10500" width="15.28515625" style="128" customWidth="1"/>
    <col min="10501" max="10501" width="16.42578125" style="128" customWidth="1"/>
    <col min="10502" max="10502" width="16.140625" style="128" customWidth="1"/>
    <col min="10503" max="10503" width="18.5703125" style="128" customWidth="1"/>
    <col min="10504" max="10504" width="15.7109375" style="128" customWidth="1"/>
    <col min="10505" max="10505" width="2.140625" style="128" customWidth="1"/>
    <col min="10506" max="10506" width="8.85546875" style="128"/>
    <col min="10507" max="10507" width="10.7109375" style="128" customWidth="1"/>
    <col min="10508" max="10753" width="8.85546875" style="128"/>
    <col min="10754" max="10754" width="11.5703125" style="128" customWidth="1"/>
    <col min="10755" max="10755" width="38" style="128" customWidth="1"/>
    <col min="10756" max="10756" width="15.28515625" style="128" customWidth="1"/>
    <col min="10757" max="10757" width="16.42578125" style="128" customWidth="1"/>
    <col min="10758" max="10758" width="16.140625" style="128" customWidth="1"/>
    <col min="10759" max="10759" width="18.5703125" style="128" customWidth="1"/>
    <col min="10760" max="10760" width="15.7109375" style="128" customWidth="1"/>
    <col min="10761" max="10761" width="2.140625" style="128" customWidth="1"/>
    <col min="10762" max="10762" width="8.85546875" style="128"/>
    <col min="10763" max="10763" width="10.7109375" style="128" customWidth="1"/>
    <col min="10764" max="11009" width="8.85546875" style="128"/>
    <col min="11010" max="11010" width="11.5703125" style="128" customWidth="1"/>
    <col min="11011" max="11011" width="38" style="128" customWidth="1"/>
    <col min="11012" max="11012" width="15.28515625" style="128" customWidth="1"/>
    <col min="11013" max="11013" width="16.42578125" style="128" customWidth="1"/>
    <col min="11014" max="11014" width="16.140625" style="128" customWidth="1"/>
    <col min="11015" max="11015" width="18.5703125" style="128" customWidth="1"/>
    <col min="11016" max="11016" width="15.7109375" style="128" customWidth="1"/>
    <col min="11017" max="11017" width="2.140625" style="128" customWidth="1"/>
    <col min="11018" max="11018" width="8.85546875" style="128"/>
    <col min="11019" max="11019" width="10.7109375" style="128" customWidth="1"/>
    <col min="11020" max="11265" width="8.85546875" style="128"/>
    <col min="11266" max="11266" width="11.5703125" style="128" customWidth="1"/>
    <col min="11267" max="11267" width="38" style="128" customWidth="1"/>
    <col min="11268" max="11268" width="15.28515625" style="128" customWidth="1"/>
    <col min="11269" max="11269" width="16.42578125" style="128" customWidth="1"/>
    <col min="11270" max="11270" width="16.140625" style="128" customWidth="1"/>
    <col min="11271" max="11271" width="18.5703125" style="128" customWidth="1"/>
    <col min="11272" max="11272" width="15.7109375" style="128" customWidth="1"/>
    <col min="11273" max="11273" width="2.140625" style="128" customWidth="1"/>
    <col min="11274" max="11274" width="8.85546875" style="128"/>
    <col min="11275" max="11275" width="10.7109375" style="128" customWidth="1"/>
    <col min="11276" max="11521" width="8.85546875" style="128"/>
    <col min="11522" max="11522" width="11.5703125" style="128" customWidth="1"/>
    <col min="11523" max="11523" width="38" style="128" customWidth="1"/>
    <col min="11524" max="11524" width="15.28515625" style="128" customWidth="1"/>
    <col min="11525" max="11525" width="16.42578125" style="128" customWidth="1"/>
    <col min="11526" max="11526" width="16.140625" style="128" customWidth="1"/>
    <col min="11527" max="11527" width="18.5703125" style="128" customWidth="1"/>
    <col min="11528" max="11528" width="15.7109375" style="128" customWidth="1"/>
    <col min="11529" max="11529" width="2.140625" style="128" customWidth="1"/>
    <col min="11530" max="11530" width="8.85546875" style="128"/>
    <col min="11531" max="11531" width="10.7109375" style="128" customWidth="1"/>
    <col min="11532" max="11777" width="8.85546875" style="128"/>
    <col min="11778" max="11778" width="11.5703125" style="128" customWidth="1"/>
    <col min="11779" max="11779" width="38" style="128" customWidth="1"/>
    <col min="11780" max="11780" width="15.28515625" style="128" customWidth="1"/>
    <col min="11781" max="11781" width="16.42578125" style="128" customWidth="1"/>
    <col min="11782" max="11782" width="16.140625" style="128" customWidth="1"/>
    <col min="11783" max="11783" width="18.5703125" style="128" customWidth="1"/>
    <col min="11784" max="11784" width="15.7109375" style="128" customWidth="1"/>
    <col min="11785" max="11785" width="2.140625" style="128" customWidth="1"/>
    <col min="11786" max="11786" width="8.85546875" style="128"/>
    <col min="11787" max="11787" width="10.7109375" style="128" customWidth="1"/>
    <col min="11788" max="12033" width="8.85546875" style="128"/>
    <col min="12034" max="12034" width="11.5703125" style="128" customWidth="1"/>
    <col min="12035" max="12035" width="38" style="128" customWidth="1"/>
    <col min="12036" max="12036" width="15.28515625" style="128" customWidth="1"/>
    <col min="12037" max="12037" width="16.42578125" style="128" customWidth="1"/>
    <col min="12038" max="12038" width="16.140625" style="128" customWidth="1"/>
    <col min="12039" max="12039" width="18.5703125" style="128" customWidth="1"/>
    <col min="12040" max="12040" width="15.7109375" style="128" customWidth="1"/>
    <col min="12041" max="12041" width="2.140625" style="128" customWidth="1"/>
    <col min="12042" max="12042" width="8.85546875" style="128"/>
    <col min="12043" max="12043" width="10.7109375" style="128" customWidth="1"/>
    <col min="12044" max="12289" width="8.85546875" style="128"/>
    <col min="12290" max="12290" width="11.5703125" style="128" customWidth="1"/>
    <col min="12291" max="12291" width="38" style="128" customWidth="1"/>
    <col min="12292" max="12292" width="15.28515625" style="128" customWidth="1"/>
    <col min="12293" max="12293" width="16.42578125" style="128" customWidth="1"/>
    <col min="12294" max="12294" width="16.140625" style="128" customWidth="1"/>
    <col min="12295" max="12295" width="18.5703125" style="128" customWidth="1"/>
    <col min="12296" max="12296" width="15.7109375" style="128" customWidth="1"/>
    <col min="12297" max="12297" width="2.140625" style="128" customWidth="1"/>
    <col min="12298" max="12298" width="8.85546875" style="128"/>
    <col min="12299" max="12299" width="10.7109375" style="128" customWidth="1"/>
    <col min="12300" max="12545" width="8.85546875" style="128"/>
    <col min="12546" max="12546" width="11.5703125" style="128" customWidth="1"/>
    <col min="12547" max="12547" width="38" style="128" customWidth="1"/>
    <col min="12548" max="12548" width="15.28515625" style="128" customWidth="1"/>
    <col min="12549" max="12549" width="16.42578125" style="128" customWidth="1"/>
    <col min="12550" max="12550" width="16.140625" style="128" customWidth="1"/>
    <col min="12551" max="12551" width="18.5703125" style="128" customWidth="1"/>
    <col min="12552" max="12552" width="15.7109375" style="128" customWidth="1"/>
    <col min="12553" max="12553" width="2.140625" style="128" customWidth="1"/>
    <col min="12554" max="12554" width="8.85546875" style="128"/>
    <col min="12555" max="12555" width="10.7109375" style="128" customWidth="1"/>
    <col min="12556" max="12801" width="8.85546875" style="128"/>
    <col min="12802" max="12802" width="11.5703125" style="128" customWidth="1"/>
    <col min="12803" max="12803" width="38" style="128" customWidth="1"/>
    <col min="12804" max="12804" width="15.28515625" style="128" customWidth="1"/>
    <col min="12805" max="12805" width="16.42578125" style="128" customWidth="1"/>
    <col min="12806" max="12806" width="16.140625" style="128" customWidth="1"/>
    <col min="12807" max="12807" width="18.5703125" style="128" customWidth="1"/>
    <col min="12808" max="12808" width="15.7109375" style="128" customWidth="1"/>
    <col min="12809" max="12809" width="2.140625" style="128" customWidth="1"/>
    <col min="12810" max="12810" width="8.85546875" style="128"/>
    <col min="12811" max="12811" width="10.7109375" style="128" customWidth="1"/>
    <col min="12812" max="13057" width="8.85546875" style="128"/>
    <col min="13058" max="13058" width="11.5703125" style="128" customWidth="1"/>
    <col min="13059" max="13059" width="38" style="128" customWidth="1"/>
    <col min="13060" max="13060" width="15.28515625" style="128" customWidth="1"/>
    <col min="13061" max="13061" width="16.42578125" style="128" customWidth="1"/>
    <col min="13062" max="13062" width="16.140625" style="128" customWidth="1"/>
    <col min="13063" max="13063" width="18.5703125" style="128" customWidth="1"/>
    <col min="13064" max="13064" width="15.7109375" style="128" customWidth="1"/>
    <col min="13065" max="13065" width="2.140625" style="128" customWidth="1"/>
    <col min="13066" max="13066" width="8.85546875" style="128"/>
    <col min="13067" max="13067" width="10.7109375" style="128" customWidth="1"/>
    <col min="13068" max="13313" width="8.85546875" style="128"/>
    <col min="13314" max="13314" width="11.5703125" style="128" customWidth="1"/>
    <col min="13315" max="13315" width="38" style="128" customWidth="1"/>
    <col min="13316" max="13316" width="15.28515625" style="128" customWidth="1"/>
    <col min="13317" max="13317" width="16.42578125" style="128" customWidth="1"/>
    <col min="13318" max="13318" width="16.140625" style="128" customWidth="1"/>
    <col min="13319" max="13319" width="18.5703125" style="128" customWidth="1"/>
    <col min="13320" max="13320" width="15.7109375" style="128" customWidth="1"/>
    <col min="13321" max="13321" width="2.140625" style="128" customWidth="1"/>
    <col min="13322" max="13322" width="8.85546875" style="128"/>
    <col min="13323" max="13323" width="10.7109375" style="128" customWidth="1"/>
    <col min="13324" max="13569" width="8.85546875" style="128"/>
    <col min="13570" max="13570" width="11.5703125" style="128" customWidth="1"/>
    <col min="13571" max="13571" width="38" style="128" customWidth="1"/>
    <col min="13572" max="13572" width="15.28515625" style="128" customWidth="1"/>
    <col min="13573" max="13573" width="16.42578125" style="128" customWidth="1"/>
    <col min="13574" max="13574" width="16.140625" style="128" customWidth="1"/>
    <col min="13575" max="13575" width="18.5703125" style="128" customWidth="1"/>
    <col min="13576" max="13576" width="15.7109375" style="128" customWidth="1"/>
    <col min="13577" max="13577" width="2.140625" style="128" customWidth="1"/>
    <col min="13578" max="13578" width="8.85546875" style="128"/>
    <col min="13579" max="13579" width="10.7109375" style="128" customWidth="1"/>
    <col min="13580" max="13825" width="8.85546875" style="128"/>
    <col min="13826" max="13826" width="11.5703125" style="128" customWidth="1"/>
    <col min="13827" max="13827" width="38" style="128" customWidth="1"/>
    <col min="13828" max="13828" width="15.28515625" style="128" customWidth="1"/>
    <col min="13829" max="13829" width="16.42578125" style="128" customWidth="1"/>
    <col min="13830" max="13830" width="16.140625" style="128" customWidth="1"/>
    <col min="13831" max="13831" width="18.5703125" style="128" customWidth="1"/>
    <col min="13832" max="13832" width="15.7109375" style="128" customWidth="1"/>
    <col min="13833" max="13833" width="2.140625" style="128" customWidth="1"/>
    <col min="13834" max="13834" width="8.85546875" style="128"/>
    <col min="13835" max="13835" width="10.7109375" style="128" customWidth="1"/>
    <col min="13836" max="14081" width="8.85546875" style="128"/>
    <col min="14082" max="14082" width="11.5703125" style="128" customWidth="1"/>
    <col min="14083" max="14083" width="38" style="128" customWidth="1"/>
    <col min="14084" max="14084" width="15.28515625" style="128" customWidth="1"/>
    <col min="14085" max="14085" width="16.42578125" style="128" customWidth="1"/>
    <col min="14086" max="14086" width="16.140625" style="128" customWidth="1"/>
    <col min="14087" max="14087" width="18.5703125" style="128" customWidth="1"/>
    <col min="14088" max="14088" width="15.7109375" style="128" customWidth="1"/>
    <col min="14089" max="14089" width="2.140625" style="128" customWidth="1"/>
    <col min="14090" max="14090" width="8.85546875" style="128"/>
    <col min="14091" max="14091" width="10.7109375" style="128" customWidth="1"/>
    <col min="14092" max="14337" width="8.85546875" style="128"/>
    <col min="14338" max="14338" width="11.5703125" style="128" customWidth="1"/>
    <col min="14339" max="14339" width="38" style="128" customWidth="1"/>
    <col min="14340" max="14340" width="15.28515625" style="128" customWidth="1"/>
    <col min="14341" max="14341" width="16.42578125" style="128" customWidth="1"/>
    <col min="14342" max="14342" width="16.140625" style="128" customWidth="1"/>
    <col min="14343" max="14343" width="18.5703125" style="128" customWidth="1"/>
    <col min="14344" max="14344" width="15.7109375" style="128" customWidth="1"/>
    <col min="14345" max="14345" width="2.140625" style="128" customWidth="1"/>
    <col min="14346" max="14346" width="8.85546875" style="128"/>
    <col min="14347" max="14347" width="10.7109375" style="128" customWidth="1"/>
    <col min="14348" max="14593" width="8.85546875" style="128"/>
    <col min="14594" max="14594" width="11.5703125" style="128" customWidth="1"/>
    <col min="14595" max="14595" width="38" style="128" customWidth="1"/>
    <col min="14596" max="14596" width="15.28515625" style="128" customWidth="1"/>
    <col min="14597" max="14597" width="16.42578125" style="128" customWidth="1"/>
    <col min="14598" max="14598" width="16.140625" style="128" customWidth="1"/>
    <col min="14599" max="14599" width="18.5703125" style="128" customWidth="1"/>
    <col min="14600" max="14600" width="15.7109375" style="128" customWidth="1"/>
    <col min="14601" max="14601" width="2.140625" style="128" customWidth="1"/>
    <col min="14602" max="14602" width="8.85546875" style="128"/>
    <col min="14603" max="14603" width="10.7109375" style="128" customWidth="1"/>
    <col min="14604" max="14849" width="8.85546875" style="128"/>
    <col min="14850" max="14850" width="11.5703125" style="128" customWidth="1"/>
    <col min="14851" max="14851" width="38" style="128" customWidth="1"/>
    <col min="14852" max="14852" width="15.28515625" style="128" customWidth="1"/>
    <col min="14853" max="14853" width="16.42578125" style="128" customWidth="1"/>
    <col min="14854" max="14854" width="16.140625" style="128" customWidth="1"/>
    <col min="14855" max="14855" width="18.5703125" style="128" customWidth="1"/>
    <col min="14856" max="14856" width="15.7109375" style="128" customWidth="1"/>
    <col min="14857" max="14857" width="2.140625" style="128" customWidth="1"/>
    <col min="14858" max="14858" width="8.85546875" style="128"/>
    <col min="14859" max="14859" width="10.7109375" style="128" customWidth="1"/>
    <col min="14860" max="15105" width="8.85546875" style="128"/>
    <col min="15106" max="15106" width="11.5703125" style="128" customWidth="1"/>
    <col min="15107" max="15107" width="38" style="128" customWidth="1"/>
    <col min="15108" max="15108" width="15.28515625" style="128" customWidth="1"/>
    <col min="15109" max="15109" width="16.42578125" style="128" customWidth="1"/>
    <col min="15110" max="15110" width="16.140625" style="128" customWidth="1"/>
    <col min="15111" max="15111" width="18.5703125" style="128" customWidth="1"/>
    <col min="15112" max="15112" width="15.7109375" style="128" customWidth="1"/>
    <col min="15113" max="15113" width="2.140625" style="128" customWidth="1"/>
    <col min="15114" max="15114" width="8.85546875" style="128"/>
    <col min="15115" max="15115" width="10.7109375" style="128" customWidth="1"/>
    <col min="15116" max="15361" width="8.85546875" style="128"/>
    <col min="15362" max="15362" width="11.5703125" style="128" customWidth="1"/>
    <col min="15363" max="15363" width="38" style="128" customWidth="1"/>
    <col min="15364" max="15364" width="15.28515625" style="128" customWidth="1"/>
    <col min="15365" max="15365" width="16.42578125" style="128" customWidth="1"/>
    <col min="15366" max="15366" width="16.140625" style="128" customWidth="1"/>
    <col min="15367" max="15367" width="18.5703125" style="128" customWidth="1"/>
    <col min="15368" max="15368" width="15.7109375" style="128" customWidth="1"/>
    <col min="15369" max="15369" width="2.140625" style="128" customWidth="1"/>
    <col min="15370" max="15370" width="8.85546875" style="128"/>
    <col min="15371" max="15371" width="10.7109375" style="128" customWidth="1"/>
    <col min="15372" max="15617" width="8.85546875" style="128"/>
    <col min="15618" max="15618" width="11.5703125" style="128" customWidth="1"/>
    <col min="15619" max="15619" width="38" style="128" customWidth="1"/>
    <col min="15620" max="15620" width="15.28515625" style="128" customWidth="1"/>
    <col min="15621" max="15621" width="16.42578125" style="128" customWidth="1"/>
    <col min="15622" max="15622" width="16.140625" style="128" customWidth="1"/>
    <col min="15623" max="15623" width="18.5703125" style="128" customWidth="1"/>
    <col min="15624" max="15624" width="15.7109375" style="128" customWidth="1"/>
    <col min="15625" max="15625" width="2.140625" style="128" customWidth="1"/>
    <col min="15626" max="15626" width="8.85546875" style="128"/>
    <col min="15627" max="15627" width="10.7109375" style="128" customWidth="1"/>
    <col min="15628" max="15873" width="8.85546875" style="128"/>
    <col min="15874" max="15874" width="11.5703125" style="128" customWidth="1"/>
    <col min="15875" max="15875" width="38" style="128" customWidth="1"/>
    <col min="15876" max="15876" width="15.28515625" style="128" customWidth="1"/>
    <col min="15877" max="15877" width="16.42578125" style="128" customWidth="1"/>
    <col min="15878" max="15878" width="16.140625" style="128" customWidth="1"/>
    <col min="15879" max="15879" width="18.5703125" style="128" customWidth="1"/>
    <col min="15880" max="15880" width="15.7109375" style="128" customWidth="1"/>
    <col min="15881" max="15881" width="2.140625" style="128" customWidth="1"/>
    <col min="15882" max="15882" width="8.85546875" style="128"/>
    <col min="15883" max="15883" width="10.7109375" style="128" customWidth="1"/>
    <col min="15884" max="16129" width="8.85546875" style="128"/>
    <col min="16130" max="16130" width="11.5703125" style="128" customWidth="1"/>
    <col min="16131" max="16131" width="38" style="128" customWidth="1"/>
    <col min="16132" max="16132" width="15.28515625" style="128" customWidth="1"/>
    <col min="16133" max="16133" width="16.42578125" style="128" customWidth="1"/>
    <col min="16134" max="16134" width="16.140625" style="128" customWidth="1"/>
    <col min="16135" max="16135" width="18.5703125" style="128" customWidth="1"/>
    <col min="16136" max="16136" width="15.7109375" style="128" customWidth="1"/>
    <col min="16137" max="16137" width="2.140625" style="128" customWidth="1"/>
    <col min="16138" max="16138" width="8.85546875" style="128"/>
    <col min="16139" max="16139" width="10.7109375" style="128" customWidth="1"/>
    <col min="16140" max="16384" width="8.85546875" style="128"/>
  </cols>
  <sheetData>
    <row r="1" spans="2:11" ht="20.25">
      <c r="B1" s="62" t="str">
        <f>Cover!C22</f>
        <v>TasNetworks</v>
      </c>
    </row>
    <row r="2" spans="2:11" ht="20.25">
      <c r="B2" s="62" t="s">
        <v>160</v>
      </c>
    </row>
    <row r="3" spans="2:11" ht="20.25">
      <c r="B3" s="39" t="str">
        <f>Cover!C26</f>
        <v>2013-14</v>
      </c>
    </row>
    <row r="4" spans="2:11">
      <c r="I4" s="312"/>
      <c r="J4" s="312"/>
      <c r="K4" s="312"/>
    </row>
    <row r="5" spans="2:11">
      <c r="B5" s="129"/>
      <c r="C5" s="130"/>
      <c r="D5" s="130"/>
      <c r="E5" s="130"/>
      <c r="F5" s="130"/>
      <c r="G5" s="130"/>
      <c r="H5" s="130"/>
    </row>
    <row r="6" spans="2:11" ht="47.1" customHeight="1">
      <c r="B6" s="313" t="s">
        <v>208</v>
      </c>
      <c r="C6" s="314"/>
      <c r="D6" s="314"/>
      <c r="E6" s="314"/>
      <c r="F6" s="314"/>
      <c r="G6" s="130"/>
      <c r="H6" s="130"/>
    </row>
    <row r="7" spans="2:11">
      <c r="B7" s="129"/>
      <c r="C7" s="130"/>
      <c r="D7" s="130"/>
      <c r="E7" s="130"/>
      <c r="F7" s="130"/>
      <c r="G7" s="130"/>
      <c r="H7" s="130"/>
    </row>
    <row r="8" spans="2:11" ht="15.6" customHeight="1">
      <c r="B8" s="315" t="s">
        <v>157</v>
      </c>
      <c r="C8" s="316"/>
      <c r="D8" s="176"/>
    </row>
    <row r="10" spans="2:11" ht="25.5" customHeight="1">
      <c r="B10" s="131"/>
      <c r="C10" s="317" t="s">
        <v>184</v>
      </c>
      <c r="D10" s="318"/>
      <c r="E10" s="318"/>
      <c r="F10" s="318"/>
      <c r="G10" s="318"/>
      <c r="H10" s="319"/>
    </row>
    <row r="11" spans="2:11" ht="22.5" customHeight="1">
      <c r="B11" s="132"/>
      <c r="C11" s="148" t="s">
        <v>181</v>
      </c>
      <c r="D11" s="148" t="s">
        <v>182</v>
      </c>
      <c r="E11" s="123" t="s">
        <v>1</v>
      </c>
      <c r="F11" s="123" t="s">
        <v>178</v>
      </c>
      <c r="G11" s="123" t="s">
        <v>179</v>
      </c>
      <c r="H11" s="133" t="s">
        <v>6</v>
      </c>
    </row>
    <row r="12" spans="2:11">
      <c r="B12" s="134" t="s">
        <v>174</v>
      </c>
      <c r="C12" s="224">
        <v>17.991376580252389</v>
      </c>
      <c r="D12" s="224">
        <v>14.159568249258161</v>
      </c>
      <c r="E12" s="224">
        <v>33.436716248260971</v>
      </c>
      <c r="F12" s="224">
        <v>59.210075703000143</v>
      </c>
      <c r="G12" s="224">
        <v>92.935966218698326</v>
      </c>
      <c r="H12" s="224">
        <v>51.999499022869408</v>
      </c>
    </row>
    <row r="13" spans="2:11">
      <c r="B13" s="134" t="s">
        <v>175</v>
      </c>
      <c r="C13" s="224">
        <v>0.11913075031246217</v>
      </c>
      <c r="D13" s="224">
        <v>7.2448071216617213E-2</v>
      </c>
      <c r="E13" s="224">
        <v>0.14376901599449063</v>
      </c>
      <c r="F13" s="224">
        <v>0.24105999240685505</v>
      </c>
      <c r="G13" s="224">
        <v>0.35546728754215456</v>
      </c>
      <c r="H13" s="224">
        <v>0.21182434336463732</v>
      </c>
    </row>
    <row r="14" spans="2:11">
      <c r="B14" s="200" t="s">
        <v>185</v>
      </c>
      <c r="C14" s="224">
        <v>0</v>
      </c>
      <c r="D14" s="224">
        <v>0</v>
      </c>
      <c r="E14" s="224">
        <v>0</v>
      </c>
      <c r="F14" s="224">
        <v>0</v>
      </c>
      <c r="G14" s="224">
        <v>0</v>
      </c>
      <c r="H14" s="224">
        <v>0</v>
      </c>
    </row>
  </sheetData>
  <customSheetViews>
    <customSheetView guid="{12548F66-3706-4126-8BB8-663EB3B7FE4B}" showPageBreaks="1" showGridLines="0" fitToPage="1" printArea="1" view="pageBreakPreview">
      <selection activeCell="A39" sqref="A39"/>
      <pageMargins left="0.74803149606299213" right="0.74803149606299213" top="0.98425196850393704" bottom="0.98425196850393704" header="0.51181102362204722" footer="0.51181102362204722"/>
      <pageSetup paperSize="8" fitToHeight="100" orientation="landscape" r:id="rId1"/>
      <headerFooter scaleWithDoc="0" alignWithMargins="0">
        <oddFooter>&amp;L&amp;8&amp;D&amp;C&amp;8&amp; Template: &amp;A
&amp;F&amp;R&amp;8&amp;P of &amp;N</oddFooter>
      </headerFooter>
    </customSheetView>
  </customSheetViews>
  <mergeCells count="4">
    <mergeCell ref="I4:K4"/>
    <mergeCell ref="B6:F6"/>
    <mergeCell ref="B8:C8"/>
    <mergeCell ref="C10:H10"/>
  </mergeCells>
  <pageMargins left="0.74803149606299213" right="0.74803149606299213" top="0.98425196850393704" bottom="0.98425196850393704" header="0.51181102362204722" footer="0.51181102362204722"/>
  <pageSetup paperSize="8" fitToHeight="100" orientation="landscape" r:id="rId2"/>
  <headerFooter scaleWithDoc="0" alignWithMargins="0">
    <oddFooter>&amp;L&amp;8&amp;D&amp;C&amp;8&amp; Template: &amp;A
&amp;F&amp;R&amp;8&amp;P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asNetworks Document" ma:contentTypeID="0x01010040455D106F859F468E6D452FBFEBB26800C9C5A3AD3FED954E9B4D7E96CFF5B815" ma:contentTypeVersion="7" ma:contentTypeDescription="TasNetworks base Document content type " ma:contentTypeScope="" ma:versionID="c6b9ff0bf1b071489835d66cbb028ebc">
  <xsd:schema xmlns:xsd="http://www.w3.org/2001/XMLSchema" xmlns:xs="http://www.w3.org/2001/XMLSchema" xmlns:p="http://schemas.microsoft.com/office/2006/metadata/properties" xmlns:ns3="http://schemas.microsoft.com/sharepoint/v4" xmlns:ns4="85d4039c-ed55-45de-b1e5-001d5f01f5b7" targetNamespace="http://schemas.microsoft.com/office/2006/metadata/properties" ma:root="true" ma:fieldsID="8a498d62371ddaac1b681c6ee85d6a5a" ns3:_="" ns4:_="">
    <xsd:import namespace="http://schemas.microsoft.com/sharepoint/v4"/>
    <xsd:import namespace="85d4039c-ed55-45de-b1e5-001d5f01f5b7"/>
    <xsd:element name="properties">
      <xsd:complexType>
        <xsd:sequence>
          <xsd:element name="documentManagement">
            <xsd:complexType>
              <xsd:all>
                <xsd:element ref="ns3:IconOverlay" minOccurs="0"/>
                <xsd:element ref="ns4:Record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d4039c-ed55-45de-b1e5-001d5f01f5b7" elementFormDefault="qualified">
    <xsd:import namespace="http://schemas.microsoft.com/office/2006/documentManagement/types"/>
    <xsd:import namespace="http://schemas.microsoft.com/office/infopath/2007/PartnerControls"/>
    <xsd:element name="Record_x0020_Number" ma:index="10" nillable="true" ma:displayName="Record Number" ma:internalName="Record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ord_x0020_Number xmlns="85d4039c-ed55-45de-b1e5-001d5f01f5b7">R0000034422</Record_x0020_Number>
    <IconOverlay xmlns="http://schemas.microsoft.com/sharepoint/v4" xsi:nil="true"/>
  </documentManagement>
</p:properties>
</file>

<file path=customXml/itemProps1.xml><?xml version="1.0" encoding="utf-8"?>
<ds:datastoreItem xmlns:ds="http://schemas.openxmlformats.org/officeDocument/2006/customXml" ds:itemID="{6106A369-DAF5-4014-83AE-7093424DA0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85d4039c-ed55-45de-b1e5-001d5f01f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BEF3E5-DCE3-4F46-971A-AC92D406A83E}">
  <ds:schemaRefs>
    <ds:schemaRef ds:uri="http://schemas.microsoft.com/sharepoint/events"/>
  </ds:schemaRefs>
</ds:datastoreItem>
</file>

<file path=customXml/itemProps3.xml><?xml version="1.0" encoding="utf-8"?>
<ds:datastoreItem xmlns:ds="http://schemas.openxmlformats.org/officeDocument/2006/customXml" ds:itemID="{72DAD476-9381-4C32-9E0A-BDCC4A60C68C}">
  <ds:schemaRefs>
    <ds:schemaRef ds:uri="http://schemas.microsoft.com/sharepoint/v3/contenttype/forms"/>
  </ds:schemaRefs>
</ds:datastoreItem>
</file>

<file path=customXml/itemProps4.xml><?xml version="1.0" encoding="utf-8"?>
<ds:datastoreItem xmlns:ds="http://schemas.openxmlformats.org/officeDocument/2006/customXml" ds:itemID="{F003CA5B-5B9B-4585-A151-8184C52E1EF8}">
  <ds:schemaRefs>
    <ds:schemaRef ds:uri="http://schemas.microsoft.com/office/2006/metadata/properties"/>
    <ds:schemaRef ds:uri="http://schemas.microsoft.com/office/infopath/2007/PartnerControls"/>
    <ds:schemaRef ds:uri="85d4039c-ed55-45de-b1e5-001d5f01f5b7"/>
    <ds:schemaRef ds:uri="http://schemas.microsoft.com/sharepoint/v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Contents</vt:lpstr>
      <vt:lpstr>1a. STPIS Reliability</vt:lpstr>
      <vt:lpstr>1b. STPIS Customer Service</vt:lpstr>
      <vt:lpstr>1c. STPIS Daily Performance</vt:lpstr>
      <vt:lpstr>1d. STPIS GSL</vt:lpstr>
      <vt:lpstr>2. Customer Service</vt:lpstr>
      <vt:lpstr>3a. Feeder Reliability</vt:lpstr>
      <vt:lpstr>3b. Planned outages </vt:lpstr>
      <vt:lpstr>'1a. STPIS Reliability'!Print_Area</vt:lpstr>
      <vt:lpstr>'1b. STPIS Customer Service'!Print_Area</vt:lpstr>
      <vt:lpstr>'1c. STPIS Daily Performance'!Print_Area</vt:lpstr>
      <vt:lpstr>'1d. STPIS GSL'!Print_Area</vt:lpstr>
      <vt:lpstr>'2. Customer Service'!Print_Area</vt:lpstr>
      <vt:lpstr>'3a. Feeder Reliability'!Print_Area</vt:lpstr>
      <vt:lpstr>'3b. Planned outages '!Print_Area</vt:lpstr>
      <vt:lpstr>Contents!Print_Area</vt:lpstr>
      <vt:lpstr>Cover!Print_Area</vt:lpstr>
    </vt:vector>
  </TitlesOfParts>
  <Company>ACCC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 Butler</dc:creator>
  <cp:lastModifiedBy>suffolkj</cp:lastModifiedBy>
  <cp:lastPrinted>2014-10-28T04:24:12Z</cp:lastPrinted>
  <dcterms:created xsi:type="dcterms:W3CDTF">2011-05-25T23:37:43Z</dcterms:created>
  <dcterms:modified xsi:type="dcterms:W3CDTF">2014-10-30T03:01:28Z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C:\Documents and Settings\jpick\Local Settings\Temporary Internet Files\Content.Outlook\2RMMYUGG\Final Annual Reporting RIN to TasNetworks - Appendix C (Non-Financial Information Templates) - 6 August 2014.xlsx</vt:lpwstr>
  </property>
  <property fmtid="{D5CDD505-2E9C-101B-9397-08002B2CF9AE}" pid="3" name="URI">
    <vt:lpwstr/>
  </property>
  <property fmtid="{D5CDD505-2E9C-101B-9397-08002B2CF9AE}" pid="4" name="Status">
    <vt:lpwstr>Ready</vt:lpwstr>
  </property>
  <property fmtid="{D5CDD505-2E9C-101B-9397-08002B2CF9AE}" pid="5" name="DatabaseID">
    <vt:lpwstr>AC</vt:lpwstr>
  </property>
  <property fmtid="{D5CDD505-2E9C-101B-9397-08002B2CF9AE}" pid="6" name="OnClose">
    <vt:lpwstr/>
  </property>
  <property fmtid="{D5CDD505-2E9C-101B-9397-08002B2CF9AE}" pid="7" name="RecordPoint_SubmissionDate">
    <vt:lpwstr/>
  </property>
  <property fmtid="{D5CDD505-2E9C-101B-9397-08002B2CF9AE}" pid="8" name="RecordPoint_RecordNumberSubmitted">
    <vt:lpwstr/>
  </property>
  <property fmtid="{D5CDD505-2E9C-101B-9397-08002B2CF9AE}" pid="9" name="RecordPoint_ActiveItemListId">
    <vt:lpwstr>{a27a5f1e-39f4-4510-a1b1-1f06b8c119ba}</vt:lpwstr>
  </property>
  <property fmtid="{D5CDD505-2E9C-101B-9397-08002B2CF9AE}" pid="10" name="ContentTypeId">
    <vt:lpwstr>0x01010040455D106F859F468E6D452FBFEBB26800C9C5A3AD3FED954E9B4D7E96CFF5B815</vt:lpwstr>
  </property>
  <property fmtid="{D5CDD505-2E9C-101B-9397-08002B2CF9AE}" pid="11" name="RecordPoint_ActiveItemMoved">
    <vt:lpwstr/>
  </property>
  <property fmtid="{D5CDD505-2E9C-101B-9397-08002B2CF9AE}" pid="12" name="RecordPoint_RecordFormat">
    <vt:lpwstr/>
  </property>
  <property fmtid="{D5CDD505-2E9C-101B-9397-08002B2CF9AE}" pid="13" name="RecordPoint_ActiveItemUniqueId">
    <vt:lpwstr>{5d9c6b81-a2d8-48d4-9084-15d50e1ffaf1}</vt:lpwstr>
  </property>
  <property fmtid="{D5CDD505-2E9C-101B-9397-08002B2CF9AE}" pid="14" name="RecordPoint_SubmissionCompleted">
    <vt:lpwstr/>
  </property>
  <property fmtid="{D5CDD505-2E9C-101B-9397-08002B2CF9AE}" pid="15" name="currfile">
    <vt:lpwstr>C:\Documents and Settings\jpick\Local Settings\Temporary Internet Files\Content.Outlook\X2EKCSJX\Aurora 2013-2017 - Annual Reporting RIN development process - Final TasN    (2).xlsx</vt:lpwstr>
  </property>
  <property fmtid="{D5CDD505-2E9C-101B-9397-08002B2CF9AE}" pid="16" name="RecordPoint_ActiveItemWebId">
    <vt:lpwstr>{e89d2a93-0c16-4efb-bfb4-05aa6059ffe8}</vt:lpwstr>
  </property>
  <property fmtid="{D5CDD505-2E9C-101B-9397-08002B2CF9AE}" pid="17" name="RecordPoint_WorkflowType">
    <vt:lpwstr>ActiveSubmitStub</vt:lpwstr>
  </property>
  <property fmtid="{D5CDD505-2E9C-101B-9397-08002B2CF9AE}" pid="18" name="RecordPoint_ActiveItemSiteId">
    <vt:lpwstr>{4a2c5122-e655-40e5-8311-75b1e4b9909e}</vt:lpwstr>
  </property>
</Properties>
</file>